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0" yWindow="0" windowWidth="21516" windowHeight="9108"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workbook>
</file>

<file path=xl/calcChain.xml><?xml version="1.0" encoding="utf-8"?>
<calcChain xmlns="http://schemas.openxmlformats.org/spreadsheetml/2006/main">
  <c r="C6" i="5" l="1"/>
  <c r="D6" i="5"/>
  <c r="C7" i="5"/>
  <c r="D7" i="5"/>
  <c r="C8" i="5"/>
  <c r="D8" i="5"/>
  <c r="C9" i="5"/>
  <c r="D9"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5" i="5"/>
  <c r="C5" i="5"/>
  <c r="A5" i="5" l="1"/>
  <c r="I5" i="5" s="1"/>
  <c r="J5" i="5" s="1"/>
  <c r="A6" i="5" l="1"/>
  <c r="N5" i="5"/>
  <c r="K5" i="5"/>
  <c r="M5" i="5"/>
  <c r="O5" i="5"/>
  <c r="L5" i="5"/>
  <c r="I6" i="5" l="1"/>
  <c r="K6" i="5" s="1"/>
  <c r="A7" i="5"/>
  <c r="M6" i="5" l="1"/>
  <c r="N6" i="5"/>
  <c r="L6" i="5"/>
  <c r="J6" i="5"/>
  <c r="O6" i="5"/>
  <c r="I7" i="5"/>
  <c r="A8" i="5"/>
  <c r="I8" i="5" l="1"/>
  <c r="A9" i="5"/>
  <c r="N7" i="5"/>
  <c r="M7" i="5"/>
  <c r="K7" i="5"/>
  <c r="O7" i="5"/>
  <c r="L7" i="5"/>
  <c r="J7" i="5"/>
  <c r="I9" i="5" l="1"/>
  <c r="A10" i="5"/>
  <c r="M8" i="5"/>
  <c r="N8" i="5"/>
  <c r="J8" i="5"/>
  <c r="O8" i="5"/>
  <c r="K8" i="5"/>
  <c r="L8"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A34" i="5"/>
  <c r="I34" i="5" l="1"/>
  <c r="A35" i="5"/>
  <c r="N33" i="5"/>
  <c r="J33" i="5"/>
  <c r="K33" i="5"/>
  <c r="L33" i="5"/>
  <c r="O33" i="5"/>
  <c r="M33" i="5"/>
  <c r="I35" i="5" l="1"/>
  <c r="A36" i="5"/>
  <c r="O34" i="5"/>
  <c r="K34" i="5"/>
  <c r="N34" i="5"/>
  <c r="M34" i="5"/>
  <c r="J34" i="5"/>
  <c r="L34" i="5"/>
  <c r="I36" i="5" l="1"/>
  <c r="A37" i="5"/>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alcChain>
</file>

<file path=xl/sharedStrings.xml><?xml version="1.0" encoding="utf-8"?>
<sst xmlns="http://schemas.openxmlformats.org/spreadsheetml/2006/main" count="207" uniqueCount="152">
  <si>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</si>
  <si>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</si>
  <si>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</si>
  <si>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</si>
  <si>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</si>
  <si>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</si>
  <si>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</si>
  <si>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</si>
  <si>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</si>
  <si>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</si>
  <si>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</si>
  <si>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</si>
  <si>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</si>
  <si>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</si>
  <si>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</si>
  <si>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</si>
  <si>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</si>
  <si>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</si>
  <si>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</si>
  <si>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</si>
  <si>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</si>
  <si>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</si>
  <si>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</si>
  <si>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</si>
  <si>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</si>
  <si>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</si>
  <si>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</si>
  <si>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</si>
  <si>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</si>
  <si>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</si>
  <si>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</si>
  <si>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</si>
  <si>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</si>
  <si>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</si>
  <si>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</si>
  <si>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</si>
  <si>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</si>
  <si>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</si>
  <si>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</si>
  <si>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</si>
  <si>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</si>
  <si>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</si>
  <si>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</si>
  <si>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</si>
  <si>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</si>
  <si>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</si>
  <si>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</si>
  <si>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</si>
  <si>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</si>
  <si>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</si>
  <si>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</si>
  <si>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</si>
  <si>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</si>
  <si>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</si>
  <si>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</si>
  <si>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</si>
  <si>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</si>
  <si>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</si>
  <si>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</si>
  <si>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</si>
  <si>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</si>
  <si>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</si>
  <si>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</si>
  <si>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</si>
  <si>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</si>
  <si>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</si>
  <si>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</si>
  <si>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</si>
  <si>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</si>
  <si>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</si>
  <si>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</si>
  <si>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</si>
  <si>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</si>
  <si>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</si>
  <si>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</si>
  <si>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</si>
  <si>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</si>
  <si>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</si>
  <si>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</si>
  <si>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</si>
  <si>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</si>
  <si>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</si>
  <si>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</si>
  <si>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</si>
  <si>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</si>
  <si>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</si>
  <si>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</si>
  <si>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</si>
  <si>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</si>
  <si>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</si>
  <si>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</si>
  <si>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</si>
  <si>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</si>
  <si>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</si>
  <si>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</si>
  <si>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</si>
  <si>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</si>
  <si>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</si>
  <si>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</si>
  <si>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</si>
  <si>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</si>
  <si>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</si>
  <si>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</si>
  <si>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</si>
  <si>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</si>
  <si>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</si>
  <si>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</si>
  <si>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</si>
  <si>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</si>
  <si>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</si>
  <si>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</si>
  <si>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</si>
  <si>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</si>
  <si>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</si>
  <si>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</si>
  <si>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</si>
  <si>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</si>
  <si>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</si>
  <si>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</si>
  <si>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</si>
  <si>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</si>
  <si>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</si>
  <si>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</si>
  <si>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</si>
  <si>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</si>
  <si>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</si>
  <si>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</si>
  <si>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</si>
  <si>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</si>
  <si>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</si>
  <si>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</si>
  <si>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</si>
  <si>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</si>
  <si>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</si>
  <si>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</si>
  <si>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</si>
  <si>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</si>
  <si>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</si>
  <si>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</si>
  <si>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</si>
  <si>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</si>
  <si>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</si>
  <si>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</si>
  <si>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</si>
  <si>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Der Aufwand ist auf Grundlage der vorliegenden Informationen noch nicht abschließend zu bewerten, da wichtige Details noch nicht bekannt sind – es fehlen insbesondere Angaben zur zeitlichen Auflösung der Daten und zur Häufigkeit der Datenmeldungen. Hier ist auch insbesondere eine Definition des Begriffs „Echtzeit“ nachzuliefern. Diese Informationen sind wesentlich, da sie den Aufwand für die informationstechnische Anbindung und die nachfolgende Datenverarbeitung bestimmen. Zudem ist nur in Kenntnis dieser Informationen eine Bewertung möglich, ob diese wirklich notwendig für die angestrebten Zwecke sind.</t>
  </si>
  <si>
    <t xml:space="preserve">Insbesondere bei älteren Anlagen sind die technischen Voraussetzungen für die Datenerhebung und die Datenübermittlung nicht durchgehend in dem für die hier beschriebene Qualität vorhanden. Es ist nicht angemessen, für solche Anlagen, die nur eine begrenzter Restlaufzeit aufweisen und zudem häufig nur geringe Leistungen aufweisen, noch eine Nachrüstung zu verlangen. Es sollte deshalb für solche Fälle Ausnahmen von der Verpflichtung zur Datenlieferung definiert werden.
Insgesamt erscheint der Aufwand insbesondere für die kleineren Anlagen unverhältnismäßig. Noch fehlen standardisierte technische Lösungen für die Datenerhebung und Datenübermittlung, so dass die Kosten hierfür noch erheblich sind. Es ist aber zu erwarten, dass diese Situation sich im Laufe der Zeit verbessern wird. Damit drängt sich eine zeitlich gestaffelte Umsetzung der Vorgaben für diese Anlagen geradezu auf. diese Anlagen wären dann zwar zunächst nicht im Redispatch verfügbar, was aber angesichts der verhältnismäßig geringen Leistungen der Anlagen vertretbar ist. </t>
  </si>
  <si>
    <t>Die hier von den Anlagen eingeforderten Daten in sensible Geschäftsdaten. Insbesondere auch die Daten zu marktlichen Veränderungen der Fahrweise der Anlagen können für Konkurrenten wirtschaftlich wertvoll sein. Es muss deshalb unbedingt sicher gestellt werden, dass diese Informationen ausschließlich in der Sphäre der für den Netzbetrieb Zuständigen  bleiben und nicht zu anderen Bereichen gelangen oder gar in die Hände Unberechtigter gelangen. Die BNetzA muss hier die Einhaltung der Entflechtung aktiv überprüfen, damit hier keinerlei Zweifel an der Einhaltung der Regeln aufkommen.</t>
  </si>
  <si>
    <t>Es fehlen bisher klare Aussagen zur Ausgestaltung des Datenaustauschs. Die Daten sollten unbedingt in einem bundesweit einheitlichen Format ausgetauscht werden. Darüber hinaus sollten die Daten nur an eine Stelle gemeldet werden, und zwar unabhängig davon, ob der ANB sich eines Dataproviders bedient oder nicht. Besser wäre jedoch, wenn es insgesamt nur eine Stelle für den Empfang sämtlicher Daten gäbe und die Daten von der zentralen Stelle dann an die berechtigten Netzbetreiber weiterverteilt werden. Dies würde den Aufwand für die Anlagenbetreiber/Direktvermarkter ganz erheblich senken und die Qualität der Daten deutlich verbessern.</t>
  </si>
  <si>
    <t>Die Daten unter 2.1, 2.3, 2.4 und 2.8 sind bei den meisten Wind- oder PV-Anlagen im Wesentlichen identisch. Deshalb sollten für Wind- und PV-Anlagen auf die Übermittlung der Daten 2.3, 2.4 und 2.8 verzichtet werden. Damit könnte in erheblichem Umfang Datenverkehr eingespart werden.</t>
  </si>
  <si>
    <t>Gilt für 2.10, 2.11, 2.12, 2.13, 2.14, 2.15
Für die Meldung der für Regelenergie vorgehaltenen Leistung ist unklar, wie der Ablauf der Datenmeldungen tatsächlich erfolgen soll. Wenn eine Anlage am Regelleistungs- oder -arbeitsmarkt teilnimmt (also ein Gebot abgegeben werden soll oder bereits abgegeben wurde), aber noch keinen Zuschlag erhalten hat, so ist der zu meldende Zustand unklar – muss also bereits im Verlauf des Bieterverfahrens die Vorhaltung gemeldet werden? Kann ein Angebot für Regelenergie vom Netzbetreiber untersagt werden? Aus Sicht der Anlagenbetreiber muss die Leistung dieser Anlagen so lange reserviert werden können, bis geklärt ist, ob die Anlage zum Zuge kommt. Zudem muss auch im Prognosemodell eine Teilnahme an den Regelenergiemärkten möglich sein; dann müssten auch diese Anlagen entsprechende Meldungen machen.</t>
  </si>
  <si>
    <t>Es bleibt unklar, wozu diese Daten notwendig sind und warum diese Daten nur für Anlagen im Planwertmodell notwendig sind. Leider ist die Festlegung zum bilanziellen Ausgleich noch nicht abgeschlossen, so dass hier ohnehin keine abschließende Bewertung möglich ist.</t>
  </si>
  <si>
    <t>Wie häufig sollen hier Aktualisierungen erfolgen? Was ist mit Echtzeit gemeint? Wie ist die zeitliche Auflösung der Meldungen? Ohne die exakte Definition dieses Begriffs kann nicht eingeschätzt werden, ob die Anforderungen angemessen sind.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</si>
</sst>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0">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5">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5"/>
  <sheetViews>
    <sheetView showGridLines="0" tabSelected="1" zoomScale="90" zoomScaleNormal="90" workbookViewId="0">
      <pane ySplit="4" topLeftCell="A10" activePane="bottomLeft" state="frozen"/>
      <selection activeCell="G1048567" sqref="G1048567"/>
      <selection pane="bottomLeft" activeCell="H12" sqref="H12"/>
    </sheetView>
  </sheetViews>
  <sheetFormatPr baseColWidth="10" defaultColWidth="11.44140625" defaultRowHeight="15.6" x14ac:dyDescent="0.3"/>
  <cols>
    <col min="1" max="1" width="5.44140625" style="8" customWidth="1"/>
    <col min="2" max="2" width="15.88671875" style="14" customWidth="1"/>
    <col min="3" max="3" width="57.88671875" style="11" customWidth="1"/>
    <col min="4" max="4" width="10.6640625" style="11" hidden="1" customWidth="1"/>
    <col min="5" max="5" width="47.88671875" style="18"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53" t="s">
        <v>21</v>
      </c>
      <c r="B1" s="54"/>
      <c r="C1" s="54"/>
      <c r="D1" s="54"/>
      <c r="E1" s="54"/>
      <c r="F1" s="54"/>
      <c r="G1" s="54"/>
      <c r="H1" s="54"/>
    </row>
    <row r="2" spans="1:15" ht="50.1" customHeight="1" x14ac:dyDescent="0.3">
      <c r="A2" s="55" t="s">
        <v>130</v>
      </c>
      <c r="B2" s="56"/>
      <c r="C2" s="56"/>
      <c r="D2" s="56"/>
      <c r="E2" s="56"/>
      <c r="F2" s="56"/>
      <c r="G2" s="56"/>
      <c r="H2" s="56"/>
    </row>
    <row r="3" spans="1:15" s="21" customFormat="1" ht="16.5" customHeight="1" x14ac:dyDescent="0.3">
      <c r="A3" s="19"/>
      <c r="B3" s="57"/>
      <c r="C3" s="58"/>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120" x14ac:dyDescent="0.3">
      <c r="A5" s="4">
        <f>IF(B5="","",1)</f>
        <v>1</v>
      </c>
      <c r="B5" s="5" t="s">
        <v>25</v>
      </c>
      <c r="C5" s="30" t="str">
        <f>IF(LEN($B5)=0,"",VLOOKUP($B5,'Werte Anlage1'!$A$3:$D$51,2,FALSE))</f>
        <v>Allgemeines</v>
      </c>
      <c r="D5" s="30">
        <f>IF(LEN($B5)=0,"",VLOOKUP($B5,'Werte Anlage1'!$A$3:$D$51,4,FALSE))</f>
        <v>0</v>
      </c>
      <c r="E5" s="16"/>
      <c r="F5" s="16"/>
      <c r="G5" s="12"/>
      <c r="H5" s="12" t="s">
        <v>144</v>
      </c>
      <c r="I5" s="7" t="e">
        <f>IF(A5="","",IF(#REF!="","Keine Rolle angegeben",#REF!))</f>
        <v>#REF!</v>
      </c>
      <c r="J5" s="31" t="e">
        <f>IF($I5="","",#REF!)</f>
        <v>#REF!</v>
      </c>
      <c r="K5" s="23" t="e">
        <f>IF($I5="","",#REF!)</f>
        <v>#REF!</v>
      </c>
      <c r="L5" s="23" t="e">
        <f>IF($I5="","",#REF!)</f>
        <v>#REF!</v>
      </c>
      <c r="M5" s="23" t="e">
        <f>IF($I5="","",#REF!)</f>
        <v>#REF!</v>
      </c>
      <c r="N5" s="23" t="e">
        <f>IF($I5="","",#REF!)</f>
        <v>#REF!</v>
      </c>
      <c r="O5" s="23" t="e">
        <f>IF($I5="","",#REF!)</f>
        <v>#REF!</v>
      </c>
    </row>
    <row r="6" spans="1:15" ht="195" x14ac:dyDescent="0.3">
      <c r="A6" s="4">
        <f>IF(B6="","",A5+1)</f>
        <v>2</v>
      </c>
      <c r="B6" s="5" t="s">
        <v>25</v>
      </c>
      <c r="C6" s="30" t="str">
        <f>IF(LEN($B6)=0,"",VLOOKUP($B6,'Werte Anlage1'!$A$3:$D$51,2,FALSE))</f>
        <v>Allgemeines</v>
      </c>
      <c r="D6" s="30">
        <f>IF(LEN($B6)=0,"",VLOOKUP($B6,'Werte Anlage1'!$A$3:$D$51,4,FALSE))</f>
        <v>0</v>
      </c>
      <c r="E6" s="16"/>
      <c r="F6" s="16"/>
      <c r="G6" s="12"/>
      <c r="H6" s="12" t="s">
        <v>145</v>
      </c>
      <c r="I6" s="7" t="e">
        <f>IF(A6="","",IF(#REF!="","Keine Rolle angegeben",#REF!))</f>
        <v>#REF!</v>
      </c>
      <c r="J6" s="31" t="e">
        <f>IF(I6="","",#REF!)</f>
        <v>#REF!</v>
      </c>
      <c r="K6" s="23" t="e">
        <f>IF($I6="","",#REF!)</f>
        <v>#REF!</v>
      </c>
      <c r="L6" s="23" t="e">
        <f>IF($I6="","",#REF!)</f>
        <v>#REF!</v>
      </c>
      <c r="M6" s="23" t="e">
        <f>IF($I6="","",#REF!)</f>
        <v>#REF!</v>
      </c>
      <c r="N6" s="23" t="e">
        <f>IF($I6="","",#REF!)</f>
        <v>#REF!</v>
      </c>
      <c r="O6" s="23" t="e">
        <f>IF($I6="","",#REF!)</f>
        <v>#REF!</v>
      </c>
    </row>
    <row r="7" spans="1:15" ht="105" x14ac:dyDescent="0.3">
      <c r="A7" s="4">
        <f>IF(B7="","",A6+1)</f>
        <v>3</v>
      </c>
      <c r="B7" s="5" t="s">
        <v>25</v>
      </c>
      <c r="C7" s="30" t="str">
        <f>IF(LEN($B7)=0,"",VLOOKUP($B7,'Werte Anlage1'!$A$3:$D$51,2,FALSE))</f>
        <v>Allgemeines</v>
      </c>
      <c r="D7" s="30">
        <f>IF(LEN($B7)=0,"",VLOOKUP($B7,'Werte Anlage1'!$A$3:$D$51,4,FALSE))</f>
        <v>0</v>
      </c>
      <c r="E7" s="16"/>
      <c r="F7" s="16"/>
      <c r="G7" s="12"/>
      <c r="H7" s="12" t="s">
        <v>146</v>
      </c>
      <c r="I7" s="7" t="e">
        <f>IF(A7="","",IF(#REF!="","Keine Rolle angegeben",#REF!))</f>
        <v>#REF!</v>
      </c>
      <c r="J7" s="31" t="e">
        <f>IF(I7="","",#REF!)</f>
        <v>#REF!</v>
      </c>
      <c r="K7" s="23" t="e">
        <f>IF($I7="","",#REF!)</f>
        <v>#REF!</v>
      </c>
      <c r="L7" s="23" t="e">
        <f>IF($I7="","",#REF!)</f>
        <v>#REF!</v>
      </c>
      <c r="M7" s="23" t="e">
        <f>IF($I7="","",#REF!)</f>
        <v>#REF!</v>
      </c>
      <c r="N7" s="23" t="e">
        <f>IF($I7="","",#REF!)</f>
        <v>#REF!</v>
      </c>
      <c r="O7" s="23" t="e">
        <f>IF($I7="","",#REF!)</f>
        <v>#REF!</v>
      </c>
    </row>
    <row r="8" spans="1:15" ht="120" x14ac:dyDescent="0.3">
      <c r="A8" s="4">
        <f t="shared" ref="A8:A71" si="0">IF(B8="","",A7+1)</f>
        <v>4</v>
      </c>
      <c r="B8" s="5" t="s">
        <v>25</v>
      </c>
      <c r="C8" s="30" t="str">
        <f>IF(LEN($B8)=0,"",VLOOKUP($B8,'Werte Anlage1'!$A$3:$D$51,2,FALSE))</f>
        <v>Allgemeines</v>
      </c>
      <c r="D8" s="30">
        <f>IF(LEN($B8)=0,"",VLOOKUP($B8,'Werte Anlage1'!$A$3:$D$51,4,FALSE))</f>
        <v>0</v>
      </c>
      <c r="E8" s="16"/>
      <c r="F8" s="16"/>
      <c r="G8" s="12"/>
      <c r="H8" s="12" t="s">
        <v>147</v>
      </c>
      <c r="I8" s="7" t="e">
        <f>IF(A8="","",IF(#REF!="","Keine Rolle angegeben",#REF!))</f>
        <v>#REF!</v>
      </c>
      <c r="J8" s="31" t="e">
        <f>IF(I8="","",#REF!)</f>
        <v>#REF!</v>
      </c>
      <c r="K8" s="23" t="e">
        <f>IF($I8="","",#REF!)</f>
        <v>#REF!</v>
      </c>
      <c r="L8" s="23" t="e">
        <f>IF($I8="","",#REF!)</f>
        <v>#REF!</v>
      </c>
      <c r="M8" s="23" t="e">
        <f>IF($I8="","",#REF!)</f>
        <v>#REF!</v>
      </c>
      <c r="N8" s="23" t="e">
        <f>IF($I8="","",#REF!)</f>
        <v>#REF!</v>
      </c>
      <c r="O8" s="23" t="e">
        <f>IF($I8="","",#REF!)</f>
        <v>#REF!</v>
      </c>
    </row>
    <row r="9" spans="1:15" ht="60" x14ac:dyDescent="0.3">
      <c r="A9" s="4">
        <f t="shared" si="0"/>
        <v>5</v>
      </c>
      <c r="B9" s="5" t="s">
        <v>30</v>
      </c>
      <c r="C9" s="30" t="str">
        <f>IF(LEN($B9)=0,"",VLOOKUP($B9,'Werte Anlage1'!$A$3:$D$51,2,FALSE))</f>
        <v>Beanspruchbare Leistung Produktion (Pmax) für SEE und SSE im Planwertmodell</v>
      </c>
      <c r="D9" s="30" t="str">
        <f>IF(LEN($B9)=0,"",VLOOKUP($B9,'Werte Anlage1'!$A$3:$D$51,4,FALSE))</f>
        <v>Tab</v>
      </c>
      <c r="E9" s="16"/>
      <c r="F9" s="16"/>
      <c r="G9" s="12"/>
      <c r="H9" s="12" t="s">
        <v>148</v>
      </c>
      <c r="I9" s="7" t="e">
        <f>IF(A9="","",IF(#REF!="","Keine Rolle angegeben",#REF!))</f>
        <v>#REF!</v>
      </c>
      <c r="J9" s="31" t="e">
        <f>IF(I9="","",#REF!)</f>
        <v>#REF!</v>
      </c>
      <c r="K9" s="23" t="e">
        <f>IF($I9="","",#REF!)</f>
        <v>#REF!</v>
      </c>
      <c r="L9" s="23" t="e">
        <f>IF($I9="","",#REF!)</f>
        <v>#REF!</v>
      </c>
      <c r="M9" s="23" t="e">
        <f>IF($I9="","",#REF!)</f>
        <v>#REF!</v>
      </c>
      <c r="N9" s="23" t="e">
        <f>IF($I9="","",#REF!)</f>
        <v>#REF!</v>
      </c>
      <c r="O9" s="23" t="e">
        <f>IF($I9="","",#REF!)</f>
        <v>#REF!</v>
      </c>
    </row>
    <row r="10" spans="1:15" ht="165" x14ac:dyDescent="0.3">
      <c r="A10" s="4">
        <f t="shared" si="0"/>
        <v>6</v>
      </c>
      <c r="B10" s="5" t="s">
        <v>87</v>
      </c>
      <c r="C10" s="30" t="str">
        <f>IF(LEN($B10)=0,"",VLOOKUP($B10,'Werte Anlage1'!$A$3:$D$51,2,FALSE))</f>
        <v>Positive Primärregelleistung (+PRL) für SEE und SSE im Planwertmodell</v>
      </c>
      <c r="D10" s="30" t="str">
        <f>IF(LEN($B10)=0,"",VLOOKUP($B10,'Werte Anlage1'!$A$3:$D$51,4,FALSE))</f>
        <v>Tab</v>
      </c>
      <c r="E10" s="16"/>
      <c r="F10" s="16"/>
      <c r="G10" s="12"/>
      <c r="H10" s="12" t="s">
        <v>149</v>
      </c>
      <c r="I10" s="7" t="e">
        <f>IF(A10="","",IF(#REF!="","Keine Rolle angegeben",#REF!))</f>
        <v>#REF!</v>
      </c>
      <c r="J10" s="31" t="e">
        <f>IF(I10="","",#REF!)</f>
        <v>#REF!</v>
      </c>
      <c r="K10" s="23" t="e">
        <f>IF($I10="","",#REF!)</f>
        <v>#REF!</v>
      </c>
      <c r="L10" s="23" t="e">
        <f>IF($I10="","",#REF!)</f>
        <v>#REF!</v>
      </c>
      <c r="M10" s="23" t="e">
        <f>IF($I10="","",#REF!)</f>
        <v>#REF!</v>
      </c>
      <c r="N10" s="23" t="e">
        <f>IF($I10="","",#REF!)</f>
        <v>#REF!</v>
      </c>
      <c r="O10" s="23" t="e">
        <f>IF($I10="","",#REF!)</f>
        <v>#REF!</v>
      </c>
    </row>
    <row r="11" spans="1:15" ht="60" x14ac:dyDescent="0.3">
      <c r="A11" s="4">
        <f t="shared" si="0"/>
        <v>7</v>
      </c>
      <c r="B11" s="5" t="s">
        <v>105</v>
      </c>
      <c r="C11" s="30" t="str">
        <f>IF(LEN($B11)=0,"",VLOOKUP($B11,'Werte Anlage1'!$A$3:$D$51,2,FALSE))</f>
        <v>Kosten nicht-EEG vergüteter Anlagen für SEE und SSE im Planwertmodell</v>
      </c>
      <c r="D11" s="30" t="str">
        <f>IF(LEN($B11)=0,"",VLOOKUP($B11,'Werte Anlage1'!$A$3:$D$51,4,FALSE))</f>
        <v>Tab</v>
      </c>
      <c r="E11" s="16"/>
      <c r="F11" s="16"/>
      <c r="G11" s="12"/>
      <c r="H11" s="12" t="s">
        <v>150</v>
      </c>
      <c r="I11" s="7" t="e">
        <f>IF(A11="","",IF(#REF!="","Keine Rolle angegeben",#REF!))</f>
        <v>#REF!</v>
      </c>
      <c r="J11" s="31" t="e">
        <f>IF(I11="","",#REF!)</f>
        <v>#REF!</v>
      </c>
      <c r="K11" s="23" t="e">
        <f>IF($I11="","",#REF!)</f>
        <v>#REF!</v>
      </c>
      <c r="L11" s="23" t="e">
        <f>IF($I11="","",#REF!)</f>
        <v>#REF!</v>
      </c>
      <c r="M11" s="23" t="e">
        <f>IF($I11="","",#REF!)</f>
        <v>#REF!</v>
      </c>
      <c r="N11" s="23" t="e">
        <f>IF($I11="","",#REF!)</f>
        <v>#REF!</v>
      </c>
      <c r="O11" s="23" t="e">
        <f>IF($I11="","",#REF!)</f>
        <v>#REF!</v>
      </c>
    </row>
    <row r="12" spans="1:15" ht="45" x14ac:dyDescent="0.3">
      <c r="A12" s="4">
        <f t="shared" si="0"/>
        <v>8</v>
      </c>
      <c r="B12" s="5" t="s">
        <v>116</v>
      </c>
      <c r="C12" s="30" t="str">
        <f>IF(LEN($B12)=0,"",VLOOKUP($B12,'Werte Anlage1'!$A$3:$D$51,2,FALSE))</f>
        <v>Wirkleistung</v>
      </c>
      <c r="D12" s="30">
        <f>IF(LEN($B12)=0,"",VLOOKUP($B12,'Werte Anlage1'!$A$3:$D$51,4,FALSE))</f>
        <v>0</v>
      </c>
      <c r="E12" s="16"/>
      <c r="F12" s="16"/>
      <c r="G12" s="12"/>
      <c r="H12" s="12" t="s">
        <v>151</v>
      </c>
      <c r="I12" s="7" t="e">
        <f>IF(A12="","",IF(#REF!="","Keine Rolle angegeben",#REF!))</f>
        <v>#REF!</v>
      </c>
      <c r="J12" s="31" t="e">
        <f>IF(I12="","",#REF!)</f>
        <v>#REF!</v>
      </c>
      <c r="K12" s="23" t="e">
        <f>IF($I12="","",#REF!)</f>
        <v>#REF!</v>
      </c>
      <c r="L12" s="23" t="e">
        <f>IF($I12="","",#REF!)</f>
        <v>#REF!</v>
      </c>
      <c r="M12" s="23" t="e">
        <f>IF($I12="","",#REF!)</f>
        <v>#REF!</v>
      </c>
      <c r="N12" s="23" t="e">
        <f>IF($I12="","",#REF!)</f>
        <v>#REF!</v>
      </c>
      <c r="O12" s="23" t="e">
        <f>IF($I12="","",#REF!)</f>
        <v>#REF!</v>
      </c>
    </row>
    <row r="13" spans="1:15" x14ac:dyDescent="0.3">
      <c r="A13" s="4" t="str">
        <f t="shared" si="0"/>
        <v/>
      </c>
      <c r="B13" s="5"/>
      <c r="C13" s="30" t="str">
        <f>IF(LEN($B13)=0,"",VLOOKUP($B13,'Werte Anlage1'!$A$3:$D$51,2,FALSE))</f>
        <v/>
      </c>
      <c r="D13" s="30" t="str">
        <f>IF(LEN($B13)=0,"",VLOOKUP($B13,'Werte Anlage1'!$A$3:$D$51,4,FALSE))</f>
        <v/>
      </c>
      <c r="E13" s="16"/>
      <c r="F13" s="16"/>
      <c r="G13" s="12"/>
      <c r="H13" s="12"/>
      <c r="I13" s="7" t="str">
        <f>IF(A13="","",IF(#REF!="","Keine Rolle angegeben",#REF!))</f>
        <v/>
      </c>
      <c r="J13" s="31" t="str">
        <f>IF(I13="","",#REF!)</f>
        <v/>
      </c>
      <c r="K13" s="23" t="str">
        <f>IF($I13="","",#REF!)</f>
        <v/>
      </c>
      <c r="L13" s="23" t="str">
        <f>IF($I13="","",#REF!)</f>
        <v/>
      </c>
      <c r="M13" s="23" t="str">
        <f>IF($I13="","",#REF!)</f>
        <v/>
      </c>
      <c r="N13" s="23" t="str">
        <f>IF($I13="","",#REF!)</f>
        <v/>
      </c>
      <c r="O13" s="23" t="str">
        <f>IF($I13="","",#REF!)</f>
        <v/>
      </c>
    </row>
    <row r="14" spans="1:15" x14ac:dyDescent="0.3">
      <c r="A14" s="4" t="str">
        <f>IF(B14="","",A13+1)</f>
        <v/>
      </c>
      <c r="B14" s="5"/>
      <c r="C14" s="30" t="str">
        <f>IF(LEN($B14)=0,"",VLOOKUP($B14,'Werte Anlage1'!$A$3:$D$51,2,FALSE))</f>
        <v/>
      </c>
      <c r="D14" s="30" t="str">
        <f>IF(LEN($B14)=0,"",VLOOKUP($B14,'Werte Anlage1'!$A$3:$D$51,4,FALSE))</f>
        <v/>
      </c>
      <c r="E14" s="16"/>
      <c r="F14" s="16"/>
      <c r="G14" s="12"/>
      <c r="H14" s="12"/>
      <c r="I14" s="7" t="str">
        <f>IF(A14="","",IF(#REF!="","Keine Rolle angegeben",#REF!))</f>
        <v/>
      </c>
      <c r="J14" s="31" t="str">
        <f>IF(I14="","",#REF!)</f>
        <v/>
      </c>
      <c r="K14" s="23" t="str">
        <f>IF($I14="","",#REF!)</f>
        <v/>
      </c>
      <c r="L14" s="23" t="str">
        <f>IF($I14="","",#REF!)</f>
        <v/>
      </c>
      <c r="M14" s="23" t="str">
        <f>IF($I14="","",#REF!)</f>
        <v/>
      </c>
      <c r="N14" s="23" t="str">
        <f>IF($I14="","",#REF!)</f>
        <v/>
      </c>
      <c r="O14" s="23" t="str">
        <f>IF($I14="","",#REF!)</f>
        <v/>
      </c>
    </row>
    <row r="15" spans="1:15" x14ac:dyDescent="0.3">
      <c r="A15" s="4" t="str">
        <f t="shared" si="0"/>
        <v/>
      </c>
      <c r="B15" s="5"/>
      <c r="C15" s="30" t="str">
        <f>IF(LEN($B15)=0,"",VLOOKUP($B15,'Werte Anlage1'!$A$3:$D$51,2,FALSE))</f>
        <v/>
      </c>
      <c r="D15" s="30" t="str">
        <f>IF(LEN($B15)=0,"",VLOOKUP($B15,'Werte Anlage1'!$A$3:$D$51,4,FALSE))</f>
        <v/>
      </c>
      <c r="E15" s="16"/>
      <c r="F15" s="16"/>
      <c r="G15" s="12"/>
      <c r="H15" s="12"/>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12"/>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12"/>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12"/>
      <c r="H18" s="12"/>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12"/>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12"/>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0"/>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ref="A72:A135" si="1">IF(B72="","",A71+1)</f>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1"/>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ref="A136:A199" si="2">IF(B136="","",A135+1)</f>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2"/>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ref="A200:A263" si="3">IF(B200="","",A199+1)</f>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3"/>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ref="A264:A309" si="4">IF(B264="","",A263+1)</f>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A309" s="4" t="str">
        <f t="shared" si="4"/>
        <v/>
      </c>
      <c r="B309" s="5"/>
      <c r="C309" s="30" t="str">
        <f>IF(LEN($B309)=0,"",VLOOKUP($B309,'Werte Anlage1'!$A$3:$D$51,2,FALSE))</f>
        <v/>
      </c>
      <c r="D309" s="30" t="str">
        <f>IF(LEN($B309)=0,"",VLOOKUP($B309,'Werte Anlage1'!$A$3:$D$51,4,FALSE))</f>
        <v/>
      </c>
      <c r="E309" s="16"/>
      <c r="F309" s="16"/>
      <c r="G309" s="12"/>
      <c r="H309" s="12"/>
      <c r="I309" s="7" t="str">
        <f>IF(A309="","",IF(#REF!="","Keine Rolle angegeben",#REF!))</f>
        <v/>
      </c>
      <c r="J309" s="31" t="str">
        <f>IF(I309="","",#REF!)</f>
        <v/>
      </c>
      <c r="K309" s="23" t="str">
        <f>IF($I309="","",#REF!)</f>
        <v/>
      </c>
      <c r="L309" s="23" t="str">
        <f>IF($I309="","",#REF!)</f>
        <v/>
      </c>
      <c r="M309" s="23" t="str">
        <f>IF($I309="","",#REF!)</f>
        <v/>
      </c>
      <c r="N309" s="23" t="str">
        <f>IF($I309="","",#REF!)</f>
        <v/>
      </c>
      <c r="O309" s="23" t="str">
        <f>IF($I309="","",#REF!)</f>
        <v/>
      </c>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row r="985" spans="3:4" x14ac:dyDescent="0.3">
      <c r="C985" s="26"/>
      <c r="D985" s="26"/>
    </row>
  </sheetData>
  <sheetProtection formatRows="0" selectLockedCells="1"/>
  <protectedRanges>
    <protectedRange password="CBEB" sqref="G127:G309" name="Bereich1"/>
  </protectedRanges>
  <dataConsolidate/>
  <mergeCells count="3">
    <mergeCell ref="A1:H1"/>
    <mergeCell ref="A2:H2"/>
    <mergeCell ref="B3:C3"/>
  </mergeCells>
  <conditionalFormatting sqref="H5:H309">
    <cfRule type="expression" dxfId="4" priority="2">
      <formula>#REF!="x"</formula>
    </cfRule>
  </conditionalFormatting>
  <conditionalFormatting sqref="I5:I309">
    <cfRule type="containsText" dxfId="3" priority="1" operator="containsText" text="Fehlerhafte Eingabe">
      <formula>NOT(ISERROR(SEARCH("Fehlerhafte Eingabe",I5)))</formula>
    </cfRule>
  </conditionalFormatting>
  <conditionalFormatting sqref="G6">
    <cfRule type="iconSet" priority="3">
      <iconSet iconSet="3Symbols">
        <cfvo type="percent" val="0"/>
        <cfvo type="percent" val="33"/>
        <cfvo type="percent" val="67"/>
      </iconSet>
    </cfRule>
  </conditionalFormatting>
  <dataValidations count="1">
    <dataValidation type="list" allowBlank="1" showInputMessage="1" showErrorMessage="1" sqref="E5:E309">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59" t="s">
        <v>24</v>
      </c>
      <c r="B1" s="59"/>
      <c r="C1" s="59"/>
      <c r="D1" s="59"/>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2021-03-17T11:49:20Z</dcterms:modified>
</cp:coreProperties>
</file>