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0" yWindow="0" windowWidth="25200" windowHeight="12468"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9" i="5" l="1"/>
  <c r="D9" i="5"/>
  <c r="C6" i="5"/>
  <c r="D6" i="5"/>
  <c r="C7" i="5"/>
  <c r="D7" i="5"/>
  <c r="C5" i="5"/>
  <c r="D5"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8" i="5"/>
  <c r="C8" i="5"/>
  <c r="I5" i="5" l="1"/>
  <c r="J5" i="5" s="1"/>
  <c r="N5" i="5" l="1"/>
  <c r="K5" i="5"/>
  <c r="M5" i="5"/>
  <c r="O5" i="5"/>
  <c r="L5" i="5"/>
  <c r="I6" i="5" l="1"/>
  <c r="I7" i="5" l="1"/>
  <c r="N6" i="5"/>
  <c r="M6" i="5"/>
  <c r="K6" i="5"/>
  <c r="O6" i="5"/>
  <c r="L6" i="5"/>
  <c r="J6" i="5"/>
  <c r="I9" i="5" l="1"/>
  <c r="A10" i="5"/>
  <c r="M7" i="5"/>
  <c r="N7" i="5"/>
  <c r="J7" i="5"/>
  <c r="O7" i="5"/>
  <c r="K7" i="5"/>
  <c r="L7"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<sst xmlns="http://schemas.openxmlformats.org/spreadsheetml/2006/main" count="211" uniqueCount="156">
  <si>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</si>
  <si>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</si>
  <si>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</si>
  <si>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</si>
  <si>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</si>
  <si>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</si>
  <si>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</si>
  <si>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</si>
  <si>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</si>
  <si>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</si>
  <si>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</si>
  <si>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</si>
  <si>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</si>
  <si>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</si>
  <si>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</si>
  <si>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</si>
  <si>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</si>
  <si>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</si>
  <si>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</si>
  <si>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</si>
  <si>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</si>
  <si>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</si>
  <si>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</si>
  <si>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</si>
  <si>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</si>
  <si>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</si>
  <si>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</si>
  <si>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</si>
  <si>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</si>
  <si>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</si>
  <si>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</si>
  <si>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</si>
  <si>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</si>
  <si>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</si>
  <si>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</si>
  <si>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</si>
  <si>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</si>
  <si>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</si>
  <si>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</si>
  <si>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</si>
  <si>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</si>
  <si>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</si>
  <si>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</si>
  <si>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</si>
  <si>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</si>
  <si>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</si>
  <si>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</si>
  <si>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</si>
  <si>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</si>
  <si>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</si>
  <si>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</si>
  <si>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</si>
  <si>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</si>
  <si>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</si>
  <si>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</si>
  <si>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</si>
  <si>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</si>
  <si>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</si>
  <si>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</si>
  <si>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</si>
  <si>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</si>
  <si>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</si>
  <si>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</si>
  <si>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</si>
  <si>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</si>
  <si>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</si>
  <si>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</si>
  <si>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</si>
  <si>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</si>
  <si>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</si>
  <si>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</si>
  <si>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</si>
  <si>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</si>
  <si>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</si>
  <si>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</si>
  <si>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</si>
  <si>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</si>
  <si>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</si>
  <si>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</si>
  <si>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</si>
  <si>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</si>
  <si>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</si>
  <si>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</si>
  <si>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</si>
  <si>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</si>
  <si>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</si>
  <si>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</si>
  <si>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</si>
  <si>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</si>
  <si>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</si>
  <si>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</si>
  <si>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</si>
  <si>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</si>
  <si>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</si>
  <si>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</si>
  <si>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</si>
  <si>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</si>
  <si>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</si>
  <si>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</si>
  <si>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</si>
  <si>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</si>
  <si>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</si>
  <si>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</si>
  <si>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</si>
  <si>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</si>
  <si>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</si>
  <si>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</si>
  <si>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</si>
  <si>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</si>
  <si>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</si>
  <si>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</si>
  <si>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</si>
  <si>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</si>
  <si>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</si>
  <si>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</si>
  <si>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</si>
  <si>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</si>
  <si>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</si>
  <si>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</si>
  <si>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</si>
  <si>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</si>
  <si>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</si>
  <si>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</si>
  <si>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</si>
  <si>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</si>
  <si>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</si>
  <si>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</si>
  <si>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</si>
  <si>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</si>
  <si>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</si>
  <si>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</si>
  <si>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</si>
  <si>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</si>
  <si>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</si>
  <si>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</si>
  <si>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</si>
  <si>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</si>
  <si>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</si>
  <si>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</si>
  <si>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</si>
  <si>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</si>
  <si>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</si>
  <si>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</si>
  <si>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</si>
  <si>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Betrifft das gesamte Kapitel 4</t>
  </si>
  <si>
    <t xml:space="preserve">Keine. </t>
  </si>
  <si>
    <t xml:space="preserve">Bitte Erläuterung einfügen. </t>
  </si>
  <si>
    <t xml:space="preserve">Bitte Erläuertung einfügen, was passiert mit den Echtzeitdaten?
</t>
  </si>
  <si>
    <t>Betrifft den gesamten Punkt 2.16</t>
  </si>
  <si>
    <t>Betrifft den gesamten Punkt 2.17</t>
  </si>
  <si>
    <t xml:space="preserve">Die Mitteilung der marktbasierten Abregelung an den Anschlussnetzbetreiber ist bei "nicht vollständig unbundelten" Unternehmen kritisch. Wenn Netzbetreiber und Handel nicht vollständig getrennt sind, könnten diese Informationen an den Handel weitergegeben werden und würden der dortigen Handelsabteilung einen Vorteil bei der Einschätzung des Marktes verschaffen. </t>
  </si>
  <si>
    <t xml:space="preserve">Der zeitliche Ablauf ist unklar. Wann soll man die Besicherungsleistung melden? Wenn man nur die Absicht hat Regelleistung anzubieten? Wann muss man diese Information  aktualisieren? Im Prognosemodell kann man keine Besicherungsleistung melden. Heisst das man darf dann keine Regelleistung anbieten? </t>
  </si>
  <si>
    <t xml:space="preserve">Graphik auf S. 15 </t>
  </si>
  <si>
    <t xml:space="preserve">Bitte Erläuterung einfügen, was die Graphik für die Gewichtung von Redispatch und Regelleistung bedeutet. Reduziert die Regelleistung / Besicherungsleistung auch bei EE- Anlagen das mögliche Redispatch- Potenzial? </t>
  </si>
  <si>
    <t>Uns ist noch nicht klar, in welcher Reihenfolge Redispatch und die Vorhaltung von Regelleistung behandelt werden. In der Graphik auf S. 15  sieht es so aus, als ob Regelleistung den möglichen Redispatchabruf reduziert. Gilt das auch für Erneuerbare Energien?  Aus unserer Sicht wurden bisher konventionelle Kraftwerke bevorzugt, da diese ihre Mindesterzeugung so definieren können, dass Regelleistung in jedem Fall angeboten werden kann. Bei Erneuerbare-Energien-Anlagen gibt es da keinen festen Ablauf. Im Gegenteil, häufig hört man, dass das lokale Signal- Redispatch- Vorrang vor der Bereitstellung von Regelleistung hat. Das führt dazu, dass Erneuerbare-Energien-Anlagen eine sehr hohe Besicherungsleistung vorhalten müssen, wenn sie Regelleistung anbieten möchten. Dieses Problem sollte in einer der Festlegungen zum Redispatch 2.0. adressiert werden.</t>
  </si>
  <si>
    <t xml:space="preserve">Die Echtzeitdaten wurden in der Konsultation BK 06 -20-059 nicht näher beschrieben. 
Was passiert mit den Anlagen die aus technischen Gründen keine Echtzeitdaten liefern  können? Insbesondere mit den Post-EEG-Anlagen, die dann neu direktvermarktet werden, aber keine Echtzeitdaten liefern können. Gibt es eine Nachrüstungspflicht? Oder eine Härtefallregelung?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</si>
</sst>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7">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topLeftCell="G1" zoomScale="90" zoomScaleNormal="90" workbookViewId="0">
      <pane ySplit="4" topLeftCell="A8" activePane="bottomLeft" state="frozen"/>
      <selection activeCell="G1048567" sqref="G1048567"/>
      <selection pane="bottomLeft" activeCell="H12" sqref="H12"/>
    </sheetView>
  </sheetViews>
  <sheetFormatPr baseColWidth="10" defaultColWidth="11.44140625" defaultRowHeight="15.6" x14ac:dyDescent="0.3"/>
  <cols>
    <col min="1" max="1" width="5.44140625" style="8" customWidth="1"/>
    <col min="2" max="2" width="8" style="14" bestFit="1" customWidth="1"/>
    <col min="3" max="3" width="63" style="11" bestFit="1" customWidth="1"/>
    <col min="4" max="4" width="10.6640625" style="11" hidden="1" customWidth="1"/>
    <col min="5" max="5" width="13.21875" style="18" bestFit="1"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3" t="s">
        <v>21</v>
      </c>
      <c r="B1" s="54"/>
      <c r="C1" s="54"/>
      <c r="D1" s="54"/>
      <c r="E1" s="54"/>
      <c r="F1" s="54"/>
      <c r="G1" s="54"/>
      <c r="H1" s="54"/>
    </row>
    <row r="2" spans="1:15" ht="50.1"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165" x14ac:dyDescent="0.3">
      <c r="A5" s="4">
        <v>1</v>
      </c>
      <c r="B5" s="5" t="s">
        <v>45</v>
      </c>
      <c r="C5" s="30" t="str">
        <f>IF(LEN($B5)=0,"",VLOOKUP($B5,'Werte Anlage1'!$A$3:$D$51,2,FALSE))</f>
        <v>Daten für den Redispatch-Prozess</v>
      </c>
      <c r="D5" s="30">
        <f>IF(LEN($B5)=0,"",VLOOKUP($B5,'Werte Anlage1'!$A$3:$D$51,4,FALSE))</f>
        <v>0</v>
      </c>
      <c r="E5" s="16"/>
      <c r="F5" s="16" t="s">
        <v>152</v>
      </c>
      <c r="G5" s="12" t="s">
        <v>153</v>
      </c>
      <c r="H5" s="12" t="s">
        <v>154</v>
      </c>
      <c r="I5" s="7" t="e">
        <f>IF(A8="","",IF(#REF!="","Keine Rolle angegeben",#REF!))</f>
        <v>#REF!</v>
      </c>
      <c r="J5" s="31" t="e">
        <f>IF($I5="","",#REF!)</f>
        <v>#REF!</v>
      </c>
      <c r="K5" s="23" t="e">
        <f>IF($I5="","",#REF!)</f>
        <v>#REF!</v>
      </c>
      <c r="L5" s="23" t="e">
        <f>IF($I5="","",#REF!)</f>
        <v>#REF!</v>
      </c>
      <c r="M5" s="23" t="e">
        <f>IF($I5="","",#REF!)</f>
        <v>#REF!</v>
      </c>
      <c r="N5" s="23" t="e">
        <f>IF($I5="","",#REF!)</f>
        <v>#REF!</v>
      </c>
      <c r="O5" s="23" t="e">
        <f>IF($I5="","",#REF!)</f>
        <v>#REF!</v>
      </c>
    </row>
    <row r="6" spans="1:15" ht="60" x14ac:dyDescent="0.3">
      <c r="A6" s="4">
        <v>2</v>
      </c>
      <c r="B6" s="5" t="s">
        <v>97</v>
      </c>
      <c r="C6" s="30" t="str">
        <f>IF(LEN($B6)=0,"",VLOOKUP($B6,'Werte Anlage1'!$A$3:$D$51,2,FALSE))</f>
        <v>Positive Besicherungsleistung (+BES) für SEE und SSE im Planwertmodell</v>
      </c>
      <c r="D6" s="30" t="str">
        <f>IF(LEN($B6)=0,"",VLOOKUP($B6,'Werte Anlage1'!$A$3:$D$51,4,FALSE))</f>
        <v>Tab</v>
      </c>
      <c r="E6" s="16"/>
      <c r="F6" s="16" t="s">
        <v>148</v>
      </c>
      <c r="G6" s="16" t="s">
        <v>146</v>
      </c>
      <c r="H6" s="12" t="s">
        <v>151</v>
      </c>
      <c r="I6" s="7" t="e">
        <f>IF(A6="","",IF(#REF!="","Keine Rolle angegeben",#REF!))</f>
        <v>#REF!</v>
      </c>
      <c r="J6" s="31" t="e">
        <f>IF(I6="","",#REF!)</f>
        <v>#REF!</v>
      </c>
      <c r="K6" s="23" t="e">
        <f>IF($I6="","",#REF!)</f>
        <v>#REF!</v>
      </c>
      <c r="L6" s="23" t="e">
        <f>IF($I6="","",#REF!)</f>
        <v>#REF!</v>
      </c>
      <c r="M6" s="23" t="e">
        <f>IF($I6="","",#REF!)</f>
        <v>#REF!</v>
      </c>
      <c r="N6" s="23" t="e">
        <f>IF($I6="","",#REF!)</f>
        <v>#REF!</v>
      </c>
      <c r="O6" s="23" t="e">
        <f>IF($I6="","",#REF!)</f>
        <v>#REF!</v>
      </c>
    </row>
    <row r="7" spans="1:15" ht="60" x14ac:dyDescent="0.3">
      <c r="A7" s="4">
        <v>3</v>
      </c>
      <c r="B7" s="5" t="s">
        <v>99</v>
      </c>
      <c r="C7" s="30" t="str">
        <f>IF(LEN($B7)=0,"",VLOOKUP($B7,'Werte Anlage1'!$A$3:$D$51,2,FALSE))</f>
        <v>Negative Besicherungsleistung (–BES) für SEE und SSE im Planwertmodell</v>
      </c>
      <c r="D7" s="30" t="str">
        <f>IF(LEN($B7)=0,"",VLOOKUP($B7,'Werte Anlage1'!$A$3:$D$51,4,FALSE))</f>
        <v>Tab</v>
      </c>
      <c r="E7" s="16"/>
      <c r="F7" s="16" t="s">
        <v>149</v>
      </c>
      <c r="G7" s="16" t="s">
        <v>146</v>
      </c>
      <c r="H7" s="12" t="s">
        <v>151</v>
      </c>
      <c r="I7" s="7" t="e">
        <f>IF(A7="","",IF(#REF!="","Keine Rolle angegeben",#REF!))</f>
        <v>#REF!</v>
      </c>
      <c r="J7" s="31" t="e">
        <f>IF(I7="","",#REF!)</f>
        <v>#REF!</v>
      </c>
      <c r="K7" s="23" t="e">
        <f>IF($I7="","",#REF!)</f>
        <v>#REF!</v>
      </c>
      <c r="L7" s="23" t="e">
        <f>IF($I7="","",#REF!)</f>
        <v>#REF!</v>
      </c>
      <c r="M7" s="23" t="e">
        <f>IF($I7="","",#REF!)</f>
        <v>#REF!</v>
      </c>
      <c r="N7" s="23" t="e">
        <f>IF($I7="","",#REF!)</f>
        <v>#REF!</v>
      </c>
      <c r="O7" s="23" t="e">
        <f>IF($I7="","",#REF!)</f>
        <v>#REF!</v>
      </c>
    </row>
    <row r="8" spans="1:15" ht="75" x14ac:dyDescent="0.3">
      <c r="A8" s="4">
        <v>4</v>
      </c>
      <c r="B8" s="5" t="s">
        <v>107</v>
      </c>
      <c r="C8" s="30" t="str">
        <f>IF(LEN($B8)=0,"",VLOOKUP($B8,'Werte Anlage1'!$A$3:$D$51,2,FALSE))</f>
        <v>Im Prognosemodell: Veränderung der Fahrweise durch marktlich bedingte Steuerung durch Anlagenbetreiber/BKV bei PV/Wind (marktbasierte Abregelung)</v>
      </c>
      <c r="D8" s="30" t="str">
        <f>IF(LEN($B8)=0,"",VLOOKUP($B8,'Werte Anlage1'!$A$3:$D$51,4,FALSE))</f>
        <v>Tab</v>
      </c>
      <c r="E8" s="16"/>
      <c r="F8" s="30" t="s">
        <v>106</v>
      </c>
      <c r="G8" s="12" t="s">
        <v>145</v>
      </c>
      <c r="H8" s="12" t="s">
        <v>150</v>
      </c>
      <c r="I8" s="7"/>
      <c r="J8" s="31"/>
      <c r="K8" s="23"/>
      <c r="L8" s="23"/>
      <c r="M8" s="23"/>
      <c r="N8" s="23"/>
      <c r="O8" s="23"/>
    </row>
    <row r="9" spans="1:15" ht="75" x14ac:dyDescent="0.3">
      <c r="A9" s="4">
        <v>5</v>
      </c>
      <c r="B9" s="5" t="s">
        <v>110</v>
      </c>
      <c r="C9" s="30" t="str">
        <f>IF(LEN($B9)=0,"",VLOOKUP($B9,'Werte Anlage1'!$A$3:$D$51,2,FALSE))</f>
        <v xml:space="preserve">Echtzeitdaten </v>
      </c>
      <c r="D9" s="30">
        <f>IF(LEN($B9)=0,"",VLOOKUP($B9,'Werte Anlage1'!$A$3:$D$51,4,FALSE))</f>
        <v>0</v>
      </c>
      <c r="E9" s="16"/>
      <c r="F9" s="16" t="s">
        <v>144</v>
      </c>
      <c r="G9" s="12" t="s">
        <v>147</v>
      </c>
      <c r="H9" s="12" t="s">
        <v>155</v>
      </c>
      <c r="I9" s="7" t="e">
        <f>IF(A5="","",IF(#REF!="","Keine Rolle angegeben",#REF!))</f>
        <v>#REF!</v>
      </c>
      <c r="J9" s="31" t="e">
        <f>IF(I9="","",#REF!)</f>
        <v>#REF!</v>
      </c>
      <c r="K9" s="23" t="e">
        <f>IF($I9="","",#REF!)</f>
        <v>#REF!</v>
      </c>
      <c r="L9" s="23" t="e">
        <f>IF($I9="","",#REF!)</f>
        <v>#REF!</v>
      </c>
      <c r="M9" s="23" t="e">
        <f>IF($I9="","",#REF!)</f>
        <v>#REF!</v>
      </c>
      <c r="N9" s="23" t="e">
        <f>IF($I9="","",#REF!)</f>
        <v>#REF!</v>
      </c>
      <c r="O9" s="23" t="e">
        <f>IF($I9="","",#REF!)</f>
        <v>#REF!</v>
      </c>
    </row>
    <row r="10" spans="1:15" x14ac:dyDescent="0.3">
      <c r="A10" s="4" t="str">
        <f>IF(B10="","",A5+1)</f>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ref="A11:A71" si="0">IF(B11="","",A10+1)</f>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8 H11:H309">
    <cfRule type="expression" dxfId="6" priority="4">
      <formula>#REF!="x"</formula>
    </cfRule>
  </conditionalFormatting>
  <conditionalFormatting sqref="I5:I309">
    <cfRule type="containsText" dxfId="5" priority="3" operator="containsText" text="Fehlerhafte Eingabe">
      <formula>NOT(ISERROR(SEARCH("Fehlerhafte Eingabe",I5)))</formula>
    </cfRule>
  </conditionalFormatting>
  <conditionalFormatting sqref="G9">
    <cfRule type="iconSet" priority="5">
      <iconSet iconSet="3Symbols">
        <cfvo type="percent" val="0"/>
        <cfvo type="percent" val="33"/>
        <cfvo type="percent" val="67"/>
      </iconSet>
    </cfRule>
  </conditionalFormatting>
  <conditionalFormatting sqref="H9">
    <cfRule type="expression" dxfId="4" priority="2">
      <formula>#REF!="x"</formula>
    </cfRule>
  </conditionalFormatting>
  <conditionalFormatting sqref="H10">
    <cfRule type="expression" dxfId="3" priority="1">
      <formula>#REF!="x"</formula>
    </cfRule>
  </conditionalFormatting>
  <dataValidations count="1">
    <dataValidation type="list" allowBlank="1" showInputMessage="1" showErrorMessage="1" sqref="E5 E6: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 B6:B309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2021-03-17T11:49:47Z</dcterms:modified>
</cp:coreProperties>
</file>