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20" yWindow="-120" windowWidth="29040" windowHeight="15840"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<sst xmlns="http://schemas.openxmlformats.org/spreadsheetml/2006/main" count="222" uniqueCount="160">
  <si>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</si>
  <si>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</si>
  <si>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</si>
  <si>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</si>
  <si>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</si>
  <si>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</si>
  <si>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</si>
  <si>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</si>
  <si>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</si>
  <si>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</si>
  <si>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</si>
  <si>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</si>
  <si>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</si>
  <si>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</si>
  <si>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</si>
  <si>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</si>
  <si>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</si>
  <si>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</si>
  <si>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</si>
  <si>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</si>
  <si>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</si>
  <si>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</si>
  <si>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</si>
  <si>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</si>
  <si>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</si>
  <si>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</si>
  <si>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</si>
  <si>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</si>
  <si>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</si>
  <si>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</si>
  <si>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</si>
  <si>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</si>
  <si>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</si>
  <si>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</si>
  <si>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</si>
  <si>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</si>
  <si>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</si>
  <si>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</si>
  <si>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</si>
  <si>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</si>
  <si>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</si>
  <si>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</si>
  <si>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</si>
  <si>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</si>
  <si>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</si>
  <si>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</si>
  <si>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</si>
  <si>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</si>
  <si>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</si>
  <si>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</si>
  <si>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</si>
  <si>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</si>
  <si>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</si>
  <si>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</si>
  <si>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</si>
  <si>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</si>
  <si>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</si>
  <si>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</si>
  <si>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</si>
  <si>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</si>
  <si>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</si>
  <si>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</si>
  <si>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</si>
  <si>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</si>
  <si>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</si>
  <si>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</si>
  <si>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</si>
  <si>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</si>
  <si>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</si>
  <si>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</si>
  <si>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</si>
  <si>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</si>
  <si>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</si>
  <si>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</si>
  <si>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</si>
  <si>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</si>
  <si>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</si>
  <si>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</si>
  <si>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</si>
  <si>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</si>
  <si>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</si>
  <si>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</si>
  <si>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</si>
  <si>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</si>
  <si>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</si>
  <si>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</si>
  <si>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</si>
  <si>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</si>
  <si>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</si>
  <si>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</si>
  <si>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</si>
  <si>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</si>
  <si>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</si>
  <si>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</si>
  <si>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</si>
  <si>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</si>
  <si>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</si>
  <si>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</si>
  <si>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</si>
  <si>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</si>
  <si>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</si>
  <si>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</si>
  <si>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</si>
  <si>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</si>
  <si>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</si>
  <si>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</si>
  <si>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</si>
  <si>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</si>
  <si>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</si>
  <si>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</si>
  <si>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</si>
  <si>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</si>
  <si>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</si>
  <si>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</si>
  <si>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</si>
  <si>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</si>
  <si>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</si>
  <si>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</si>
  <si>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</si>
  <si>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</si>
  <si>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</si>
  <si>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</si>
  <si>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</si>
  <si>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</si>
  <si>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</si>
  <si>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</si>
  <si>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</si>
  <si>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</si>
  <si>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</si>
  <si>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</si>
  <si>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</si>
  <si>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</si>
  <si>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</si>
  <si>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</si>
  <si>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</si>
  <si>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</si>
  <si>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</si>
  <si>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</si>
  <si>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</si>
  <si>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</si>
  <si>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</si>
  <si>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</si>
  <si>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</si>
  <si>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Weiterhin erschließt sich uns nicht, warum die Stammdaten nicht zur Maßnahmendimensionierung genutzt werden. Wie soll denn sonst geplant werden, wenn Rampenbeschränkungen nicht einbezogen werden? Auch für die Bilanzierung sind diese relevant, da die Ersatzbeschaffung nach unserem Verständnis vollständig d.h. auch wenn die Erzeugungsanlage noch nicht die Zielleistung erreicht hat (auch für Rampen Fahrplanausgleich). Es fehlt daher der Hinweis auf die Bilanzierung bei den Stammdaten.</t>
  </si>
  <si>
    <t xml:space="preserve">Es wäre wünschenswert die Datenmeldungen an die SO GL anzulehnen, damit die Prozesse so ähnlich wie möglich sind. Es gibt einige KWK-Anlagen im Bereich &gt; 10MW die sowohl einen RD 1.0 Teil haben (freie Stromscheiben) und einen RD 2.0 Teil (KWK-Strom). Hier sollte klargestellt werden, dass diese Anlagen insgesamt nach SO GL melden und behandelt werden. Sonst wird es sehr wild, es kann ja nicht für den einen Anlagenteil nach SOGL und für den anderen nach der Festlegung gearbeitet werden. </t>
  </si>
  <si>
    <t>all</t>
  </si>
  <si>
    <r>
      <rPr>
        <sz val="12"/>
        <color theme="1"/>
        <rFont val="Calibri"/>
        <family val="2"/>
        <scheme val="minor"/>
      </rPr>
      <t>Wie ist das Verhältnis zu 2.21? Wenn 2.21 bis Echtzeit übermittelt werden darf, kann komplett darauf verzichtet und nur auf 4.2 zurückgegriffen werden. Das würde das Prognosemodell vereinfachen. Es muss aber sichergestellt werden, dass bei marktbasierter Abregelung kein bilanzieller Ausgleich von den Netzbetreibern durch den EIV abzunehmen ist.</t>
    </r>
    <r>
      <rPr>
        <sz val="11"/>
        <color theme="1"/>
        <rFont val="Calibri"/>
        <family val="2"/>
        <scheme val="minor"/>
      </rPr>
      <t xml:space="preserve"> </t>
    </r>
  </si>
  <si>
    <t>diese Meldung soll nur für Anlagen zwischen 100kW und 1 MW gelten. Die Eingrenzung erschließt sich uns nicht und ist unverhältnismäßig, da es ein sehr kleiner Bereich ist. Über die Meldung der Stammdaten und des RDV (was jede Viertelstunde erfolgt) ist ablesbar wie lange Energie zur Verfügung steht und daher muss da nicht extra gemeldet werden.</t>
  </si>
  <si>
    <t xml:space="preserve"> Bei der bereits abgeschlossenen Prozesskonsultation wird zwischen initialen Stammdaten und angereicherten Stammdaten unterschieden. In der nun vorliegenden Konsultation wird hier nicht unterschieden. Wer sendet nun welche Stammdaten? Wer legt fest, was eine „steuerbare Ressource“ umfasst? Das sollte der EIV entscheiden dürfen.</t>
  </si>
  <si>
    <r>
      <rPr>
        <sz val="12"/>
        <color theme="1"/>
        <rFont val="Calibri"/>
        <family val="2"/>
        <scheme val="minor"/>
      </rPr>
      <t>Ist hier ein Fehler? Sollten das auch Anlagen &lt; 1MW melden?</t>
    </r>
    <r>
      <rPr>
        <sz val="11"/>
        <color theme="1"/>
        <rFont val="Calibri"/>
        <family val="2"/>
        <scheme val="minor"/>
      </rPr>
      <t xml:space="preserve"> </t>
    </r>
  </si>
  <si>
    <t>Eine Beschränkung auf nur zwei Teilbereiche ist nicht sachgerecht. Es ist notwendig bis zu 5 Teilbereiche zuzulassen. Die Unschärfen z.B. in Startkosten sind sonst zu groß.</t>
  </si>
  <si>
    <t xml:space="preserve"> warum gibt es keine analoge Regelung zum Duldungsfall? Die Ansteuerung kann aus IT-Gründen ausnahmsweise auch in % erfolgen, allerdings muss für EIV/AB und NB klar sein, welcher MW-Wert viertelstundenscharf dahintersteht. Diesen sollte der NB dem AB/EIV senden. Wie soll sonst sauber abgerechnet werden und der AB/EIV so gestellt werden, als hätte der Eingriff nicht stattgefunden? </t>
  </si>
  <si>
    <t xml:space="preserve"> eine Zeitvorgabe muss hier ausgeschlossen werden bzw. klargestellt werden, dass sofern diese Zeitangabe aus Netzbetreibersicht zu lang ist, das nicht zu entschädigungslosen Abregelungen führen darf. </t>
  </si>
  <si>
    <t>Beide Daten sind zu melden, weil sie sich z.B. bei marktbasierter Abregelung von einander unterscheiden, richtig? Die Übermittlung der Dargebotsleistung ist aus unserer Sicht überflüssig.</t>
  </si>
  <si>
    <t>Die Wärmelast an sich führt schon dazu, dass das RDV limitiert ist – beim Hochfahren in Abhängigkeit der Verfügbarkeit von Wärmespeichern (ggf. Wärmenetz über kurze Zeiträume) und beim Herunterfahren durch die Notwendigkeit der Wärmeproduktion. Daher ist der Punkt Besicherung allein nicht ausreichend, sofern keine alternative Wärmeerzeugung zur Verfügung steht bzw. technisch nicht ausreicht (es gibt auch hydraulische Restriktionen in einigen Wärmenetzen) stellt die KWK-Wärmeerzeugung an sich einen schützenswerten Bereich dar uns muss vom RDV abgezogen werden dürfen. Auch hier ist wichtig, dass die Informationen über Wärmelast, Netzverluste etc. sensible Daten sind die nicht in die Hände von Wettbewerbern und verbundenen Unternehmen geraten darf.</t>
  </si>
  <si>
    <t>Ist das positive Redispatch-Vermögen von z.B. Wind zu melden? Ist einfach Null einzutragen? Bitte klarstellen.</t>
  </si>
  <si>
    <t>Gilt laut Beschreibung für das Progosemodell. Aber wie ist dann dies zu verstehen? „Bei SEE, die Planungsdaten liefern, errechnet sich diese Zeitreihe aus Pdar – PROD.“ Damit wären wir also im Planwertmodell und diese Passage sollte dann lieber nicht bei diesem Datum zum Prognosemodell stehen. Aus unserer Sicht kann dieser Satz ganz entfallen.</t>
  </si>
  <si>
    <t>der Wert der vorgehaltenen Leistung kann nicht auf den Wert der präqualifizierten Menge eingegrenzt werden. Insbesondere bei der Erbringung von SRL/MRL ist es notwendig die Anlagen in einem bestimmten Lastbereich zu fahren um die Laständerungsgeschwindigkeitsvorgaben zu erreichen, teilweise verhindert dies eine Abfahrt (Pmin plus Leistungsband plus bezuschlagte Leistung). Die PQ-Leistung ist an dieser Stelle nicht sachgerecht. 
Im Übrigen ist es in einem notwendig, dass die EIV/AB weiterhin Zugang zu den Regelenergiemärkten haben. Das ist hier nicht sichergestellt, da in der Praxis die zeitliche Planung von Redispatch beim ÜNB und der Bezuschlagung am Regelarbeitsmarkt auseinanderfallen (aktuell kein Problem, mit Start RAM schon). Sobald die Bezuschlagung erfolgt ist (30 Min vor Realtime für die nächsten 4 Stunden) muss der AB/EIV unverzüglich das RDV korrigieren. Eine diesbezügliche Klarstellung wäre hilfreich. Wenn es zu einer Einschränkung am Regelenergiemarkt führt, ist jedem Fall ist dieser Punkt bei den entgangenen Erlösen zu berücksichtigen. Auch eine negative Wechselwirkung mit der Liquidität des RAM ist ggf. nicht ausgeschlossen.</t>
  </si>
  <si>
    <t>Wir bestehen auf eine unbundling-konforme Umsetzung d.h. keine Betriebs- und Geschäftsgeheimnisse an die nicht vollständig entflochtenen DSO senden. Für den Einsatz sind sie nur im Ausnahmefall relevant, da mit Standardkosten gearbeitet wird. Das Settlement kann z.B. über einen Dienstleister erfolgen. Dabei muss sichergestellt sein, dass dieser nicht mit DSO verflochten ist. Sobald solche Daten in einem Konzern vorliegen, kann nicht 100% ausgeschlossen werden, dass Teile doch in den vertrieblichen Bereich gehen.</t>
  </si>
  <si>
    <t>Entfällt die Übermittlung für Wind, weil ja 4.1 (verfügbare Wirkleistung/Wind und PV) zu übermitteln ist? Bitte klarstellen. Vorzugswürdig ist aus unserer Sicht eine netzseitige Messung, damit auch die Netzseite in einem stabilen System arbeiten und abrufen kann. Der Bypass über die Datenmeldung kann nur eine Übergangslösung sein. Sollten die AB/EIV zur Meldung verpflichtet werden, so müssen die Kosten dafür erstattet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</si>
</sst>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1">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0"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 fillId="0" borderId="1" xfId="0" applyFont="1" applyBorder="1" applyAlignment="1">
      <alignment wrapText="1"/>
    </xf>
    <xf numFmtId="0" fontId="0" fillId="5" borderId="3" xfId="1" applyFont="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14" activePane="bottomLeft" state="frozen"/>
      <selection activeCell="G1048567" sqref="G1048567"/>
      <selection pane="bottomLeft" activeCell="H18" sqref="H18"/>
    </sheetView>
  </sheetViews>
  <sheetFormatPr baseColWidth="10" defaultColWidth="11.44140625" defaultRowHeight="15.6" x14ac:dyDescent="0.3"/>
  <cols>
    <col min="1" max="1" width="5.44140625" style="8" customWidth="1"/>
    <col min="2" max="2" width="15.88671875" style="14" customWidth="1"/>
    <col min="3" max="3" width="38.109375" style="11" customWidth="1"/>
    <col min="4" max="4" width="11.33203125" style="11" customWidth="1"/>
    <col min="5" max="6" width="11.33203125" style="18" customWidth="1"/>
    <col min="7" max="7" width="36.332031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4" t="s">
        <v>145</v>
      </c>
      <c r="B1" s="55"/>
      <c r="C1" s="55"/>
      <c r="D1" s="55"/>
      <c r="E1" s="55"/>
      <c r="F1" s="55"/>
      <c r="G1" s="55"/>
      <c r="H1" s="55"/>
    </row>
    <row r="2" spans="1:15" ht="50.1" customHeight="1" x14ac:dyDescent="0.3">
      <c r="A2" s="56" t="s">
        <v>129</v>
      </c>
      <c r="B2" s="57"/>
      <c r="C2" s="57"/>
      <c r="D2" s="57"/>
      <c r="E2" s="57"/>
      <c r="F2" s="57"/>
      <c r="G2" s="57"/>
      <c r="H2" s="57"/>
    </row>
    <row r="3" spans="1:15" s="21" customFormat="1" ht="16.5" customHeight="1" x14ac:dyDescent="0.3">
      <c r="A3" s="19"/>
      <c r="B3" s="58"/>
      <c r="C3" s="59"/>
      <c r="D3" s="34"/>
      <c r="E3" s="20"/>
      <c r="F3" s="20"/>
      <c r="G3" s="20"/>
      <c r="H3" s="33"/>
      <c r="I3" s="15"/>
      <c r="J3" s="24"/>
      <c r="K3" s="15"/>
      <c r="L3" s="15"/>
      <c r="M3" s="15"/>
      <c r="N3" s="15"/>
      <c r="O3" s="15"/>
    </row>
    <row r="4" spans="1:15" s="3" customFormat="1" ht="39.75" customHeight="1" x14ac:dyDescent="0.3">
      <c r="A4" s="2" t="s">
        <v>0</v>
      </c>
      <c r="B4" s="13" t="s">
        <v>19</v>
      </c>
      <c r="C4" s="10" t="s">
        <v>141</v>
      </c>
      <c r="D4" s="10" t="s">
        <v>37</v>
      </c>
      <c r="E4" s="17" t="s">
        <v>140</v>
      </c>
      <c r="F4" s="17" t="s">
        <v>38</v>
      </c>
      <c r="G4" s="17" t="s">
        <v>1</v>
      </c>
      <c r="H4" s="2" t="s">
        <v>20</v>
      </c>
      <c r="I4" s="2" t="s">
        <v>8</v>
      </c>
      <c r="J4" s="2" t="s">
        <v>2</v>
      </c>
      <c r="K4" s="2" t="s">
        <v>18</v>
      </c>
      <c r="L4" s="2" t="s">
        <v>9</v>
      </c>
      <c r="M4" s="2" t="s">
        <v>10</v>
      </c>
      <c r="N4" s="2" t="s">
        <v>12</v>
      </c>
      <c r="O4" s="2" t="s">
        <v>11</v>
      </c>
    </row>
    <row r="5" spans="1:15" ht="93.6" x14ac:dyDescent="0.3">
      <c r="A5" s="4">
        <f>IF(B5="","",1)</f>
        <v>1</v>
      </c>
      <c r="B5" s="5" t="s">
        <v>24</v>
      </c>
      <c r="C5" s="30" t="str">
        <f>IF(LEN($B5)=0,"",VLOOKUP($B5,'Werte Anlage1'!$A$3:$D$51,2,FALSE))</f>
        <v>Allgemeines</v>
      </c>
      <c r="D5" s="30">
        <f>IF(LEN($B5)=0,"",VLOOKUP($B5,'Werte Anlage1'!$A$3:$D$51,4,FALSE))</f>
        <v>0</v>
      </c>
      <c r="E5" s="16"/>
      <c r="F5" s="16"/>
      <c r="G5" s="12"/>
      <c r="H5" s="53" t="s">
        <v>158</v>
      </c>
      <c r="I5" s="7" t="e">
        <f>IF(A5="","",IF(#REF!="","Keine Rolle angegeben",#REF!))</f>
        <v>#REF!</v>
      </c>
      <c r="J5" s="31" t="e">
        <f>IF($I5="","",#REF!)</f>
        <v>#REF!</v>
      </c>
      <c r="K5" s="23" t="e">
        <f>IF($I5="","",#REF!)</f>
        <v>#REF!</v>
      </c>
      <c r="L5" s="23" t="e">
        <f>IF($I5="","",#REF!)</f>
        <v>#REF!</v>
      </c>
      <c r="M5" s="23" t="e">
        <f>IF($I5="","",#REF!)</f>
        <v>#REF!</v>
      </c>
      <c r="N5" s="23" t="e">
        <f>IF($I5="","",#REF!)</f>
        <v>#REF!</v>
      </c>
      <c r="O5" s="23" t="e">
        <f>IF($I5="","",#REF!)</f>
        <v>#REF!</v>
      </c>
    </row>
    <row r="6" spans="1:15" ht="62.4" x14ac:dyDescent="0.3">
      <c r="A6" s="4">
        <f>IF(B6="","",A5+1)</f>
        <v>2</v>
      </c>
      <c r="B6" s="5" t="s">
        <v>24</v>
      </c>
      <c r="C6" s="30" t="str">
        <f>IF(LEN($B6)=0,"",VLOOKUP($B6,'Werte Anlage1'!$A$3:$D$51,2,FALSE))</f>
        <v>Allgemeines</v>
      </c>
      <c r="D6" s="30">
        <f>IF(LEN($B6)=0,"",VLOOKUP($B6,'Werte Anlage1'!$A$3:$D$51,4,FALSE))</f>
        <v>0</v>
      </c>
      <c r="E6" s="16"/>
      <c r="F6" s="16"/>
      <c r="G6" s="12"/>
      <c r="H6" s="53" t="s">
        <v>148</v>
      </c>
      <c r="I6" s="7" t="e">
        <f>IF(A6="","",IF(#REF!="","Keine Rolle angegeben",#REF!))</f>
        <v>#REF!</v>
      </c>
      <c r="J6" s="31" t="e">
        <f>IF(I6="","",#REF!)</f>
        <v>#REF!</v>
      </c>
      <c r="K6" s="23" t="e">
        <f>IF($I6="","",#REF!)</f>
        <v>#REF!</v>
      </c>
      <c r="L6" s="23" t="e">
        <f>IF($I6="","",#REF!)</f>
        <v>#REF!</v>
      </c>
      <c r="M6" s="23" t="e">
        <f>IF($I6="","",#REF!)</f>
        <v>#REF!</v>
      </c>
      <c r="N6" s="23" t="e">
        <f>IF($I6="","",#REF!)</f>
        <v>#REF!</v>
      </c>
      <c r="O6" s="23" t="e">
        <f>IF($I6="","",#REF!)</f>
        <v>#REF!</v>
      </c>
    </row>
    <row r="7" spans="1:15" ht="30" x14ac:dyDescent="0.3">
      <c r="A7" s="4">
        <f>IF(B7="","",A6+1)</f>
        <v>3</v>
      </c>
      <c r="B7" s="5" t="s">
        <v>64</v>
      </c>
      <c r="C7" s="30" t="str">
        <f>IF(LEN($B7)=0,"",VLOOKUP($B7,'Werte Anlage1'!$A$3:$D$51,2,FALSE))</f>
        <v>Abfahrzeit ausgehend von PROD_min bis zur Netztrennung</v>
      </c>
      <c r="D7" s="30" t="str">
        <f>IF(LEN($B7)=0,"",VLOOKUP($B7,'Werte Anlage1'!$A$3:$D$51,4,FALSE))</f>
        <v>Tab</v>
      </c>
      <c r="E7" s="16"/>
      <c r="F7" s="16"/>
      <c r="G7" s="12"/>
      <c r="H7" s="53" t="s">
        <v>149</v>
      </c>
      <c r="I7" s="7" t="e">
        <f>IF(A7="","",IF(#REF!="","Keine Rolle angegeben",#REF!))</f>
        <v>#REF!</v>
      </c>
      <c r="J7" s="31" t="e">
        <f>IF(I7="","",#REF!)</f>
        <v>#REF!</v>
      </c>
      <c r="K7" s="23" t="e">
        <f>IF($I7="","",#REF!)</f>
        <v>#REF!</v>
      </c>
      <c r="L7" s="23" t="e">
        <f>IF($I7="","",#REF!)</f>
        <v>#REF!</v>
      </c>
      <c r="M7" s="23" t="e">
        <f>IF($I7="","",#REF!)</f>
        <v>#REF!</v>
      </c>
      <c r="N7" s="23" t="e">
        <f>IF($I7="","",#REF!)</f>
        <v>#REF!</v>
      </c>
      <c r="O7" s="23" t="e">
        <f>IF($I7="","",#REF!)</f>
        <v>#REF!</v>
      </c>
    </row>
    <row r="8" spans="1:15" ht="31.2" x14ac:dyDescent="0.3">
      <c r="A8" s="4">
        <f t="shared" ref="A8:A71" si="0">IF(B8="","",A7+1)</f>
        <v>4</v>
      </c>
      <c r="B8" s="5" t="s">
        <v>66</v>
      </c>
      <c r="C8" s="30" t="str">
        <f>IF(LEN($B8)=0,"",VLOOKUP($B8,'Werte Anlage1'!$A$3:$D$51,2,FALSE))</f>
        <v>Lastgradient von PROD_min bis PROD_nenn (Nettonennleistung)</v>
      </c>
      <c r="D8" s="30" t="str">
        <f>IF(LEN($B8)=0,"",VLOOKUP($B8,'Werte Anlage1'!$A$3:$D$51,4,FALSE))</f>
        <v>Tab</v>
      </c>
      <c r="E8" s="16"/>
      <c r="F8" s="16"/>
      <c r="G8" s="12"/>
      <c r="H8" s="53" t="s">
        <v>150</v>
      </c>
      <c r="I8" s="7" t="e">
        <f>IF(A8="","",IF(#REF!="","Keine Rolle angegeben",#REF!))</f>
        <v>#REF!</v>
      </c>
      <c r="J8" s="31" t="e">
        <f>IF(I8="","",#REF!)</f>
        <v>#REF!</v>
      </c>
      <c r="K8" s="23" t="e">
        <f>IF($I8="","",#REF!)</f>
        <v>#REF!</v>
      </c>
      <c r="L8" s="23" t="e">
        <f>IF($I8="","",#REF!)</f>
        <v>#REF!</v>
      </c>
      <c r="M8" s="23" t="e">
        <f>IF($I8="","",#REF!)</f>
        <v>#REF!</v>
      </c>
      <c r="N8" s="23" t="e">
        <f>IF($I8="","",#REF!)</f>
        <v>#REF!</v>
      </c>
      <c r="O8" s="23" t="e">
        <f>IF($I8="","",#REF!)</f>
        <v>#REF!</v>
      </c>
    </row>
    <row r="9" spans="1:15" ht="78" x14ac:dyDescent="0.3">
      <c r="A9" s="4">
        <f t="shared" si="0"/>
        <v>5</v>
      </c>
      <c r="B9" s="5" t="s">
        <v>74</v>
      </c>
      <c r="C9" s="30" t="str">
        <f>IF(LEN($B9)=0,"",VLOOKUP($B9,'Werte Anlage1'!$A$3:$D$51,2,FALSE))</f>
        <v>Abruf im Aufforderungsfall als Delta- oder Sollwert</v>
      </c>
      <c r="D9" s="30" t="str">
        <f>IF(LEN($B9)=0,"",VLOOKUP($B9,'Werte Anlage1'!$A$3:$D$51,4,FALSE))</f>
        <v>Tab</v>
      </c>
      <c r="E9" s="16"/>
      <c r="F9" s="16"/>
      <c r="G9" s="12"/>
      <c r="H9" s="53" t="s">
        <v>151</v>
      </c>
      <c r="I9" s="7" t="e">
        <f>IF(A9="","",IF(#REF!="","Keine Rolle angegeben",#REF!))</f>
        <v>#REF!</v>
      </c>
      <c r="J9" s="31" t="e">
        <f>IF(I9="","",#REF!)</f>
        <v>#REF!</v>
      </c>
      <c r="K9" s="23" t="e">
        <f>IF($I9="","",#REF!)</f>
        <v>#REF!</v>
      </c>
      <c r="L9" s="23" t="e">
        <f>IF($I9="","",#REF!)</f>
        <v>#REF!</v>
      </c>
      <c r="M9" s="23" t="e">
        <f>IF($I9="","",#REF!)</f>
        <v>#REF!</v>
      </c>
      <c r="N9" s="23" t="e">
        <f>IF($I9="","",#REF!)</f>
        <v>#REF!</v>
      </c>
      <c r="O9" s="23" t="e">
        <f>IF($I9="","",#REF!)</f>
        <v>#REF!</v>
      </c>
    </row>
    <row r="10" spans="1:15" ht="46.8" x14ac:dyDescent="0.3">
      <c r="A10" s="4">
        <f t="shared" si="0"/>
        <v>6</v>
      </c>
      <c r="B10" s="5" t="s">
        <v>76</v>
      </c>
      <c r="C10" s="30" t="str">
        <f>IF(LEN($B10)=0,"",VLOOKUP($B10,'Werte Anlage1'!$A$3:$D$51,2,FALSE))</f>
        <v>Bearbeitungszeit beim EIV</v>
      </c>
      <c r="D10" s="30" t="str">
        <f>IF(LEN($B10)=0,"",VLOOKUP($B10,'Werte Anlage1'!$A$3:$D$51,4,FALSE))</f>
        <v>Tab</v>
      </c>
      <c r="E10" s="16"/>
      <c r="F10" s="16"/>
      <c r="G10" s="12"/>
      <c r="H10" s="53" t="s">
        <v>152</v>
      </c>
      <c r="I10" s="7" t="e">
        <f>IF(A10="","",IF(#REF!="","Keine Rolle angegeben",#REF!))</f>
        <v>#REF!</v>
      </c>
      <c r="J10" s="31" t="e">
        <f>IF(I10="","",#REF!)</f>
        <v>#REF!</v>
      </c>
      <c r="K10" s="23" t="e">
        <f>IF($I10="","",#REF!)</f>
        <v>#REF!</v>
      </c>
      <c r="L10" s="23" t="e">
        <f>IF($I10="","",#REF!)</f>
        <v>#REF!</v>
      </c>
      <c r="M10" s="23" t="e">
        <f>IF($I10="","",#REF!)</f>
        <v>#REF!</v>
      </c>
      <c r="N10" s="23" t="e">
        <f>IF($I10="","",#REF!)</f>
        <v>#REF!</v>
      </c>
      <c r="O10" s="23" t="e">
        <f>IF($I10="","",#REF!)</f>
        <v>#REF!</v>
      </c>
    </row>
    <row r="11" spans="1:15" ht="46.8" x14ac:dyDescent="0.3">
      <c r="A11" s="4">
        <f t="shared" si="0"/>
        <v>7</v>
      </c>
      <c r="B11" s="5" t="s">
        <v>27</v>
      </c>
      <c r="C11" s="30" t="str">
        <f>IF(LEN($B11)=0,"",VLOOKUP($B11,'Werte Anlage1'!$A$3:$D$51,2,FALSE))</f>
        <v>Wert Produktion (PROD) für SEE und SSE im Planwertmodell</v>
      </c>
      <c r="D11" s="30" t="str">
        <f>IF(LEN($B11)=0,"",VLOOKUP($B11,'Werte Anlage1'!$A$3:$D$51,4,FALSE))</f>
        <v>Tab</v>
      </c>
      <c r="E11" s="16"/>
      <c r="F11" s="16"/>
      <c r="G11" s="12"/>
      <c r="H11" s="53" t="s">
        <v>153</v>
      </c>
      <c r="I11" s="7" t="e">
        <f>IF(A11="","",IF(#REF!="","Keine Rolle angegeben",#REF!))</f>
        <v>#REF!</v>
      </c>
      <c r="J11" s="31" t="e">
        <f>IF(I11="","",#REF!)</f>
        <v>#REF!</v>
      </c>
      <c r="K11" s="23" t="e">
        <f>IF($I11="","",#REF!)</f>
        <v>#REF!</v>
      </c>
      <c r="L11" s="23" t="e">
        <f>IF($I11="","",#REF!)</f>
        <v>#REF!</v>
      </c>
      <c r="M11" s="23" t="e">
        <f>IF($I11="","",#REF!)</f>
        <v>#REF!</v>
      </c>
      <c r="N11" s="23" t="e">
        <f>IF($I11="","",#REF!)</f>
        <v>#REF!</v>
      </c>
      <c r="O11" s="23" t="e">
        <f>IF($I11="","",#REF!)</f>
        <v>#REF!</v>
      </c>
    </row>
    <row r="12" spans="1:15" ht="211.5" customHeight="1" x14ac:dyDescent="0.3">
      <c r="A12" s="4" t="str">
        <f t="shared" si="0"/>
        <v/>
      </c>
      <c r="B12" s="5"/>
      <c r="C12" s="30" t="str">
        <f>IF(LEN($B12)=0,"",VLOOKUP($B12,'Werte Anlage1'!$A$3:$D$51,2,FALSE))</f>
        <v/>
      </c>
      <c r="D12" s="30" t="str">
        <f>IF(LEN($B12)=0,"",VLOOKUP($B12,'Werte Anlage1'!$A$3:$D$51,4,FALSE))</f>
        <v/>
      </c>
      <c r="E12" s="16"/>
      <c r="F12" s="16"/>
      <c r="G12" s="12"/>
      <c r="H12" s="53" t="s">
        <v>157</v>
      </c>
      <c r="I12" s="7" t="str">
        <f>IF(A12="","",IF(#REF!="","Keine Rolle angegeben",#REF!))</f>
        <v/>
      </c>
      <c r="J12" s="31" t="str">
        <f>IF(I12="","",#REF!)</f>
        <v/>
      </c>
      <c r="K12" s="23" t="str">
        <f>IF($I12="","",#REF!)</f>
        <v/>
      </c>
      <c r="L12" s="23" t="str">
        <f>IF($I12="","",#REF!)</f>
        <v/>
      </c>
      <c r="M12" s="23" t="str">
        <f>IF($I12="","",#REF!)</f>
        <v/>
      </c>
      <c r="N12" s="23" t="str">
        <f>IF($I12="","",#REF!)</f>
        <v/>
      </c>
      <c r="O12" s="23" t="str">
        <f>IF($I12="","",#REF!)</f>
        <v/>
      </c>
    </row>
    <row r="13" spans="1:15" ht="138.75" customHeight="1" x14ac:dyDescent="0.3">
      <c r="A13" s="4" t="e">
        <f t="shared" si="0"/>
        <v>#VALUE!</v>
      </c>
      <c r="B13" s="5" t="s">
        <v>96</v>
      </c>
      <c r="C13" s="30" t="str">
        <f>IF(LEN($B13)=0,"",VLOOKUP($B13,'Werte Anlage1'!$A$3:$D$51,2,FALSE))</f>
        <v>Positive Besicherungsleistung (+BES) für SEE und SSE im Planwertmodell</v>
      </c>
      <c r="D13" s="30" t="str">
        <f>IF(LEN($B13)=0,"",VLOOKUP($B13,'Werte Anlage1'!$A$3:$D$51,4,FALSE))</f>
        <v>Tab</v>
      </c>
      <c r="E13" s="16"/>
      <c r="F13" s="16"/>
      <c r="G13" s="12"/>
      <c r="H13" s="53" t="s">
        <v>154</v>
      </c>
      <c r="I13" s="7" t="e">
        <f>IF(A13="","",IF(#REF!="","Keine Rolle angegeben",#REF!))</f>
        <v>#VALUE!</v>
      </c>
      <c r="J13" s="31" t="e">
        <f>IF(I13="","",#REF!)</f>
        <v>#VALUE!</v>
      </c>
      <c r="K13" s="23" t="e">
        <f>IF($I13="","",#REF!)</f>
        <v>#VALUE!</v>
      </c>
      <c r="L13" s="23" t="e">
        <f>IF($I13="","",#REF!)</f>
        <v>#VALUE!</v>
      </c>
      <c r="M13" s="23" t="e">
        <f>IF($I13="","",#REF!)</f>
        <v>#VALUE!</v>
      </c>
      <c r="N13" s="23" t="e">
        <f>IF($I13="","",#REF!)</f>
        <v>#VALUE!</v>
      </c>
      <c r="O13" s="23" t="e">
        <f>IF($I13="","",#REF!)</f>
        <v>#VALUE!</v>
      </c>
    </row>
    <row r="14" spans="1:15" ht="45" x14ac:dyDescent="0.3">
      <c r="A14" s="4" t="e">
        <f>IF(B14="","",A13+1)</f>
        <v>#VALUE!</v>
      </c>
      <c r="B14" s="5" t="s">
        <v>34</v>
      </c>
      <c r="C14" s="30" t="str">
        <f>IF(LEN($B14)=0,"",VLOOKUP($B14,'Werte Anlage1'!$A$3:$D$51,2,FALSE))</f>
        <v>Positives Redispatchvermögen (+RDV ) für SEE und SSE im Planwertmodell</v>
      </c>
      <c r="D14" s="30" t="str">
        <f>IF(LEN($B14)=0,"",VLOOKUP($B14,'Werte Anlage1'!$A$3:$D$51,4,FALSE))</f>
        <v>Tab</v>
      </c>
      <c r="E14" s="16"/>
      <c r="F14" s="16"/>
      <c r="G14" s="12"/>
      <c r="H14" s="53" t="s">
        <v>155</v>
      </c>
      <c r="I14" s="7" t="e">
        <f>IF(A14="","",IF(#REF!="","Keine Rolle angegeben",#REF!))</f>
        <v>#VALUE!</v>
      </c>
      <c r="J14" s="31" t="e">
        <f>IF(I14="","",#REF!)</f>
        <v>#VALUE!</v>
      </c>
      <c r="K14" s="23" t="e">
        <f>IF($I14="","",#REF!)</f>
        <v>#VALUE!</v>
      </c>
      <c r="L14" s="23" t="e">
        <f>IF($I14="","",#REF!)</f>
        <v>#VALUE!</v>
      </c>
      <c r="M14" s="23" t="e">
        <f>IF($I14="","",#REF!)</f>
        <v>#VALUE!</v>
      </c>
      <c r="N14" s="23" t="e">
        <f>IF($I14="","",#REF!)</f>
        <v>#VALUE!</v>
      </c>
      <c r="O14" s="23" t="e">
        <f>IF($I14="","",#REF!)</f>
        <v>#VALUE!</v>
      </c>
    </row>
    <row r="15" spans="1:15" ht="75" x14ac:dyDescent="0.3">
      <c r="A15" s="4" t="e">
        <f t="shared" si="0"/>
        <v>#VALUE!</v>
      </c>
      <c r="B15" s="5" t="s">
        <v>106</v>
      </c>
      <c r="C15" s="30" t="str">
        <f>IF(LEN($B15)=0,"",VLOOKUP($B15,'Werte Anlage1'!$A$3:$D$51,2,FALSE))</f>
        <v>Im Prognosemodell: Veränderung der Fahrweise durch marktlich bedingte Steuerung durch Anlagenbetreiber/BKV bei PV/Wind (marktbasierte Abregelung)</v>
      </c>
      <c r="D15" s="30" t="str">
        <f>IF(LEN($B15)=0,"",VLOOKUP($B15,'Werte Anlage1'!$A$3:$D$51,4,FALSE))</f>
        <v>Tab</v>
      </c>
      <c r="E15" s="16"/>
      <c r="F15" s="16"/>
      <c r="G15" s="12"/>
      <c r="H15" s="53" t="s">
        <v>156</v>
      </c>
      <c r="I15" s="7" t="e">
        <f>IF(A15="","",IF(#REF!="","Keine Rolle angegeben",#REF!))</f>
        <v>#VALUE!</v>
      </c>
      <c r="J15" s="31" t="e">
        <f>IF(I15="","",#REF!)</f>
        <v>#VALUE!</v>
      </c>
      <c r="K15" s="23" t="e">
        <f>IF($I15="","",#REF!)</f>
        <v>#VALUE!</v>
      </c>
      <c r="L15" s="23" t="e">
        <f>IF($I15="","",#REF!)</f>
        <v>#VALUE!</v>
      </c>
      <c r="M15" s="23" t="e">
        <f>IF($I15="","",#REF!)</f>
        <v>#VALUE!</v>
      </c>
      <c r="N15" s="23" t="e">
        <f>IF($I15="","",#REF!)</f>
        <v>#VALUE!</v>
      </c>
      <c r="O15" s="23" t="e">
        <f>IF($I15="","",#REF!)</f>
        <v>#VALUE!</v>
      </c>
    </row>
    <row r="16" spans="1:15" ht="62.4" x14ac:dyDescent="0.3">
      <c r="A16" s="4" t="e">
        <f t="shared" si="0"/>
        <v>#VALUE!</v>
      </c>
      <c r="B16" s="5" t="s">
        <v>113</v>
      </c>
      <c r="C16" s="30" t="str">
        <f>IF(LEN($B16)=0,"",VLOOKUP($B16,'Werte Anlage1'!$A$3:$D$51,2,FALSE))</f>
        <v>Veränderung der Fahrweise durch Steuerung bei EE-SEE Wind/Solar (marktlich, emissionsbedingt etc.)</v>
      </c>
      <c r="D16" s="30" t="str">
        <f>IF(LEN($B16)=0,"",VLOOKUP($B16,'Werte Anlage1'!$A$3:$D$51,4,FALSE))</f>
        <v>Tab</v>
      </c>
      <c r="E16" s="16"/>
      <c r="F16" s="16"/>
      <c r="G16" s="12"/>
      <c r="H16" s="53" t="s">
        <v>146</v>
      </c>
      <c r="I16" s="7" t="e">
        <f>IF(A16="","",IF(#REF!="","Keine Rolle angegeben",#REF!))</f>
        <v>#VALUE!</v>
      </c>
      <c r="J16" s="31" t="e">
        <f>IF(I16="","",#REF!)</f>
        <v>#VALUE!</v>
      </c>
      <c r="K16" s="23" t="e">
        <f>IF($I16="","",#REF!)</f>
        <v>#VALUE!</v>
      </c>
      <c r="L16" s="23" t="e">
        <f>IF($I16="","",#REF!)</f>
        <v>#VALUE!</v>
      </c>
      <c r="M16" s="23" t="e">
        <f>IF($I16="","",#REF!)</f>
        <v>#VALUE!</v>
      </c>
      <c r="N16" s="23" t="e">
        <f>IF($I16="","",#REF!)</f>
        <v>#VALUE!</v>
      </c>
      <c r="O16" s="23" t="e">
        <f>IF($I16="","",#REF!)</f>
        <v>#VALUE!</v>
      </c>
    </row>
    <row r="17" spans="1:15" ht="78" x14ac:dyDescent="0.3">
      <c r="A17" s="4" t="e">
        <f t="shared" si="0"/>
        <v>#VALUE!</v>
      </c>
      <c r="B17" s="5" t="s">
        <v>115</v>
      </c>
      <c r="C17" s="30" t="str">
        <f>IF(LEN($B17)=0,"",VLOOKUP($B17,'Werte Anlage1'!$A$3:$D$51,2,FALSE))</f>
        <v>Wirkleistung</v>
      </c>
      <c r="D17" s="30">
        <f>IF(LEN($B17)=0,"",VLOOKUP($B17,'Werte Anlage1'!$A$3:$D$51,4,FALSE))</f>
        <v>0</v>
      </c>
      <c r="E17" s="16"/>
      <c r="F17" s="16"/>
      <c r="G17" s="12"/>
      <c r="H17" s="53" t="s">
        <v>159</v>
      </c>
      <c r="I17" s="7" t="e">
        <f>IF(A17="","",IF(#REF!="","Keine Rolle angegeben",#REF!))</f>
        <v>#VALUE!</v>
      </c>
      <c r="J17" s="31" t="e">
        <f>IF(I17="","",#REF!)</f>
        <v>#VALUE!</v>
      </c>
      <c r="K17" s="23" t="e">
        <f>IF($I17="","",#REF!)</f>
        <v>#VALUE!</v>
      </c>
      <c r="L17" s="23" t="e">
        <f>IF($I17="","",#REF!)</f>
        <v>#VALUE!</v>
      </c>
      <c r="M17" s="23" t="e">
        <f>IF($I17="","",#REF!)</f>
        <v>#VALUE!</v>
      </c>
      <c r="N17" s="23" t="e">
        <f>IF($I17="","",#REF!)</f>
        <v>#VALUE!</v>
      </c>
      <c r="O17" s="23" t="e">
        <f>IF($I17="","",#REF!)</f>
        <v>#VALUE!</v>
      </c>
    </row>
    <row r="18" spans="1:15" ht="62.4" x14ac:dyDescent="0.3">
      <c r="A18" s="4" t="e">
        <f t="shared" si="0"/>
        <v>#VALUE!</v>
      </c>
      <c r="B18" s="5" t="s">
        <v>117</v>
      </c>
      <c r="C18" s="30" t="str">
        <f>IF(LEN($B18)=0,"",VLOOKUP($B18,'Werte Anlage1'!$A$3:$D$51,2,FALSE))</f>
        <v>Nutzbarer Energieinhalt (bei Speichern)</v>
      </c>
      <c r="D18" s="30" t="str">
        <f>IF(LEN($B18)=0,"",VLOOKUP($B18,'Werte Anlage1'!$A$3:$D$51,4,FALSE))</f>
        <v>Tab</v>
      </c>
      <c r="E18" s="16"/>
      <c r="F18" s="16"/>
      <c r="G18" s="12"/>
      <c r="H18" s="53" t="s">
        <v>147</v>
      </c>
      <c r="I18" s="7" t="e">
        <f>IF(A18="","",IF(#REF!="","Keine Rolle angegeben",#REF!))</f>
        <v>#VALUE!</v>
      </c>
      <c r="J18" s="31" t="e">
        <f>IF(I18="","",#REF!)</f>
        <v>#VALUE!</v>
      </c>
      <c r="K18" s="23" t="e">
        <f>IF($I18="","",#REF!)</f>
        <v>#VALUE!</v>
      </c>
      <c r="L18" s="23" t="e">
        <f>IF($I18="","",#REF!)</f>
        <v>#VALUE!</v>
      </c>
      <c r="M18" s="23" t="e">
        <f>IF($I18="","",#REF!)</f>
        <v>#VALUE!</v>
      </c>
      <c r="N18" s="23" t="e">
        <f>IF($I18="","",#REF!)</f>
        <v>#VALUE!</v>
      </c>
      <c r="O18" s="23" t="e">
        <f>IF($I18="","",#REF!)</f>
        <v>#VALUE!</v>
      </c>
    </row>
    <row r="19" spans="1:15" ht="93.6" x14ac:dyDescent="0.3">
      <c r="A19" s="4" t="e">
        <f t="shared" si="0"/>
        <v>#VALUE!</v>
      </c>
      <c r="B19" s="5" t="s">
        <v>24</v>
      </c>
      <c r="C19" s="30" t="str">
        <f>IF(LEN($B19)=0,"",VLOOKUP($B19,'Werte Anlage1'!$A$3:$D$51,2,FALSE))</f>
        <v>Allgemeines</v>
      </c>
      <c r="D19" s="30">
        <f>IF(LEN($B19)=0,"",VLOOKUP($B19,'Werte Anlage1'!$A$3:$D$51,4,FALSE))</f>
        <v>0</v>
      </c>
      <c r="E19" s="16"/>
      <c r="F19" s="16"/>
      <c r="G19" s="12"/>
      <c r="H19" s="53" t="s">
        <v>143</v>
      </c>
      <c r="I19" s="7" t="e">
        <f>IF(A19="","",IF(#REF!="","Keine Rolle angegeben",#REF!))</f>
        <v>#VALUE!</v>
      </c>
      <c r="J19" s="31" t="e">
        <f>IF(I19="","",#REF!)</f>
        <v>#VALUE!</v>
      </c>
      <c r="K19" s="23" t="e">
        <f>IF($I19="","",#REF!)</f>
        <v>#VALUE!</v>
      </c>
      <c r="L19" s="23" t="e">
        <f>IF($I19="","",#REF!)</f>
        <v>#VALUE!</v>
      </c>
      <c r="M19" s="23" t="e">
        <f>IF($I19="","",#REF!)</f>
        <v>#VALUE!</v>
      </c>
      <c r="N19" s="23" t="e">
        <f>IF($I19="","",#REF!)</f>
        <v>#VALUE!</v>
      </c>
      <c r="O19" s="23" t="e">
        <f>IF($I19="","",#REF!)</f>
        <v>#VALUE!</v>
      </c>
    </row>
    <row r="20" spans="1:15" ht="93.6" x14ac:dyDescent="0.3">
      <c r="A20" s="4" t="e">
        <f t="shared" si="0"/>
        <v>#VALUE!</v>
      </c>
      <c r="B20" s="5" t="s">
        <v>24</v>
      </c>
      <c r="C20" s="30" t="str">
        <f>IF(LEN($B20)=0,"",VLOOKUP($B20,'Werte Anlage1'!$A$3:$D$51,2,FALSE))</f>
        <v>Allgemeines</v>
      </c>
      <c r="D20" s="30">
        <f>IF(LEN($B20)=0,"",VLOOKUP($B20,'Werte Anlage1'!$A$3:$D$51,4,FALSE))</f>
        <v>0</v>
      </c>
      <c r="E20" s="16"/>
      <c r="F20" s="16"/>
      <c r="G20" s="12"/>
      <c r="H20" s="53" t="s">
        <v>144</v>
      </c>
      <c r="I20" s="7" t="e">
        <f>IF(A20="","",IF(#REF!="","Keine Rolle angegeben",#REF!))</f>
        <v>#VALUE!</v>
      </c>
      <c r="J20" s="31" t="e">
        <f>IF(I20="","",#REF!)</f>
        <v>#VALUE!</v>
      </c>
      <c r="K20" s="23" t="e">
        <f>IF($I20="","",#REF!)</f>
        <v>#VALUE!</v>
      </c>
      <c r="L20" s="23" t="e">
        <f>IF($I20="","",#REF!)</f>
        <v>#VALUE!</v>
      </c>
      <c r="M20" s="23" t="e">
        <f>IF($I20="","",#REF!)</f>
        <v>#VALUE!</v>
      </c>
      <c r="N20" s="23" t="e">
        <f>IF($I20="","",#REF!)</f>
        <v>#VALUE!</v>
      </c>
      <c r="O20" s="23" t="e">
        <f>IF($I20="","",#REF!)</f>
        <v>#VALUE!</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21: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0" t="s">
        <v>23</v>
      </c>
      <c r="B1" s="60"/>
      <c r="C1" s="60"/>
      <c r="D1" s="60"/>
    </row>
    <row r="2" spans="1:4" s="28" customFormat="1" ht="17.25" customHeight="1" x14ac:dyDescent="0.3">
      <c r="A2" s="39" t="s">
        <v>19</v>
      </c>
      <c r="B2" s="39" t="s">
        <v>3</v>
      </c>
      <c r="C2" s="40" t="s">
        <v>21</v>
      </c>
      <c r="D2" s="40" t="s">
        <v>22</v>
      </c>
    </row>
    <row r="3" spans="1:4" s="28" customFormat="1" ht="17.25" customHeight="1" x14ac:dyDescent="0.3">
      <c r="A3" s="43" t="s">
        <v>24</v>
      </c>
      <c r="B3" s="44" t="s">
        <v>24</v>
      </c>
      <c r="C3" s="40"/>
      <c r="D3" s="40"/>
    </row>
    <row r="4" spans="1:4" s="22" customFormat="1" x14ac:dyDescent="0.3">
      <c r="A4" s="44" t="s">
        <v>43</v>
      </c>
      <c r="B4" s="44" t="s">
        <v>25</v>
      </c>
      <c r="C4" s="42"/>
      <c r="D4" s="41"/>
    </row>
    <row r="5" spans="1:4" s="22" customFormat="1" x14ac:dyDescent="0.3">
      <c r="A5" s="44" t="s">
        <v>44</v>
      </c>
      <c r="B5" s="44" t="s">
        <v>46</v>
      </c>
      <c r="C5" s="42"/>
      <c r="D5" s="41"/>
    </row>
    <row r="6" spans="1:4" x14ac:dyDescent="0.3">
      <c r="A6" s="44" t="s">
        <v>45</v>
      </c>
      <c r="B6" s="44" t="s">
        <v>47</v>
      </c>
      <c r="C6" s="42"/>
      <c r="D6" s="38"/>
    </row>
    <row r="7" spans="1:4" x14ac:dyDescent="0.3">
      <c r="A7" s="44" t="s">
        <v>48</v>
      </c>
      <c r="B7" s="44" t="s">
        <v>130</v>
      </c>
      <c r="C7" s="42"/>
      <c r="D7" s="38" t="s">
        <v>126</v>
      </c>
    </row>
    <row r="8" spans="1:4" x14ac:dyDescent="0.3">
      <c r="A8" s="44" t="s">
        <v>49</v>
      </c>
      <c r="B8" s="44" t="s">
        <v>52</v>
      </c>
      <c r="C8" s="42"/>
      <c r="D8" s="38" t="s">
        <v>126</v>
      </c>
    </row>
    <row r="9" spans="1:4" x14ac:dyDescent="0.3">
      <c r="A9" s="44" t="s">
        <v>50</v>
      </c>
      <c r="B9" s="44" t="s">
        <v>131</v>
      </c>
      <c r="C9" s="42"/>
      <c r="D9" s="38" t="s">
        <v>126</v>
      </c>
    </row>
    <row r="10" spans="1:4" x14ac:dyDescent="0.3">
      <c r="A10" s="44" t="s">
        <v>51</v>
      </c>
      <c r="B10" s="44" t="s">
        <v>132</v>
      </c>
      <c r="C10" s="42"/>
      <c r="D10" s="38" t="s">
        <v>126</v>
      </c>
    </row>
    <row r="11" spans="1:4" x14ac:dyDescent="0.3">
      <c r="A11" s="44" t="s">
        <v>54</v>
      </c>
      <c r="B11" s="44" t="s">
        <v>53</v>
      </c>
      <c r="C11" s="42"/>
      <c r="D11" s="38" t="s">
        <v>126</v>
      </c>
    </row>
    <row r="12" spans="1:4" x14ac:dyDescent="0.3">
      <c r="A12" s="36" t="s">
        <v>56</v>
      </c>
      <c r="B12" s="44" t="s">
        <v>55</v>
      </c>
      <c r="C12" s="42"/>
      <c r="D12" s="38" t="s">
        <v>126</v>
      </c>
    </row>
    <row r="13" spans="1:4" x14ac:dyDescent="0.3">
      <c r="A13" s="36" t="s">
        <v>58</v>
      </c>
      <c r="B13" s="44" t="s">
        <v>57</v>
      </c>
      <c r="C13" s="42"/>
      <c r="D13" s="38" t="s">
        <v>126</v>
      </c>
    </row>
    <row r="14" spans="1:4" x14ac:dyDescent="0.3">
      <c r="A14" s="36" t="s">
        <v>60</v>
      </c>
      <c r="B14" s="44" t="s">
        <v>59</v>
      </c>
      <c r="C14" s="42"/>
      <c r="D14" s="38" t="s">
        <v>126</v>
      </c>
    </row>
    <row r="15" spans="1:4" x14ac:dyDescent="0.3">
      <c r="A15" s="36" t="s">
        <v>62</v>
      </c>
      <c r="B15" s="44" t="s">
        <v>61</v>
      </c>
      <c r="C15" s="42"/>
      <c r="D15" s="38" t="s">
        <v>126</v>
      </c>
    </row>
    <row r="16" spans="1:4" x14ac:dyDescent="0.3">
      <c r="A16" s="36" t="s">
        <v>64</v>
      </c>
      <c r="B16" s="44" t="s">
        <v>63</v>
      </c>
      <c r="C16" s="42"/>
      <c r="D16" s="38" t="s">
        <v>126</v>
      </c>
    </row>
    <row r="17" spans="1:4" x14ac:dyDescent="0.3">
      <c r="A17" s="36" t="s">
        <v>66</v>
      </c>
      <c r="B17" s="44" t="s">
        <v>65</v>
      </c>
      <c r="C17" s="42"/>
      <c r="D17" s="38" t="s">
        <v>126</v>
      </c>
    </row>
    <row r="18" spans="1:4" x14ac:dyDescent="0.3">
      <c r="A18" s="36" t="s">
        <v>68</v>
      </c>
      <c r="B18" s="44" t="s">
        <v>67</v>
      </c>
      <c r="C18" s="42"/>
      <c r="D18" s="38" t="s">
        <v>126</v>
      </c>
    </row>
    <row r="19" spans="1:4" x14ac:dyDescent="0.3">
      <c r="A19" s="36" t="s">
        <v>70</v>
      </c>
      <c r="B19" s="44" t="s">
        <v>69</v>
      </c>
      <c r="C19" s="42"/>
      <c r="D19" s="38" t="s">
        <v>126</v>
      </c>
    </row>
    <row r="20" spans="1:4" x14ac:dyDescent="0.3">
      <c r="A20" s="36" t="s">
        <v>72</v>
      </c>
      <c r="B20" s="44" t="s">
        <v>71</v>
      </c>
      <c r="C20" s="42"/>
      <c r="D20" s="38" t="s">
        <v>126</v>
      </c>
    </row>
    <row r="21" spans="1:4" x14ac:dyDescent="0.3">
      <c r="A21" s="36" t="s">
        <v>74</v>
      </c>
      <c r="B21" s="44" t="s">
        <v>73</v>
      </c>
      <c r="C21" s="42"/>
      <c r="D21" s="38" t="s">
        <v>126</v>
      </c>
    </row>
    <row r="22" spans="1:4" x14ac:dyDescent="0.3">
      <c r="A22" s="36" t="s">
        <v>76</v>
      </c>
      <c r="B22" s="44" t="s">
        <v>75</v>
      </c>
      <c r="C22" s="42"/>
      <c r="D22" s="38" t="s">
        <v>126</v>
      </c>
    </row>
    <row r="23" spans="1:4" x14ac:dyDescent="0.3">
      <c r="A23" s="36" t="s">
        <v>26</v>
      </c>
      <c r="B23" s="44" t="s">
        <v>77</v>
      </c>
      <c r="C23" s="42"/>
      <c r="D23" s="38"/>
    </row>
    <row r="24" spans="1:4" x14ac:dyDescent="0.3">
      <c r="A24" s="36" t="s">
        <v>27</v>
      </c>
      <c r="B24" s="44" t="s">
        <v>78</v>
      </c>
      <c r="C24" s="42"/>
      <c r="D24" s="38" t="s">
        <v>126</v>
      </c>
    </row>
    <row r="25" spans="1:4" x14ac:dyDescent="0.3">
      <c r="A25" s="36" t="s">
        <v>28</v>
      </c>
      <c r="B25" s="44" t="s">
        <v>79</v>
      </c>
      <c r="C25" s="42"/>
      <c r="D25" s="38" t="s">
        <v>126</v>
      </c>
    </row>
    <row r="26" spans="1:4" x14ac:dyDescent="0.3">
      <c r="A26" s="36" t="s">
        <v>29</v>
      </c>
      <c r="B26" s="44" t="s">
        <v>80</v>
      </c>
      <c r="C26" s="42"/>
      <c r="D26" s="38" t="s">
        <v>126</v>
      </c>
    </row>
    <row r="27" spans="1:4" x14ac:dyDescent="0.3">
      <c r="A27" s="36" t="s">
        <v>30</v>
      </c>
      <c r="B27" s="44" t="s">
        <v>81</v>
      </c>
      <c r="C27" s="42"/>
      <c r="D27" s="38" t="s">
        <v>126</v>
      </c>
    </row>
    <row r="28" spans="1:4" x14ac:dyDescent="0.3">
      <c r="A28" s="36" t="s">
        <v>31</v>
      </c>
      <c r="B28" s="44" t="s">
        <v>82</v>
      </c>
      <c r="C28" s="42"/>
      <c r="D28" s="38" t="s">
        <v>126</v>
      </c>
    </row>
    <row r="29" spans="1:4" x14ac:dyDescent="0.3">
      <c r="A29" s="36" t="s">
        <v>32</v>
      </c>
      <c r="B29" s="47" t="s">
        <v>83</v>
      </c>
      <c r="C29" s="42"/>
      <c r="D29" s="38" t="s">
        <v>126</v>
      </c>
    </row>
    <row r="30" spans="1:4" x14ac:dyDescent="0.3">
      <c r="A30" s="36" t="s">
        <v>33</v>
      </c>
      <c r="B30" s="47" t="s">
        <v>84</v>
      </c>
      <c r="C30" s="42"/>
      <c r="D30" s="38" t="s">
        <v>126</v>
      </c>
    </row>
    <row r="31" spans="1:4" x14ac:dyDescent="0.3">
      <c r="A31" s="36" t="s">
        <v>34</v>
      </c>
      <c r="B31" s="47" t="s">
        <v>91</v>
      </c>
      <c r="C31" s="42"/>
      <c r="D31" s="38" t="s">
        <v>126</v>
      </c>
    </row>
    <row r="32" spans="1:4" x14ac:dyDescent="0.3">
      <c r="A32" s="36" t="s">
        <v>85</v>
      </c>
      <c r="B32" s="47" t="s">
        <v>133</v>
      </c>
      <c r="C32" s="42"/>
      <c r="D32" s="38" t="s">
        <v>126</v>
      </c>
    </row>
    <row r="33" spans="1:4" x14ac:dyDescent="0.3">
      <c r="A33" s="36" t="s">
        <v>86</v>
      </c>
      <c r="B33" s="47" t="s">
        <v>137</v>
      </c>
      <c r="C33" s="42"/>
      <c r="D33" s="38" t="s">
        <v>126</v>
      </c>
    </row>
    <row r="34" spans="1:4" x14ac:dyDescent="0.3">
      <c r="A34" s="36" t="s">
        <v>87</v>
      </c>
      <c r="B34" s="47" t="s">
        <v>90</v>
      </c>
      <c r="C34" s="37"/>
      <c r="D34" s="38" t="s">
        <v>126</v>
      </c>
    </row>
    <row r="35" spans="1:4" x14ac:dyDescent="0.3">
      <c r="A35" s="36" t="s">
        <v>88</v>
      </c>
      <c r="B35" s="47" t="s">
        <v>89</v>
      </c>
      <c r="C35" s="37"/>
      <c r="D35" s="38" t="s">
        <v>126</v>
      </c>
    </row>
    <row r="36" spans="1:4" x14ac:dyDescent="0.3">
      <c r="A36" s="36" t="s">
        <v>93</v>
      </c>
      <c r="B36" s="47" t="s">
        <v>92</v>
      </c>
      <c r="C36" s="37"/>
      <c r="D36" s="38" t="s">
        <v>126</v>
      </c>
    </row>
    <row r="37" spans="1:4" x14ac:dyDescent="0.3">
      <c r="A37" s="36" t="s">
        <v>94</v>
      </c>
      <c r="B37" s="47" t="s">
        <v>135</v>
      </c>
      <c r="C37" s="37"/>
      <c r="D37" s="38" t="s">
        <v>126</v>
      </c>
    </row>
    <row r="38" spans="1:4" x14ac:dyDescent="0.3">
      <c r="A38" s="36" t="s">
        <v>95</v>
      </c>
      <c r="B38" s="47" t="s">
        <v>134</v>
      </c>
      <c r="C38" s="37"/>
      <c r="D38" s="38" t="s">
        <v>126</v>
      </c>
    </row>
    <row r="39" spans="1:4" x14ac:dyDescent="0.3">
      <c r="A39" s="36" t="s">
        <v>96</v>
      </c>
      <c r="B39" s="47" t="s">
        <v>136</v>
      </c>
      <c r="C39" s="37"/>
      <c r="D39" s="38" t="s">
        <v>126</v>
      </c>
    </row>
    <row r="40" spans="1:4" x14ac:dyDescent="0.3">
      <c r="A40" s="36" t="s">
        <v>98</v>
      </c>
      <c r="B40" s="47" t="s">
        <v>97</v>
      </c>
      <c r="C40" s="37"/>
      <c r="D40" s="38" t="s">
        <v>126</v>
      </c>
    </row>
    <row r="41" spans="1:4" x14ac:dyDescent="0.3">
      <c r="A41" s="36" t="s">
        <v>100</v>
      </c>
      <c r="B41" s="47" t="s">
        <v>99</v>
      </c>
      <c r="C41" s="37"/>
      <c r="D41" s="38" t="s">
        <v>126</v>
      </c>
    </row>
    <row r="42" spans="1:4" x14ac:dyDescent="0.3">
      <c r="A42" s="36" t="s">
        <v>102</v>
      </c>
      <c r="B42" s="47" t="s">
        <v>101</v>
      </c>
      <c r="C42" s="37"/>
      <c r="D42" s="38" t="s">
        <v>126</v>
      </c>
    </row>
    <row r="43" spans="1:4" x14ac:dyDescent="0.3">
      <c r="A43" s="36" t="s">
        <v>104</v>
      </c>
      <c r="B43" s="47" t="s">
        <v>103</v>
      </c>
      <c r="C43" s="37"/>
      <c r="D43" s="38" t="s">
        <v>126</v>
      </c>
    </row>
    <row r="44" spans="1:4" x14ac:dyDescent="0.3">
      <c r="A44" s="36" t="s">
        <v>106</v>
      </c>
      <c r="B44" s="47" t="s">
        <v>105</v>
      </c>
      <c r="C44" s="37"/>
      <c r="D44" s="38" t="s">
        <v>126</v>
      </c>
    </row>
    <row r="45" spans="1:4" x14ac:dyDescent="0.3">
      <c r="A45" s="36" t="s">
        <v>35</v>
      </c>
      <c r="B45" s="47" t="s">
        <v>107</v>
      </c>
      <c r="C45" s="37"/>
      <c r="D45" s="38"/>
    </row>
    <row r="46" spans="1:4" x14ac:dyDescent="0.3">
      <c r="A46" s="36" t="s">
        <v>36</v>
      </c>
      <c r="B46" s="47" t="s">
        <v>107</v>
      </c>
      <c r="C46" s="37"/>
      <c r="D46" s="38" t="s">
        <v>126</v>
      </c>
    </row>
    <row r="47" spans="1:4" x14ac:dyDescent="0.3">
      <c r="A47" s="36" t="s">
        <v>109</v>
      </c>
      <c r="B47" s="47" t="s">
        <v>108</v>
      </c>
      <c r="C47" s="37"/>
      <c r="D47" s="38"/>
    </row>
    <row r="48" spans="1:4" x14ac:dyDescent="0.3">
      <c r="A48" s="36" t="s">
        <v>110</v>
      </c>
      <c r="B48" s="47" t="s">
        <v>111</v>
      </c>
      <c r="C48" s="37"/>
      <c r="D48" s="38" t="s">
        <v>126</v>
      </c>
    </row>
    <row r="49" spans="1:4" x14ac:dyDescent="0.3">
      <c r="A49" s="36" t="s">
        <v>113</v>
      </c>
      <c r="B49" s="47" t="s">
        <v>112</v>
      </c>
      <c r="C49" s="37"/>
      <c r="D49" s="38" t="s">
        <v>126</v>
      </c>
    </row>
    <row r="50" spans="1:4" x14ac:dyDescent="0.3">
      <c r="A50" s="36" t="s">
        <v>115</v>
      </c>
      <c r="B50" s="47" t="s">
        <v>114</v>
      </c>
      <c r="C50" s="37"/>
      <c r="D50" s="38"/>
    </row>
    <row r="51" spans="1:4" x14ac:dyDescent="0.3">
      <c r="A51" s="36" t="s">
        <v>117</v>
      </c>
      <c r="B51" s="47" t="s">
        <v>116</v>
      </c>
      <c r="C51" s="37"/>
      <c r="D51" s="38" t="s">
        <v>126</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126</v>
      </c>
      <c r="G1" s="48" t="s">
        <v>139</v>
      </c>
      <c r="H1" s="50"/>
      <c r="I1" s="51"/>
      <c r="J1" s="51"/>
    </row>
    <row r="2" spans="1:10" ht="15" thickBot="1" x14ac:dyDescent="0.35">
      <c r="A2" t="s">
        <v>40</v>
      </c>
      <c r="G2" s="49" t="s">
        <v>138</v>
      </c>
      <c r="H2" s="52"/>
      <c r="I2" s="46"/>
      <c r="J2" s="46"/>
    </row>
    <row r="3" spans="1:10" x14ac:dyDescent="0.3">
      <c r="A3" t="s">
        <v>41</v>
      </c>
    </row>
    <row r="4" spans="1:10" x14ac:dyDescent="0.3">
      <c r="A4" t="s">
        <v>20</v>
      </c>
    </row>
    <row r="5" spans="1:10" x14ac:dyDescent="0.3">
      <c r="A5" t="s">
        <v>42</v>
      </c>
    </row>
    <row r="6" spans="1:10" x14ac:dyDescent="0.3">
      <c r="A6" s="45" t="s">
        <v>142</v>
      </c>
    </row>
    <row r="7" spans="1:10" x14ac:dyDescent="0.3">
      <c r="A7" t="s">
        <v>127</v>
      </c>
    </row>
    <row r="8" spans="1:10" x14ac:dyDescent="0.3">
      <c r="A8" t="s">
        <v>118</v>
      </c>
    </row>
    <row r="9" spans="1:10" x14ac:dyDescent="0.3">
      <c r="A9" t="s">
        <v>128</v>
      </c>
    </row>
    <row r="10" spans="1:10" x14ac:dyDescent="0.3">
      <c r="A10" t="s">
        <v>119</v>
      </c>
    </row>
    <row r="11" spans="1:10" x14ac:dyDescent="0.3">
      <c r="A11" t="s">
        <v>120</v>
      </c>
    </row>
    <row r="12" spans="1:10" x14ac:dyDescent="0.3">
      <c r="A12" t="s">
        <v>121</v>
      </c>
    </row>
    <row r="13" spans="1:10" x14ac:dyDescent="0.3">
      <c r="A13" t="s">
        <v>122</v>
      </c>
    </row>
    <row r="14" spans="1:10" x14ac:dyDescent="0.3">
      <c r="A14" t="s">
        <v>123</v>
      </c>
    </row>
    <row r="15" spans="1:10" x14ac:dyDescent="0.3">
      <c r="A15" t="s">
        <v>124</v>
      </c>
    </row>
    <row r="16" spans="1:10" x14ac:dyDescent="0.3">
      <c r="A16" t="s">
        <v>125</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139</v>
      </c>
    </row>
    <row r="2" spans="1:4" ht="15" thickBot="1" x14ac:dyDescent="0.35">
      <c r="A2" s="36" t="s">
        <v>13</v>
      </c>
      <c r="D2" s="49" t="s">
        <v>138</v>
      </c>
    </row>
    <row r="3" spans="1:4" x14ac:dyDescent="0.3">
      <c r="A3" s="36" t="s">
        <v>6</v>
      </c>
    </row>
    <row r="4" spans="1:4" x14ac:dyDescent="0.3">
      <c r="A4" s="36" t="s">
        <v>5</v>
      </c>
    </row>
    <row r="5" spans="1:4" x14ac:dyDescent="0.3">
      <c r="A5" s="36" t="s">
        <v>14</v>
      </c>
    </row>
    <row r="6" spans="1:4" x14ac:dyDescent="0.3">
      <c r="A6" s="36" t="s">
        <v>17</v>
      </c>
    </row>
    <row r="7" spans="1:4" x14ac:dyDescent="0.3">
      <c r="A7" s="36" t="s">
        <v>39</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2021-03-17T11:54:23Z</dcterms:modified>
</cp:coreProperties>
</file>