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Beschlusskammern_Extern\BK8\BK8 Allg Festlegung\BK8 Allg Fest in Arbeit\"/>
    </mc:Choice>
  </mc:AlternateContent>
  <bookViews>
    <workbookView xWindow="0" yWindow="0" windowWidth="28800" windowHeight="11940" tabRatio="643" activeTab="6"/>
  </bookViews>
  <sheets>
    <sheet name="1_VNB-Angaben" sheetId="1" r:id="rId1"/>
    <sheet name="5_Korrekturen_VU_2018" sheetId="2" r:id="rId2"/>
    <sheet name="6_Korrekturen_VU_2019" sheetId="5" r:id="rId3"/>
    <sheet name="7_Korrekturen_VU_2020" sheetId="6" r:id="rId4"/>
    <sheet name="8_Korrekturen_VU_2021" sheetId="7" r:id="rId5"/>
    <sheet name="9_Hinweise" sheetId="4" r:id="rId6"/>
    <sheet name="10_Definitionen" sheetId="3" r:id="rId7"/>
  </sheets>
  <definedNames>
    <definedName name="_xlnm.Print_Area" localSheetId="0">'1_VNB-Angaben'!$A$1:$L$139</definedName>
    <definedName name="_xlnm.Print_Area" localSheetId="1">'5_Korrekturen_VU_2018'!$A$1:$AC$51</definedName>
    <definedName name="_xlnm.Print_Area" localSheetId="2">'6_Korrekturen_VU_2019'!$A$1:$AC$51</definedName>
    <definedName name="_xlnm.Print_Area" localSheetId="3">'7_Korrekturen_VU_2020'!$A$1:$AC$51</definedName>
    <definedName name="_xlnm.Print_Area" localSheetId="4">'8_Korrekturen_VU_2021'!$A$1:$AC$51</definedName>
  </definedNames>
  <calcPr calcId="162913" iterate="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7" i="2" l="1"/>
  <c r="H41" i="1" l="1"/>
  <c r="Z7" i="7" l="1"/>
  <c r="X7" i="7"/>
  <c r="S7" i="7"/>
  <c r="R7" i="7"/>
  <c r="Q7" i="7"/>
  <c r="P7" i="7"/>
  <c r="N7" i="7"/>
  <c r="AA7" i="7" s="1"/>
  <c r="L7" i="7"/>
  <c r="Y7" i="7" s="1"/>
  <c r="Z6" i="7"/>
  <c r="Y6" i="7"/>
  <c r="X6" i="7"/>
  <c r="S6" i="7"/>
  <c r="R6" i="7"/>
  <c r="Q6" i="7"/>
  <c r="N6" i="7"/>
  <c r="AA6" i="7" s="1"/>
  <c r="Z7" i="6"/>
  <c r="X7" i="6"/>
  <c r="S7" i="6"/>
  <c r="R7" i="6"/>
  <c r="Q7" i="6"/>
  <c r="P7" i="6"/>
  <c r="N7" i="6"/>
  <c r="AA7" i="6" s="1"/>
  <c r="L7" i="6"/>
  <c r="Y7" i="6" s="1"/>
  <c r="Z6" i="6"/>
  <c r="Y6" i="6"/>
  <c r="X6" i="6"/>
  <c r="S6" i="6"/>
  <c r="R6" i="6"/>
  <c r="Q6" i="6"/>
  <c r="N6" i="6"/>
  <c r="AA6" i="6" s="1"/>
  <c r="Z7" i="5"/>
  <c r="Y7" i="5"/>
  <c r="X7" i="5"/>
  <c r="S7" i="5"/>
  <c r="R7" i="5"/>
  <c r="Q7" i="5"/>
  <c r="P7" i="5"/>
  <c r="N7" i="5"/>
  <c r="AA7" i="5" s="1"/>
  <c r="L7" i="5"/>
  <c r="AA6" i="5"/>
  <c r="Z6" i="5"/>
  <c r="Y6" i="5"/>
  <c r="X6" i="5"/>
  <c r="S6" i="5"/>
  <c r="R6" i="5"/>
  <c r="Q6" i="5"/>
  <c r="N6" i="5"/>
  <c r="N7" i="2"/>
  <c r="L7" i="2"/>
  <c r="Y7" i="2"/>
  <c r="Z7" i="2"/>
  <c r="AA7" i="2"/>
  <c r="X7" i="2"/>
  <c r="R7" i="2"/>
  <c r="S7" i="2"/>
  <c r="P7" i="2"/>
  <c r="Y6" i="2"/>
  <c r="Z6" i="2"/>
  <c r="AA6" i="2"/>
  <c r="X6" i="2"/>
  <c r="S6" i="2"/>
  <c r="R6" i="2"/>
  <c r="Q6" i="2"/>
  <c r="N6" i="2"/>
  <c r="F41" i="1" l="1"/>
  <c r="F30" i="1"/>
  <c r="I134" i="1"/>
  <c r="I136" i="1"/>
  <c r="I137" i="1" s="1"/>
  <c r="I128" i="1"/>
  <c r="I122" i="1"/>
  <c r="I116" i="1"/>
  <c r="I110" i="1"/>
  <c r="H74" i="1"/>
  <c r="I74" i="1"/>
  <c r="H76" i="1"/>
  <c r="H77" i="1" s="1"/>
  <c r="I76" i="1"/>
  <c r="I77" i="1" s="1"/>
  <c r="H69" i="1"/>
  <c r="I69" i="1"/>
  <c r="H64" i="1"/>
  <c r="I64" i="1"/>
  <c r="I54" i="1"/>
  <c r="H59" i="1"/>
  <c r="I59" i="1"/>
  <c r="H54" i="1"/>
  <c r="H136" i="1" l="1"/>
  <c r="H137" i="1" s="1"/>
  <c r="G136" i="1"/>
  <c r="G137" i="1" s="1"/>
  <c r="F136" i="1"/>
  <c r="F137" i="1" s="1"/>
  <c r="H128" i="1"/>
  <c r="G128" i="1"/>
  <c r="F128" i="1"/>
  <c r="H122" i="1"/>
  <c r="G122" i="1"/>
  <c r="F122" i="1"/>
  <c r="H116" i="1"/>
  <c r="G116" i="1"/>
  <c r="F116" i="1"/>
  <c r="H110" i="1"/>
  <c r="G110" i="1"/>
  <c r="F110" i="1"/>
  <c r="F59" i="1"/>
  <c r="H134" i="1" l="1"/>
  <c r="G134" i="1"/>
  <c r="F134" i="1"/>
  <c r="G76" i="1"/>
  <c r="G77" i="1" s="1"/>
  <c r="F76" i="1"/>
  <c r="F77" i="1" s="1"/>
  <c r="G74" i="1"/>
  <c r="F74" i="1"/>
  <c r="G69" i="1"/>
  <c r="F69" i="1"/>
  <c r="G64" i="1"/>
  <c r="F64" i="1"/>
  <c r="G59" i="1"/>
  <c r="G54" i="1"/>
  <c r="F54" i="1"/>
</calcChain>
</file>

<file path=xl/comments1.xml><?xml version="1.0" encoding="utf-8"?>
<comments xmlns="http://schemas.openxmlformats.org/spreadsheetml/2006/main">
  <authors>
    <author>Sven Hilpert</author>
  </authors>
  <commentList>
    <comment ref="F22" authorId="0" shapeId="0">
      <text>
        <r>
          <rPr>
            <sz val="9"/>
            <color indexed="81"/>
            <rFont val="Segoe UI"/>
            <family val="2"/>
          </rPr>
          <t xml:space="preserve">
Eingabe durch VNB.</t>
        </r>
      </text>
    </comment>
    <comment ref="F29" authorId="0" shapeId="0">
      <text>
        <r>
          <rPr>
            <sz val="9"/>
            <color indexed="81"/>
            <rFont val="Segoe UI"/>
            <family val="2"/>
          </rPr>
          <t xml:space="preserve">
Wird durch BNetzA befüllt.</t>
        </r>
      </text>
    </comment>
    <comment ref="F46" authorId="0" shapeId="0">
      <text>
        <r>
          <rPr>
            <sz val="9"/>
            <color indexed="81"/>
            <rFont val="Segoe UI"/>
            <family val="2"/>
          </rPr>
          <t xml:space="preserve">
Durch BNetzA befüllt, Wert liegt bereits vor.</t>
        </r>
      </text>
    </comment>
    <comment ref="G46" authorId="0" shapeId="0">
      <text>
        <r>
          <rPr>
            <sz val="9"/>
            <color indexed="81"/>
            <rFont val="Segoe UI"/>
            <family val="2"/>
          </rPr>
          <t xml:space="preserve">
Durch BNetzA befüllt. Wert liegt bereits vor.</t>
        </r>
      </text>
    </comment>
    <comment ref="H46" authorId="0" shapeId="0">
      <text>
        <r>
          <rPr>
            <sz val="9"/>
            <color indexed="81"/>
            <rFont val="Segoe UI"/>
            <family val="2"/>
          </rPr>
          <t xml:space="preserve">
Durch NB zu befüllen.</t>
        </r>
      </text>
    </comment>
    <comment ref="F54" authorId="0" shapeId="0">
      <text>
        <r>
          <rPr>
            <b/>
            <sz val="9"/>
            <color indexed="81"/>
            <rFont val="Segoe UI"/>
            <family val="2"/>
          </rPr>
          <t>Sven Hilpert:</t>
        </r>
        <r>
          <rPr>
            <sz val="9"/>
            <color indexed="81"/>
            <rFont val="Segoe UI"/>
            <family val="2"/>
          </rPr>
          <t xml:space="preserve">
Formel.</t>
        </r>
      </text>
    </comment>
    <comment ref="F69" authorId="0" shapeId="0">
      <text>
        <r>
          <rPr>
            <sz val="9"/>
            <color indexed="81"/>
            <rFont val="Segoe UI"/>
            <family val="2"/>
          </rPr>
          <t>Formel, auszuweisen sind 100%.</t>
        </r>
      </text>
    </comment>
    <comment ref="F76" authorId="0" shapeId="0">
      <text>
        <r>
          <rPr>
            <sz val="9"/>
            <color indexed="81"/>
            <rFont val="Segoe UI"/>
            <family val="2"/>
          </rPr>
          <t>Formel, ausszuweisen sind: 1*AE + 1*ED + 1*ZBNB + 0,5*Sonstige+ 0*HG</t>
        </r>
      </text>
    </comment>
    <comment ref="F77" authorId="0" shapeId="0">
      <text>
        <r>
          <rPr>
            <sz val="9"/>
            <color indexed="81"/>
            <rFont val="Segoe UI"/>
            <family val="2"/>
          </rPr>
          <t>Formel: Kundenmin / Summe LV</t>
        </r>
      </text>
    </comment>
  </commentList>
</comments>
</file>

<file path=xl/comments2.xml><?xml version="1.0" encoding="utf-8"?>
<comments xmlns="http://schemas.openxmlformats.org/spreadsheetml/2006/main">
  <authors>
    <author>Sven Hilpert</author>
  </authors>
  <commentList>
    <comment ref="B9" authorId="0" shapeId="0">
      <text>
        <r>
          <rPr>
            <sz val="9"/>
            <color indexed="81"/>
            <rFont val="Segoe UI"/>
            <family val="2"/>
          </rPr>
          <t>Die lfd. Nr ist zu ergänzen. Das Zeichen ' ist voran zu stellen. Bsp. '5.1</t>
        </r>
      </text>
    </comment>
    <comment ref="D9" authorId="0" shapeId="0">
      <text>
        <r>
          <rPr>
            <sz val="9"/>
            <color indexed="81"/>
            <rFont val="Segoe UI"/>
            <family val="2"/>
          </rPr>
          <t>Hier lfd. Nr. aus dem TB VNB-Angaben, Spalte B übernehmen. Es ist das Zeichen ' voran zu stellen. Bsp. '
4.3.1</t>
        </r>
      </text>
    </comment>
    <comment ref="F9" authorId="0" shapeId="0">
      <text>
        <r>
          <rPr>
            <sz val="9"/>
            <color indexed="81"/>
            <rFont val="Segoe UI"/>
            <family val="2"/>
          </rPr>
          <t xml:space="preserve">
Hier die Parameterbezeichnung aus dem TB VNB-Angabe übernehmen.</t>
        </r>
      </text>
    </comment>
    <comment ref="H9" authorId="0" shapeId="0">
      <text>
        <r>
          <rPr>
            <sz val="9"/>
            <color indexed="81"/>
            <rFont val="Segoe UI"/>
            <family val="2"/>
          </rPr>
          <t>Hier Erläuterungen, Hinweise etc. angeben.</t>
        </r>
      </text>
    </comment>
  </commentList>
</comments>
</file>

<file path=xl/sharedStrings.xml><?xml version="1.0" encoding="utf-8"?>
<sst xmlns="http://schemas.openxmlformats.org/spreadsheetml/2006/main" count="635" uniqueCount="310">
  <si>
    <t>Datenerhebung zur Bestimmung des Qualitätselements</t>
  </si>
  <si>
    <t>hinsichtlich der Netzzuverlässigkeit Strom nach den §§ 19 und 20 ARegV</t>
  </si>
  <si>
    <t>Ausfülldatum</t>
  </si>
  <si>
    <t>Netzbetreiber</t>
  </si>
  <si>
    <t>Betriebsnummer bei der Bundesnetzagentur</t>
  </si>
  <si>
    <t>1</t>
  </si>
  <si>
    <t>1.1</t>
  </si>
  <si>
    <t>1.2</t>
  </si>
  <si>
    <t>1.3</t>
  </si>
  <si>
    <t>1.4</t>
  </si>
  <si>
    <t>1.5</t>
  </si>
  <si>
    <t>Netzveränderungen</t>
  </si>
  <si>
    <t>2</t>
  </si>
  <si>
    <t>Erlöse und dauerhaft nicht beeinflussbare Kosten</t>
  </si>
  <si>
    <t>2.1</t>
  </si>
  <si>
    <t>2.1.1</t>
  </si>
  <si>
    <t>2.1.2</t>
  </si>
  <si>
    <t>2.1.3</t>
  </si>
  <si>
    <t>2.1.4</t>
  </si>
  <si>
    <t>2.1.5</t>
  </si>
  <si>
    <t>2.1.6</t>
  </si>
  <si>
    <t>2.1.7</t>
  </si>
  <si>
    <t>2.1.8</t>
  </si>
  <si>
    <t>Anteil HöS</t>
  </si>
  <si>
    <t>Anteil HöS/HS</t>
  </si>
  <si>
    <t>Anteil HS</t>
  </si>
  <si>
    <t>Anteil HS/MS</t>
  </si>
  <si>
    <t>Anteil MS</t>
  </si>
  <si>
    <t>Anteil MS/NS</t>
  </si>
  <si>
    <t>Anteil NS</t>
  </si>
  <si>
    <t>Summe dauerhaft nicht beeinflussbare Kosten</t>
  </si>
  <si>
    <t>3</t>
  </si>
  <si>
    <t>Daten zur Niederspannung</t>
  </si>
  <si>
    <t>3.1</t>
  </si>
  <si>
    <t>3.1.1</t>
  </si>
  <si>
    <t>Anzahl der Letztverbraucher NS-Ebene</t>
  </si>
  <si>
    <t>3.1.2</t>
  </si>
  <si>
    <t>Anzahl der Letztverbraucher MS/NS-Umspannebene</t>
  </si>
  <si>
    <t>3.2</t>
  </si>
  <si>
    <t>Netzzuverlässigkeitskennzahlenwerte</t>
  </si>
  <si>
    <t>3.2.1</t>
  </si>
  <si>
    <t>Störungsanlass atmosphärische Einwirkung</t>
  </si>
  <si>
    <t>SAIDI atmosphärische Einwirkung</t>
  </si>
  <si>
    <t>3.2.1.1</t>
  </si>
  <si>
    <t>3.2.1.2</t>
  </si>
  <si>
    <t>Kundenminuten atmosphärische Einwirkung
(Summe der unterbrochenen LV * Dauer)</t>
  </si>
  <si>
    <t>Störungsanlass Einwirkung Dritter</t>
  </si>
  <si>
    <t>Kundenminuten Einwirkung Dritter
(Summe der unterbrochenen LV * Dauer)</t>
  </si>
  <si>
    <t>3.2.2</t>
  </si>
  <si>
    <t>3.2.2.1</t>
  </si>
  <si>
    <t>3.2.2.2</t>
  </si>
  <si>
    <t>3.2.3</t>
  </si>
  <si>
    <t>3.2.3.1</t>
  </si>
  <si>
    <t>3.2.3.2</t>
  </si>
  <si>
    <t>Störungsanlass Zuständigkeitsbereich des Netzbetreibers/kein erkennbarer Anlass</t>
  </si>
  <si>
    <t>3.2.4</t>
  </si>
  <si>
    <t>Kundenminuten Zuständigkeitsbereich des Netzbetreibers/kein erkennbarer Anlass
(Summe der unterbrochenen LV * Dauer)</t>
  </si>
  <si>
    <t>SAIDI Zuständigkeitsbereich des Netzbetreibers/kein erkennbarer Anlass</t>
  </si>
  <si>
    <t>3.2.4.1</t>
  </si>
  <si>
    <t>3.2.4.2</t>
  </si>
  <si>
    <t>Störungsanlass Sonstiges, geplante Versorgungsunterbrechungen</t>
  </si>
  <si>
    <t>Kundenminuten Sonstiges, geplante Versorgungsunterbrechungen
(Summe der unterbrochenen LV * Dauer)</t>
  </si>
  <si>
    <t>SAIDI Sonstiges, geplante Versorgungsunterbrechungen</t>
  </si>
  <si>
    <t>3.2.5.1</t>
  </si>
  <si>
    <t>3.2.5.2</t>
  </si>
  <si>
    <t>Kundenminuten höhere Gewalt
(Summe der unterbrochenen LV * Dauer)</t>
  </si>
  <si>
    <t>SAIDI höhere Gewalt</t>
  </si>
  <si>
    <t>SAIDI</t>
  </si>
  <si>
    <t>Störungsanlass höhere Gewalt</t>
  </si>
  <si>
    <t>3.2.5</t>
  </si>
  <si>
    <t>3.2.6</t>
  </si>
  <si>
    <t>3.2.7</t>
  </si>
  <si>
    <t>Allgemeine Angaben</t>
  </si>
  <si>
    <t>4</t>
  </si>
  <si>
    <t>Daten zur Mittelspannung</t>
  </si>
  <si>
    <t>4.1</t>
  </si>
  <si>
    <t>4.1.1</t>
  </si>
  <si>
    <t>4.1.2</t>
  </si>
  <si>
    <t>Anzahl der angeschlossenen Letztverbraucher</t>
  </si>
  <si>
    <t>4.2</t>
  </si>
  <si>
    <t>Anzahl der Letztverbraucher MS-Ebene</t>
  </si>
  <si>
    <t>Anzahl der Letztverbraucher HS/MS-Umspannebene</t>
  </si>
  <si>
    <t>4.2.1</t>
  </si>
  <si>
    <t>4.2.2</t>
  </si>
  <si>
    <t>Geografische Fläche</t>
  </si>
  <si>
    <t>4.3</t>
  </si>
  <si>
    <t>Zeitgleiche Jahreshöchstlast (MS-Ebene)</t>
  </si>
  <si>
    <t>Zeitgleiche Jahreshöchstlast ohne die Entnahmen von Netzbetreibern auf gleicher Spannungsebene</t>
  </si>
  <si>
    <t>Zeitgleiche Jahreshöchstlast aller Entnahmen</t>
  </si>
  <si>
    <t>4.4</t>
  </si>
  <si>
    <t>4.5</t>
  </si>
  <si>
    <t>ASIDI</t>
  </si>
  <si>
    <t>Summe BSL-Minuten</t>
  </si>
  <si>
    <t>Summe Kundenminuten</t>
  </si>
  <si>
    <t>Installierte Bemessungsscheinleistung der Ortsnetztransformatoren (ONT)</t>
  </si>
  <si>
    <t>Installierte Bemessungsscheinleistung der Letztverbrauchertransformatoren (LVT)</t>
  </si>
  <si>
    <t>Installierte Bemessungsscheinleistung (BSL)</t>
  </si>
  <si>
    <t>ASIDI atmosphärische Einwirkung</t>
  </si>
  <si>
    <t>4.5.1</t>
  </si>
  <si>
    <t>ASIDI Zuständigkeitsbereich des Netzbetreibers/kein erkennbarer Anlass</t>
  </si>
  <si>
    <t>ASIDI Sonstiges, geplante Versorgungsunterbrechungen</t>
  </si>
  <si>
    <t>ASIDI höhere Gewalt</t>
  </si>
  <si>
    <t>4.5.2</t>
  </si>
  <si>
    <t>Einheit</t>
  </si>
  <si>
    <t>min</t>
  </si>
  <si>
    <t>min/a</t>
  </si>
  <si>
    <t>MVA</t>
  </si>
  <si>
    <t>km²</t>
  </si>
  <si>
    <t>kW</t>
  </si>
  <si>
    <t>MVAmin</t>
  </si>
  <si>
    <t>€</t>
  </si>
  <si>
    <t>Summe (Erlösobergrenze)</t>
  </si>
  <si>
    <t>nein</t>
  </si>
  <si>
    <t>- Entwurf -</t>
  </si>
  <si>
    <t>Datum</t>
  </si>
  <si>
    <t>Dauer</t>
  </si>
  <si>
    <t>Art</t>
  </si>
  <si>
    <t>Anlass</t>
  </si>
  <si>
    <t>Höhere Gewalt (Info)</t>
  </si>
  <si>
    <t>Unterbrochene Bemessungs-
scheinleistung
NKT</t>
  </si>
  <si>
    <t>Unterbrochene Bemessungs-
scheinleistung
NKT * Dauer</t>
  </si>
  <si>
    <t>Nr. VU</t>
  </si>
  <si>
    <t>Unterbrochene Bemessungs-
scheinleistung LVT / unterbrochene LV</t>
  </si>
  <si>
    <t>Netzebene</t>
  </si>
  <si>
    <t>NS</t>
  </si>
  <si>
    <t>ungeplant</t>
  </si>
  <si>
    <t>Atmosphärische Einwirkung</t>
  </si>
  <si>
    <t>Einwirkung Dritter</t>
  </si>
  <si>
    <t>Zuständigkeitsbereich des Netzbetreibers</t>
  </si>
  <si>
    <t>Sonstiges</t>
  </si>
  <si>
    <t>Höhere Gewalt</t>
  </si>
  <si>
    <t>Rückwirkstörung</t>
  </si>
  <si>
    <t>Zählerwechsel</t>
  </si>
  <si>
    <t>Uhrzeit</t>
  </si>
  <si>
    <t>#</t>
  </si>
  <si>
    <t>Bemerkungen / Hinweise</t>
  </si>
  <si>
    <t>Unterbrochene Bemessungs-
scheinleistung LVT * Dauer / unterbrochene LV * Dauer</t>
  </si>
  <si>
    <t>Angabe der Versorgungsunterbrechungen nach § 52 EnWG</t>
  </si>
  <si>
    <t>Angabe der Korrekturen zu den Versorgungsunterbrechungen nach § 52 EnWG</t>
  </si>
  <si>
    <t>Berichtsjahr 2018</t>
  </si>
  <si>
    <t>Netznummer bei der Bundesnetzagentur</t>
  </si>
  <si>
    <t>BSL-Minuten ONT atmosphärische Einwirkung
(Summe der unterbrochenen Bemessungsscheinleistung ONT * Dauer)</t>
  </si>
  <si>
    <t>BSL-Minuten LVT atmosphärische Einwirkung
(Summe der unterbrochenen Bemessungsscheinleistung LVT * Dauer)</t>
  </si>
  <si>
    <t>BSL-Minuten ONT Einwirkung Dritter
(Summe der unterbrochenen Bemessungsscheinleistung ONT * Dauer)</t>
  </si>
  <si>
    <t>BSL-Minuten LVT Einwirkung Dritter
(Summe der unterbrochenen Bemessungsscheinleistung LVT * Dauer)</t>
  </si>
  <si>
    <t>BSL-Minuten ONT des Netzbetreibers/kein erkennbarer Anlass
(Summe der unterbrochenen Bemessungsscheinleistung ONT * Dauer)</t>
  </si>
  <si>
    <t>BSL-Minuten LVT des Netzbetreibers/kein erkennbarer Anlass
(Summe der unterbrochenen Bemessungsscheinleistung LVT * Dauer)</t>
  </si>
  <si>
    <t>BSL-Minuten ONT Sonstiges, geplante Versorgungsunterbrechungen
(Summe der unterbrochenen Bemessungsscheinleistung ONT * Dauer)</t>
  </si>
  <si>
    <t>BSL-Minuten LVT Sonstiges, geplante Versorgungsunterbrechungen
(Summe der unterbrochenen Bemessungsscheinleistung LVT * Dauer)</t>
  </si>
  <si>
    <t>Main</t>
  </si>
  <si>
    <t>BSL-Minuten ONT höhere Gewalt
(Summe der unterbrochenen Bemessungsscheinleistung ONT * Dauer)</t>
  </si>
  <si>
    <t>BSL-Minuten LVT höhere Gewalt
(Summe der unterbrochenen Bemessungsscheinleistung LVT * Dauer)</t>
  </si>
  <si>
    <t>Es sind nur die zu korrigierenden Versorgungsunterbrechungen anzugeben.</t>
  </si>
  <si>
    <t>Version 1</t>
  </si>
  <si>
    <t>Unterbrochene Bemessungs-
scheinleistung
ONT</t>
  </si>
  <si>
    <t>Unterbrochene Bemessungs-
scheinleistung
ONT * Dauer</t>
  </si>
  <si>
    <t>5</t>
  </si>
  <si>
    <t>6</t>
  </si>
  <si>
    <t>4.6</t>
  </si>
  <si>
    <t>4.6.1</t>
  </si>
  <si>
    <t>4.6.1.1</t>
  </si>
  <si>
    <t>4.6.1.2</t>
  </si>
  <si>
    <t>4.6.1.3</t>
  </si>
  <si>
    <t>4.6.2</t>
  </si>
  <si>
    <t>4.6.2.1</t>
  </si>
  <si>
    <t>4.6.2.2</t>
  </si>
  <si>
    <t>4.6.2.3</t>
  </si>
  <si>
    <t>4.6.3</t>
  </si>
  <si>
    <t>4.6.3.1</t>
  </si>
  <si>
    <t>4.6.3.2</t>
  </si>
  <si>
    <t>4.6.3.3</t>
  </si>
  <si>
    <t>4.6.4</t>
  </si>
  <si>
    <t>4.6.4.1</t>
  </si>
  <si>
    <t>4.6.4.2</t>
  </si>
  <si>
    <t>4.6.4.3</t>
  </si>
  <si>
    <t>4.6.5.1</t>
  </si>
  <si>
    <t>4.6.5.2</t>
  </si>
  <si>
    <t>4.6.5.3</t>
  </si>
  <si>
    <t>4.6.6</t>
  </si>
  <si>
    <t>4.6.7</t>
  </si>
  <si>
    <t>Anzahl von Anschlusspunkten an fremde Netzbetreiber auf der gleichen Netzebene (MS-Ebene)</t>
  </si>
  <si>
    <t>Definitionen</t>
  </si>
  <si>
    <t>Parameter</t>
  </si>
  <si>
    <t>Hinweise</t>
  </si>
  <si>
    <t>Hinweise und Erläuterungen des Netzbetreibers</t>
  </si>
  <si>
    <t>Lfd. Nr. im TB 1_VNB-Angaben</t>
  </si>
  <si>
    <t>5.1</t>
  </si>
  <si>
    <t>Lfd. Nr.</t>
  </si>
  <si>
    <t>Ebene</t>
  </si>
  <si>
    <t>Definition, Bemerkung, Hinweis</t>
  </si>
  <si>
    <t>MS</t>
  </si>
  <si>
    <t>SAIDI Einwirkung Dritter</t>
  </si>
  <si>
    <t>ASIDI Einwirkung Dritter</t>
  </si>
  <si>
    <t>9.1</t>
  </si>
  <si>
    <t>8</t>
  </si>
  <si>
    <t>8.1</t>
  </si>
  <si>
    <t>5.2</t>
  </si>
  <si>
    <t>Kontrollwert dnbK</t>
  </si>
  <si>
    <t>2.1.9</t>
  </si>
  <si>
    <t>Kontrollwert EOG</t>
  </si>
  <si>
    <t>2.3</t>
  </si>
  <si>
    <t>2.3.1</t>
  </si>
  <si>
    <t>2.3.2</t>
  </si>
  <si>
    <t>2.3.3</t>
  </si>
  <si>
    <t>2.3.4</t>
  </si>
  <si>
    <t>2.3.5</t>
  </si>
  <si>
    <t>2.3.6</t>
  </si>
  <si>
    <t>2.3.7</t>
  </si>
  <si>
    <t>2.3.8</t>
  </si>
  <si>
    <t>2.3.9</t>
  </si>
  <si>
    <t>Text</t>
  </si>
  <si>
    <t>6.1</t>
  </si>
  <si>
    <t>6.2</t>
  </si>
  <si>
    <t>Berichtsjahr 2019</t>
  </si>
  <si>
    <t>7</t>
  </si>
  <si>
    <t>7.1</t>
  </si>
  <si>
    <t>7.2</t>
  </si>
  <si>
    <t>Berichtsjahr 2020</t>
  </si>
  <si>
    <t>8.2</t>
  </si>
  <si>
    <t>Berichtsjahr 2021</t>
  </si>
  <si>
    <t>Tabellenblatt ist erst in 2022 zu befüllen.</t>
  </si>
  <si>
    <t>Tabellenblatt ist nur in 2021 zu befüllen.</t>
  </si>
  <si>
    <t>9</t>
  </si>
  <si>
    <t>Installierte Bemessungsscheinleistung der Ortsnetztransformatoren (ONT) 2019</t>
  </si>
  <si>
    <t>10</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</si>
  <si>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</si>
  <si>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</si>
  <si>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</si>
  <si>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</si>
  <si>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</si>
  <si>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</si>
  <si>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</si>
  <si>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</si>
  <si>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</si>
  <si>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</si>
  <si>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</si>
  <si>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</si>
  <si>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</si>
  <si>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</si>
  <si>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</si>
  <si>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</si>
  <si>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</si>
  <si>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</si>
  <si>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</si>
  <si>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</si>
  <si>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</si>
  <si>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</si>
  <si>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</si>
  <si>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Zulässige Erlöse</t>
  </si>
  <si>
    <t>Davon zulässige dauerhaft nicht beeinflussbare Kosten</t>
  </si>
  <si>
    <t>Nur in 2021 zu befüllen.</t>
  </si>
  <si>
    <t>Nur in 2022 zu befüllen.</t>
  </si>
  <si>
    <t xml:space="preserve">Angaben, die nicht vorliegen oder nicht ermittelt werden können, sind durch den Netzbetreiber ausnahmsweise zu berechnen oder möglichst exakt zu schätzen.
Sollten Angaben berechnet oder geschätzt worden sein, so ist dies der Bundesnetzagentur gegenüber anzuzeigen. Die Verfahren zur Ermittlung dieser Angaben sind zu dokumentieren.
</t>
  </si>
  <si>
    <t>NS, 
MS/NS,
MS, 
HS/MS</t>
  </si>
  <si>
    <t>Fehlende Daten und Angaben</t>
  </si>
  <si>
    <t xml:space="preserve">Netze und Anlagen, die vom Netzbetreiber zur Erfüllung seiner Versorgungsaufgabe betrieben werden. Dies beinhaltet auch von Dritten gepachtete oder sonst zur wirtschaftlichen Nutzung überlassene Netze und Anlagen, die zur Erfüllung seiner Versorgungsaufgabe als Netzbetreiber dienen.
Netze und Anlagen, die sich im Eigentum des Netzbetreibers befinden und Dritten verpachtet oder sonst zur wirtschaftlichen Nutzung überlassen sind, sind diesen Dritten zuzuordnen und nicht zu berücksichtigen
</t>
  </si>
  <si>
    <t>NS, 
MS/NS, 
MS, 
HS/MS</t>
  </si>
  <si>
    <t>Eigene Netze und Anlagen</t>
  </si>
  <si>
    <t xml:space="preserve">Netzebenen stellen die Bereiche von Elektrizitätsversorgungsnetzen dar, in welchen elektrische Energie in Höchst-, Hoch-, Mittel- oder Niederspannung übertragen oder verteilt wird (§ 2 Nr. 10 StromNEV).
Den Netzebenen sind Spannungsbereiche zugeordnet. Für die Bestimmung des Qualitätselements sind die Mittel- und die Niederspannungsebenen relevant:
Niederspannung (NS): ≤ 1 kV,
Mittelspannung (MS): &gt; 1 kV und ≤ 72,5 kV.
</t>
  </si>
  <si>
    <t>Umspannebenen sind Bereiche von Elektrizitätsversorgungsnetzen, in denen die Spannung elektrischer Energie von Höchst- zu Hochspannung, Hoch- zu Mittelspannung oder Mittel- zu Niederspannung geändert wird (§ 2 Nr. 12 StromNEV).
In der Umspannebene sind Transformatoren als wesentliche Bindeglieder zwischen Netzebenen anzusehen. Die Nutzung nachrangiger Betriebsmittel (Sammelschienen) ist insoweit nicht ausreichend.
Eine Umspannung innerhalb der einzelnen Netzebenen (z. B. innerhalb der Mittelspannung) ist Bestandteil der jeweiligen Netzebene, vgl. Definition Netzebene.</t>
  </si>
  <si>
    <t>MS/NS, HS/MS</t>
  </si>
  <si>
    <t>Umspannebene</t>
  </si>
  <si>
    <t>An die jeweilige Netz- oder Umspannebene angeschlossene höhere Netz- oder Umspannebene, aus der in der Regel Leistung bezogen wird, vgl. § 14 Abs. 2 StromNEV. Hierbei kann es sich um eine eigene oder fremde Netz- oder Umspannebene handeln.</t>
  </si>
  <si>
    <t>Vorgelagerte Netz- oder Umspannebene</t>
  </si>
  <si>
    <t>Direkt mit der eigenen Netz- oder Umspannebene verbundene gleiche Netz- oder Umspannebene eines anderen Netzbetreibers, (siehe auch vgl. hierzu § 14 Abs. 2 S. 3 StromNEV).</t>
  </si>
  <si>
    <t>Gleiche Netz- oder Umspannebene</t>
  </si>
  <si>
    <t>An die jeweilige Netz- oder Umspannebene angeschlossene niedrigere Netz- oder Umspannebene. Hierbei kann es sich um eine eigene oder fremde Netz- oder Umspannebene handeln.</t>
  </si>
  <si>
    <t>Nachgelagerte Netz- oder Umspannebene</t>
  </si>
  <si>
    <t xml:space="preserve">Die relevanten Störungsanlässe:
• atmosphärische Einwirkung,
• Einwirkung Dritter,
• Zuständigkeitsbereich des Netzbetreibers/kein erkennbarer Anlass,
• geplante Versorgungsunterbrechungen (sonstiges),
• höhere Gewalt
sind in den Vorgaben zur formellen Gestaltung des Berichts nach § 52 S. 5 EnWG (Allgemeinverfügung Az. 605/8135 vom 22.02.2006) definiert. Die Allgemeinverfügung ist auf der Homepage der Bundesnetzagentur einsehbar. Daten zu Störungsanlässen sind für die Nieder- und für die Mittelspannungen anzugeben und auf die Erfassungsjahre  2018, 2019, 2020 sowie 2021 zu beziehen.
</t>
  </si>
  <si>
    <t>Störungsanlass</t>
  </si>
  <si>
    <t>NS, 
MS</t>
  </si>
  <si>
    <t>Ortsnetztransformatoren (ONT) verbinden die Mittelspannungs- und Niederspannungsnetze zur Speisung der Niederspannungsebene miteinander. Vgl. Vorgaben zur formalen Gestaltung des Berichtes nach § 52 S. 5 EnWG (Allgemeinverfügung Az. 605/8135 vom 22.02.2006).</t>
  </si>
  <si>
    <t>MS/NS</t>
  </si>
  <si>
    <t>Ortsnetztransformatoren (ONT)</t>
  </si>
  <si>
    <t>Letztverbrauchertransformatoren (LVT) sind Transformatoren, an die ausschließlich Letztverbraucher an das Netz eines Netzbetreibers angeschlossen sind. Die Eigentums- und Betriebsverhältnisse sind dabei unerheblich. Letztverbrauchertransformatoren werden nur zum Netz ihrer Oberspannungsseite gezählt. Vgl. Vorgaben zur formalen Gestaltung des Berichtes nach § 52 S. 5 EnWG (Allgemeinverfügung Az. 605/8135 vom 22.02.2006).</t>
  </si>
  <si>
    <t>Letztverbraucher-transformatoren (LVT)</t>
  </si>
  <si>
    <t>Eine Kostenstelle umfasst die Hauptkostenstelle der jeweiligen Netz- oder Umspannebene, die jeweilige Nebenkostenstelle Messung, Messstellenbetrieb und Abrechnung der jeweiligen Netz- oder Umspannebene und für die Niederspannung zusätzlich die Hauptkostenstelle Hausanschlussleitung und Hausanschlüsse. Die Kostenstellen sind auf das Jahr 2020 bzw. auf das 2021 zu beziehen.</t>
  </si>
  <si>
    <t>Kostenstellen, getrennt nach Netz- und Umspannebenen</t>
  </si>
  <si>
    <t>Euro</t>
  </si>
  <si>
    <t>HS/MS, 
MS, 
MS/NS,
NS</t>
  </si>
  <si>
    <t>3.1, 4.2</t>
  </si>
  <si>
    <t xml:space="preserve">Die Summe der unterbrochenen Kundenminuten ist das Produkt aus der Anzahl der innerhalb einer (Wieder-) Versorgungsstufe unterbrochenen Letztverbraucher multipliziert mit der Dauer der Versorgungsunterbrechung in der jeweiligen (Wieder-) Versorgungsstufe. Es ist über alle (Wieder-) Versorgungsstufen zu summieren. Vgl. hierzu: Vorgaben zur formalen Gestaltung des Berichtes nach § 52 S. 5 EnWG (Allgemeinverfügung Az. 605/8135 vom 22.02.2006). Die Angaben zu den Kundenminuten sind für die Störungsanlässe:
• atmosphärische Einwirkung,
• Einwirkung Dritter,
• Zuständigkeitsbereich des Netzbetreibers/kein erkennbarer Anlass,
• geplante Versorgungsunterbrechungen (Sonstiges)
• höhere Gewalt
auf die Erfassungsjahre 2018, 2019, 2020 bzw. 2021 zu beziehen.
</t>
  </si>
  <si>
    <t>Kundenminuten (Summe der unterbrochenen LV * Dauer) je Störungsanlass</t>
  </si>
  <si>
    <t>3.2.1.1, 3.2.2.1, 3.2.3.1, 3.2.4.1, 3.2.5.1, 3.2.6</t>
  </si>
  <si>
    <t xml:space="preserve">Der SAIDI ist die Kennzahl der Netzzuverlässigkeit in der Niederspannung. Er beschreibt die durchschnittliche kumulierte Unterbrechungsdauer pro Jahr pro angeschlossenen Kunden. Der SAIDI gibt an, wie lange ein Kunde durchschnittlich im Jahr von der Versorgung mit Elektrizität unterbrochen war.
SAIDI = (Dauer einer Versorgungsunterbrechung * unterbrochene Letztverbraucher) / Anzahl der angeschlossenen Letztverbraucher.
SAIDI-Werte sind auf die Erfassungsjahre 2018, 2019, 2020 bzw. 2021 zu beziehen.
</t>
  </si>
  <si>
    <t>3.2.1.2, 3.2.2.2, 3.2.3.2, 3.2.4.2, 3.2.5.2, 3.2.7</t>
  </si>
  <si>
    <t>Es ist die Bemessungsscheinleistung aller installierten Ortsnetztransformatoren (ONT) anzugeben. Eine Anlage gilt als installiert, wenn sie in den laufenden Betrieb des Stromnetzes eingebunden ist und insoweit verwendet wird. Als nicht installiert gelten geplante, in Bau befindliche sowie stillgelegte Anlagen. Vgl. Vorgaben zur formalen Gestaltung des Berichtes nach § 52 S. 5 EnWG (Allgemeinverfügung Az. 605/8135 vom 22.02.2006). Die installierte Bemessungsscheinleistung ist auf den 31.12. eines Jahres zu beziehen.</t>
  </si>
  <si>
    <t>Installierte Bemessungs-scheinleistung der Ortsnetz-transformatoren (ONT)</t>
  </si>
  <si>
    <t>Es ist die Bemessungsscheinleistung aller installierten Letztverbrauchertransformatoren (LVT) anzugeben. Eine Anlage gilt als installiert, wenn sie in den laufenden Betrieb des Stromnetzes eingebunden ist und insoweit verwendet wird. Als nicht installiert gelten geplante, in Bau befindliche sowie stillgelegte Anlagen. Ist die installierte Bemessungsscheinleistung nicht bekannt, ist diese geeignet zu schätzen bzw. die vertraglich vereinbarte maximale Leistung anzugeben. Vgl. Vorgaben zur formalen Gestaltung des Berichtes nach § 52 S. 5 EnWG (Allgemeinverfügung Az. 605/8135 vom 22.02.2006). Die installierte Bemessungsscheinleistung ist auf den 31.12. eines Jahres zu beziehen.</t>
  </si>
  <si>
    <t>Installierte Bemessungs-scheinleistung der Letztverbraucher-transformatoren (LVT)</t>
  </si>
  <si>
    <t>Bei Anschlusspunkten, an denen eine Übergabe an eine direkt mit der eigenen Netzebene verbundene gleiche Netzebene eines fremden Netzbetreibers stattfindet und eine Station (Station mit Netzkuppeltransformator(en) oder Schaltstation) zwischengeschaltet ist, ist die Station als Anschlusspunkt zugrunde zu legen. Eine Station ist dabei genau ein Punkt, an dem die gleiche Netzebene eines fremden Elektrizitätsverteilernetzes angeschlossen ist. Bei Anschlusspunkten, an denen eine Übergabe an eine direkt mit der eigenen Netzebene verbundene gleiche Netzebene eines fremden Elektrizitätsverteilernetzes stattfindet und die über ein durchlaufendes Kabel- bzw. Freileitungssystem (Phasen L1 + L2 + L3) realisiert ist (keine Station zwischengeschaltet), ist für jedes Kabel- bzw. Freileitungssystem ein Anschlusspunkt zu nennen. Anschlusspunkte an geschlossene Verteilernetze gemäß § 110 Abs. 2 EnWG sind nicht zu nennen. Die Anschlusspunkte sind auf den 31.12. eines Jahres zu beziehen.</t>
  </si>
  <si>
    <t>Anzahl von Anschlusspunkten an fremde Netzbetreiber auf der gleichen Netzebene</t>
  </si>
  <si>
    <t>Die geografische Fläche bezeichnet diejenige Gesamtfläche, über die sich die Mittelspannungsebene erstreckt. Bei der Ermittlung der geografischen Fläche ist auf die Daten der statistischen Landesämter zurückzugreifen. Liegt das Mittelspannungsnetz innerhalb einer Gemeinde für die der Netzbetreiber die gesamte Konzession besitzt, ist die gesamte Gemeindefläche in die geografische Fläche aufzunehmen. Liegt das Mittelspannungsnetz innerhalb einer Gemeinde, bei der der Netzbetreiber nur über eine Teilkonzession verfügt, ist der Teil der Gemeindefläche in die geografische Fläche aufzunehmen, der der Teilkonzession entspricht. Liegt das Mittelspannungsnetz außerhalb des Konzessionsgebiets, ist nur die Fläche der Gemarkung, in der sich das Mittelspannungsnetz befindet, in die geografische Fläche aufzunehmen. Gemeindefreie Gebiete (abgegrenzte Gebiete, die keiner Gemeinde zuzuordnen und meist unbewohnt sind) sind zu berücksichtigen. Die geografische Fläche ist auf den 31.12. eines Jahres zu beziehen.</t>
  </si>
  <si>
    <t>NS,
MS</t>
  </si>
  <si>
    <t xml:space="preserve">Die korrigierte zeitgleiche Jahreshöchstlast ist eine modifizierte zeitgleiche Jahreshöchstlast aller Entnahmen. Hier ist die zeitgleiche Jahreshöchstlast ohne die entnommenen Lasten von fremden Elektrizitätsverteilernetze anzugeben, die mit der gleichen Netzebene an die betrachtete Netzebene des Netzbetreibers angeschlossen sind, d. h. die horizontal an das eigene Netz angeschlossen sind (sog. Weiterverteiler auf gleicher Spannungsebene). Elektrizitätsverteilernetze in diesem Sinne sind ausschließlich Energieversorgungsnetze der allgemeinen Versorgung nach § 3 Nr. 17 EnWG. Im Übrigen gelten die Aussagen zur Definition zeitgleiche Jahreshöchstlast über aller Entnahmen (4.5.2).
Die korrigierten zeitgleichen Jahreshöchstlasten sind auf die Erfassungsjahre 2018, 2019, 2020 und 2021 zu beziehen.
</t>
  </si>
  <si>
    <t xml:space="preserve">Summe der Produkte aus installierter Bemessungsscheinleistung der innerhalb einer (Wieder-) Versorgungsstufe unterbrochenen Netzkuppeltransformatoren (ONT) multipliziert mit der Dauer der Versorgungsunterbrechung in der jeweiligen (Wieder-) Versorgungsstufe. Vgl. Vorgaben zur formalen Gestaltung des Berichtes nach § 52 S. 5 EnWG (Allgemeinverfügung Az. 605/8135 vom 22.02.2006).
Die Angaben sind für die Störungsanlässe:
• atmosphärische Einwirkung,
• Einwirkung Dritter,
• Zuständigkeitsbereich des Netzbetreibers/kein erkennbarer Anlass,
• geplante Versorgungsunterbrechungen (Sonstiges)
• höhere Gewalt
auf die Erfassungsjahre , 2018, 2019 2020 und 2021 zu beziehen.
</t>
  </si>
  <si>
    <t>BSL-Minuten ONT (Summe der unterbrochenen Bemessungsscheinleistung ONT * Dauer) je Störungsanlass</t>
  </si>
  <si>
    <t>min * MVA</t>
  </si>
  <si>
    <t>4.6.1.1, 4.6.2.1, 4.6.3.1, 4.6.4.1, 4.6.5.1</t>
  </si>
  <si>
    <t>Summe der Produkte aus installierter Bemessungsscheinleistung der innerhalb einer (Wieder-) Versorgungsstufe unterbrochenen Letztverbrauchertransformatoren (LVT) multipliziert mit der Dauer der Versorgungsunterbrechung in der jeweiligen (Wieder-) Versorgungsstufe. Sonst wie zuvor.</t>
  </si>
  <si>
    <t>BSL-Minuten LVT (Summe der unterbrochenen Bemessungsscheinleistung LVT * Dauer) je Störungsanlass</t>
  </si>
  <si>
    <t>4.6.1.2, 4.6.2.2, 4.6.3.2, 4.6.4.2, 4.6.5.2</t>
  </si>
  <si>
    <t xml:space="preserve">Der ASIDI ist – vergleichbar dem SAIDI für die Niederspannung – die Kennzahl der Netzzuverlässigkeit in der Mittelspannung.
ASIDI = (Dauer einer Versorgungsunterbrechung * unterbrochene Bemessungsscheinleistung) / installierte Bemessungsscheinleistung
ASIDI-Werte sind auf die Erfassungsjahre 2018, 2019, 2020 bzw. 2021 zu beziehen.
</t>
  </si>
  <si>
    <t>4.6.1.3, 4.6.2.3, 4.6.3.3, 4.6.4.3, 4.6.5.3, 4.6.7</t>
  </si>
  <si>
    <t>Korrigierte zeitgleiche Jahreshöchstlast aller Entnahmen (zeitgleiche Jahreshöchstlast ohne die Entnahmen von Netzbetreibern auf gleicher Spannungsebene)</t>
  </si>
  <si>
    <t>HöS, HöS/HS, 
HS, 
HS/MS, 
MS, 
MS/NS, 
NS</t>
  </si>
  <si>
    <t>ja</t>
  </si>
  <si>
    <t>4.6.5</t>
  </si>
  <si>
    <t>Letztverbraucher sind Kunden, die Energie für den eigenen Verbrauch kaufen. Dies sind bspw. Haushalte, Gewerbebetriebe, Industriebetriebe oder landwirtschaftliche Betriebe. Maßgeblich für die Zählung der Letztverbraucher sind die Anschlusspunkte. In einem Mehrparteienhaus mit getrennten Haushalten ist jeder Haushalt separat zu zählen. Mehrere Zählpunkte werden am selben Anschlusspunkt zusammengefasst, wenn sie für die Abrechnung von besonderen Verträgen wie z. B. Nachtstromspeicheranlagen, Wärmepumpen etc. erforderlich sind. Vgl. Vorgaben zur formalen Gestaltung des Berichtes nach § 52 S. 5 EnWG (Allgemeinverfügung 605/8135, vom 22.02.2006). Nach § 3 Nr. 25 EnWG sind auch Ladepunkte für Elektromobile sowie Anlagen zur Speicherung elektrischer Energie, soweit diese Energie aus dem Netz der allgemeinen Versorgung beziehen zu berücksichtigen.
Die Anzahl der Letztverbraucher ist auf den 31.12. eines Jahres zu beziehen.</t>
  </si>
  <si>
    <t xml:space="preserve">Höchste zeitgleiche Summe aller Entnahmen (ohne Netzverluste) aus einer Netzebene. Entnahmen sind Abgaben an Letztverbraucher (das umfasst nach § 3 Nr. 25 EnWG Abgaben an Ladepunkte für Elektromobile sowie auch Anlagen zur Speicherung elektrischer Energie, soweit die-se Energie aus dem Netz der allgemeinen Versorgung beziehen) , geschlossene Verteilernetze, Weiterverteiler und an die nachgelagerte Umspannebene. Die Zeitgleichheit ist auf die jeweilige Netzebene bezogen, d. h. die Höchstwerte können in den einzelnen Netzebenen zu unterschiedlichen Zeitpunkten auftreten.
Liegen gemessene Werte für die Ermittlung der zeitgleichen Jahreshöchstlast nicht vollständig vor, ist eine sachgerechte Näherung vorzunehmen. Für Letztverbraucher, bei deren Stromlieferung in der Niederspannung gemäß § 12 Abs. 1 StromNZV vereinfachte Verfahren (Standardlastprofil) angewendet wird, ist der tatsächliche viertelstundenscharfe Lastverlauf (Restlastkurve bzw. die Summe aus der Abgabe nach synthetischen Lastprofilen und dem Differenzbilanzkreis, ggf. abzüglich der Entnahmen nach Standardlastprofil in höheren Netzebenen) anzuwenden. Für Letztverbraucher in höheren Netzebenen als der Niederspannung, bei deren Belieferung gem. § 12 Abs. 1 StromNZV vereinfachte Verfahren (Standardlastprofil) angewendet werden, ist das Standardlastprofil in Ansatz zu bringen.
Energiemengen, die von einer eigenen höheren Netzebene kommen und über die Sammelschiene auf der höheren Spannungsseite einer Umspannstation wieder zurück in die eigene gleiche höhere Netzebene fließen (Durchleitung), sind nicht der Umspannebene zuzuordnen, sondern verbleiben in der höheren Netzebene. Somit ergeben sich für solche Lastflüsse keine Ausspeisungen/Entnahmen in die nachgelagerte Umspannebene sowie keine Rückspeisungen von der Umspannebene in die höhere Netzebene. Die Eigentumsverhältnisse bei der Sammelschiene sind dabei nicht relevant.
Die zeitgleichen Jahreshöchstlasten sind die Erfassungsjahre 2018, 2019, 2020 und 2021 zu beziehen.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</si>
</sst>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F400]h:mm:ss\ AM/PM"/>
  </numFmts>
  <fonts count="15" x14ac:knownFonts="1">
    <font>
      <sz val="11"/>
      <color theme="1"/>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5"/>
      <color theme="0"/>
      <name val="Calibri"/>
      <family val="2"/>
      <scheme val="minor"/>
    </font>
    <font>
      <b/>
      <i/>
      <sz val="11"/>
      <color rgb="FF417DBE"/>
      <name val="Calibri"/>
      <family val="2"/>
      <scheme val="minor"/>
    </font>
    <font>
      <sz val="11"/>
      <name val="Calibri"/>
      <family val="2"/>
      <scheme val="minor"/>
    </font>
    <font>
      <sz val="11"/>
      <color rgb="FF57676F"/>
      <name val="Calibri"/>
      <family val="2"/>
      <scheme val="minor"/>
    </font>
    <font>
      <b/>
      <i/>
      <sz val="11"/>
      <color rgb="FF57676F"/>
      <name val="Calibri"/>
      <family val="2"/>
      <scheme val="minor"/>
    </font>
    <font>
      <b/>
      <sz val="26"/>
      <color rgb="FFFF0000"/>
      <name val="Calibri"/>
      <family val="2"/>
      <scheme val="minor"/>
    </font>
    <font>
      <sz val="11"/>
      <color rgb="FF417DBE"/>
      <name val="Calibri"/>
      <family val="2"/>
      <scheme val="minor"/>
    </font>
    <font>
      <b/>
      <sz val="17"/>
      <color theme="0"/>
      <name val="Calibri"/>
      <family val="2"/>
      <scheme val="minor"/>
    </font>
    <font>
      <sz val="9"/>
      <color indexed="81"/>
      <name val="Segoe UI"/>
      <family val="2"/>
    </font>
    <font>
      <b/>
      <sz val="9"/>
      <color indexed="81"/>
      <name val="Segoe UI"/>
      <family val="2"/>
    </font>
    <font>
      <sz val="9"/>
      <color theme="1"/>
      <name val="Calibri"/>
      <family val="2"/>
      <scheme val="minor"/>
    </font>
  </fonts>
  <fills count="4">
    <fill>
      <patternFill patternType="none"/>
    </fill>
    <fill>
      <patternFill patternType="gray125"/>
    </fill>
    <fill>
      <patternFill patternType="solid">
        <fgColor rgb="FF417DBE"/>
        <bgColor indexed="64"/>
      </patternFill>
    </fill>
    <fill>
      <patternFill patternType="solid">
        <fgColor rgb="FF96A5AD"/>
        <bgColor indexed="64"/>
      </patternFill>
    </fill>
  </fills>
  <borders count="23">
    <border>
      <left/>
      <right/>
      <top/>
      <bottom/>
      <diagonal/>
    </border>
    <border>
      <left/>
      <right/>
      <top/>
      <bottom style="thin">
        <color rgb="FF96A5AD"/>
      </bottom>
      <diagonal/>
    </border>
    <border>
      <left/>
      <right style="thin">
        <color rgb="FF96A5AD"/>
      </right>
      <top/>
      <bottom style="thin">
        <color rgb="FF96A5AD"/>
      </bottom>
      <diagonal/>
    </border>
    <border>
      <left style="thin">
        <color rgb="FF96A5AD"/>
      </left>
      <right style="thin">
        <color rgb="FF96A5AD"/>
      </right>
      <top/>
      <bottom style="thin">
        <color rgb="FF96A5AD"/>
      </bottom>
      <diagonal/>
    </border>
    <border>
      <left style="thin">
        <color rgb="FF96A5AD"/>
      </left>
      <right/>
      <top/>
      <bottom style="thin">
        <color rgb="FF96A5AD"/>
      </bottom>
      <diagonal/>
    </border>
    <border>
      <left/>
      <right style="thin">
        <color rgb="FF96A5AD"/>
      </right>
      <top style="thin">
        <color rgb="FF96A5AD"/>
      </top>
      <bottom style="thin">
        <color rgb="FF96A5AD"/>
      </bottom>
      <diagonal/>
    </border>
    <border>
      <left style="thin">
        <color rgb="FF96A5AD"/>
      </left>
      <right style="thin">
        <color rgb="FF96A5AD"/>
      </right>
      <top style="thin">
        <color rgb="FF96A5AD"/>
      </top>
      <bottom style="thin">
        <color rgb="FF96A5AD"/>
      </bottom>
      <diagonal/>
    </border>
    <border>
      <left style="thin">
        <color rgb="FF96A5AD"/>
      </left>
      <right/>
      <top style="thin">
        <color rgb="FF96A5AD"/>
      </top>
      <bottom style="thin">
        <color rgb="FF96A5AD"/>
      </bottom>
      <diagonal/>
    </border>
    <border>
      <left/>
      <right/>
      <top style="thin">
        <color rgb="FF96A5AD"/>
      </top>
      <bottom style="thin">
        <color rgb="FF96A5AD"/>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style="thin">
        <color rgb="FF96A5AD"/>
      </right>
      <top style="thin">
        <color rgb="FF96A5AD"/>
      </top>
      <bottom/>
      <diagonal/>
    </border>
    <border>
      <left style="thin">
        <color rgb="FF96A5AD"/>
      </left>
      <right style="thin">
        <color rgb="FF96A5AD"/>
      </right>
      <top style="thin">
        <color rgb="FF96A5AD"/>
      </top>
      <bottom/>
      <diagonal/>
    </border>
    <border>
      <left style="thin">
        <color rgb="FF96A5AD"/>
      </left>
      <right/>
      <top style="thin">
        <color rgb="FF96A5AD"/>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bottom style="thin">
        <color theme="0"/>
      </bottom>
      <diagonal/>
    </border>
    <border>
      <left/>
      <right/>
      <top style="thin">
        <color theme="0"/>
      </top>
      <bottom/>
      <diagonal/>
    </border>
  </borders>
  <cellStyleXfs count="1">
    <xf numFmtId="0" fontId="0" fillId="0" borderId="0"/>
  </cellStyleXfs>
  <cellXfs count="133">
    <xf numFmtId="0" fontId="0" fillId="0" borderId="0" xfId="0"/>
    <xf numFmtId="0" fontId="0" fillId="0" borderId="0" xfId="0" quotePrefix="1"/>
    <xf numFmtId="0" fontId="0" fillId="0" borderId="0" xfId="0" applyAlignment="1">
      <alignment wrapText="1"/>
    </xf>
    <xf numFmtId="0" fontId="1" fillId="0" borderId="0" xfId="0" applyFont="1"/>
    <xf numFmtId="0" fontId="0" fillId="2" borderId="0" xfId="0" applyFill="1"/>
    <xf numFmtId="0" fontId="0" fillId="2" borderId="0" xfId="0" quotePrefix="1" applyFill="1"/>
    <xf numFmtId="0" fontId="4" fillId="2" borderId="0" xfId="0" applyFont="1" applyFill="1"/>
    <xf numFmtId="0" fontId="5" fillId="0" borderId="0" xfId="0" quotePrefix="1" applyFont="1"/>
    <xf numFmtId="0" fontId="5" fillId="0" borderId="0" xfId="0" applyFont="1"/>
    <xf numFmtId="0" fontId="6" fillId="0" borderId="0" xfId="0" applyFont="1"/>
    <xf numFmtId="0" fontId="7" fillId="0" borderId="0" xfId="0" applyFont="1"/>
    <xf numFmtId="0" fontId="8" fillId="0" borderId="0" xfId="0" quotePrefix="1" applyFont="1"/>
    <xf numFmtId="0" fontId="8" fillId="0" borderId="0" xfId="0" applyFont="1"/>
    <xf numFmtId="0" fontId="8" fillId="0" borderId="0" xfId="0" quotePrefix="1" applyFont="1" applyAlignment="1">
      <alignment wrapText="1"/>
    </xf>
    <xf numFmtId="0" fontId="0" fillId="0" borderId="0" xfId="0" quotePrefix="1" applyAlignment="1">
      <alignment wrapText="1"/>
    </xf>
    <xf numFmtId="0" fontId="8" fillId="0" borderId="0" xfId="0" applyFont="1" applyAlignment="1">
      <alignment wrapText="1"/>
    </xf>
    <xf numFmtId="0" fontId="0" fillId="0" borderId="4" xfId="0" applyBorder="1"/>
    <xf numFmtId="0" fontId="0" fillId="0" borderId="0" xfId="0" quotePrefix="1" applyBorder="1"/>
    <xf numFmtId="0" fontId="0" fillId="0" borderId="0" xfId="0" applyBorder="1"/>
    <xf numFmtId="0" fontId="5" fillId="0" borderId="0" xfId="0" applyFont="1" applyBorder="1"/>
    <xf numFmtId="0" fontId="8" fillId="0" borderId="0" xfId="0" applyFont="1" applyBorder="1"/>
    <xf numFmtId="0" fontId="2" fillId="0" borderId="0" xfId="0" quotePrefix="1" applyFont="1" applyFill="1"/>
    <xf numFmtId="0" fontId="2" fillId="0" borderId="0" xfId="0" applyFont="1" applyFill="1"/>
    <xf numFmtId="0" fontId="0" fillId="3" borderId="18" xfId="0" applyFill="1" applyBorder="1"/>
    <xf numFmtId="4" fontId="0" fillId="3" borderId="12" xfId="0" applyNumberFormat="1" applyFill="1" applyBorder="1"/>
    <xf numFmtId="4" fontId="0" fillId="3" borderId="13" xfId="0" applyNumberFormat="1" applyFill="1" applyBorder="1"/>
    <xf numFmtId="4" fontId="0" fillId="3" borderId="14" xfId="0" applyNumberFormat="1" applyFill="1" applyBorder="1"/>
    <xf numFmtId="3" fontId="0" fillId="0" borderId="4" xfId="0" applyNumberFormat="1" applyBorder="1"/>
    <xf numFmtId="3" fontId="0" fillId="0" borderId="6" xfId="0" applyNumberFormat="1" applyBorder="1"/>
    <xf numFmtId="3" fontId="0" fillId="0" borderId="7" xfId="0" applyNumberFormat="1" applyBorder="1"/>
    <xf numFmtId="164" fontId="0" fillId="3" borderId="9" xfId="0" applyNumberFormat="1" applyFill="1" applyBorder="1"/>
    <xf numFmtId="4" fontId="0" fillId="0" borderId="4" xfId="0" applyNumberFormat="1" applyBorder="1"/>
    <xf numFmtId="4" fontId="0" fillId="0" borderId="6" xfId="0" applyNumberFormat="1" applyBorder="1"/>
    <xf numFmtId="4" fontId="0" fillId="0" borderId="7" xfId="0" applyNumberFormat="1" applyBorder="1"/>
    <xf numFmtId="4" fontId="0" fillId="0" borderId="17" xfId="0" applyNumberFormat="1" applyBorder="1"/>
    <xf numFmtId="4" fontId="0" fillId="3" borderId="18" xfId="0" applyNumberFormat="1" applyFill="1" applyBorder="1"/>
    <xf numFmtId="4" fontId="0" fillId="3" borderId="19" xfId="0" applyNumberFormat="1" applyFill="1" applyBorder="1"/>
    <xf numFmtId="4" fontId="0" fillId="3" borderId="20" xfId="0" applyNumberFormat="1" applyFill="1" applyBorder="1"/>
    <xf numFmtId="4" fontId="0" fillId="3" borderId="9" xfId="0" applyNumberFormat="1" applyFill="1" applyBorder="1"/>
    <xf numFmtId="4" fontId="0" fillId="3" borderId="10" xfId="0" applyNumberFormat="1" applyFill="1" applyBorder="1"/>
    <xf numFmtId="4" fontId="0" fillId="3" borderId="11" xfId="0" applyNumberFormat="1" applyFill="1" applyBorder="1"/>
    <xf numFmtId="0" fontId="0" fillId="0" borderId="0" xfId="0" applyAlignment="1">
      <alignment horizontal="left" indent="2"/>
    </xf>
    <xf numFmtId="0" fontId="0" fillId="0" borderId="1" xfId="0" applyBorder="1"/>
    <xf numFmtId="1" fontId="0" fillId="0" borderId="1" xfId="0" applyNumberFormat="1" applyBorder="1"/>
    <xf numFmtId="4" fontId="0" fillId="3" borderId="22" xfId="0" applyNumberFormat="1" applyFill="1" applyBorder="1"/>
    <xf numFmtId="0" fontId="0" fillId="2" borderId="0" xfId="0" applyFill="1" applyAlignment="1">
      <alignment wrapText="1"/>
    </xf>
    <xf numFmtId="0" fontId="3" fillId="0" borderId="6" xfId="0" applyFont="1" applyBorder="1" applyAlignment="1">
      <alignment wrapText="1"/>
    </xf>
    <xf numFmtId="0" fontId="3" fillId="0" borderId="7" xfId="0" applyFont="1" applyBorder="1" applyAlignment="1">
      <alignment wrapText="1"/>
    </xf>
    <xf numFmtId="0" fontId="10" fillId="2" borderId="0" xfId="0" applyFont="1" applyFill="1" applyBorder="1"/>
    <xf numFmtId="0" fontId="10" fillId="2" borderId="0" xfId="0" applyFont="1" applyFill="1" applyBorder="1" applyAlignment="1">
      <alignment wrapText="1"/>
    </xf>
    <xf numFmtId="49" fontId="0" fillId="0" borderId="8" xfId="0" applyNumberFormat="1" applyBorder="1"/>
    <xf numFmtId="14" fontId="0" fillId="0" borderId="6" xfId="0" applyNumberFormat="1" applyBorder="1"/>
    <xf numFmtId="165" fontId="0" fillId="0" borderId="6" xfId="0" applyNumberFormat="1" applyBorder="1"/>
    <xf numFmtId="0" fontId="0" fillId="2" borderId="0" xfId="0" applyFill="1" applyAlignment="1"/>
    <xf numFmtId="49" fontId="0" fillId="0" borderId="8" xfId="0" applyNumberFormat="1" applyBorder="1" applyAlignment="1">
      <alignment wrapText="1"/>
    </xf>
    <xf numFmtId="0" fontId="11" fillId="2" borderId="0" xfId="0" applyFont="1" applyFill="1" applyAlignment="1"/>
    <xf numFmtId="0" fontId="11" fillId="2" borderId="0" xfId="0" applyFont="1" applyFill="1"/>
    <xf numFmtId="0" fontId="4" fillId="2" borderId="0" xfId="0" quotePrefix="1" applyFont="1" applyFill="1"/>
    <xf numFmtId="0" fontId="11" fillId="2" borderId="0" xfId="0" quotePrefix="1" applyFont="1" applyFill="1" applyAlignment="1"/>
    <xf numFmtId="4" fontId="0" fillId="0" borderId="0" xfId="0" applyNumberFormat="1" applyBorder="1"/>
    <xf numFmtId="0" fontId="5" fillId="0" borderId="0" xfId="0" applyFont="1" applyAlignment="1">
      <alignment wrapText="1"/>
    </xf>
    <xf numFmtId="4" fontId="0" fillId="0" borderId="0" xfId="0" applyNumberFormat="1"/>
    <xf numFmtId="49" fontId="0" fillId="3" borderId="9" xfId="0" applyNumberFormat="1" applyFill="1" applyBorder="1"/>
    <xf numFmtId="49" fontId="0" fillId="3" borderId="11" xfId="0" applyNumberFormat="1" applyFill="1" applyBorder="1" applyAlignment="1">
      <alignment wrapText="1"/>
    </xf>
    <xf numFmtId="49" fontId="0" fillId="3" borderId="21" xfId="0" applyNumberFormat="1" applyFill="1" applyBorder="1"/>
    <xf numFmtId="49" fontId="0" fillId="0" borderId="0" xfId="0" applyNumberFormat="1"/>
    <xf numFmtId="49" fontId="0" fillId="0" borderId="0" xfId="0" applyNumberFormat="1" applyAlignment="1">
      <alignment wrapText="1"/>
    </xf>
    <xf numFmtId="49" fontId="0" fillId="0" borderId="6" xfId="0" applyNumberFormat="1" applyBorder="1"/>
    <xf numFmtId="3" fontId="0" fillId="0" borderId="0" xfId="0" applyNumberFormat="1"/>
    <xf numFmtId="49" fontId="0" fillId="0" borderId="8" xfId="0" applyNumberFormat="1" applyBorder="1" applyAlignment="1">
      <alignment vertical="top" wrapText="1"/>
    </xf>
    <xf numFmtId="0" fontId="0" fillId="0" borderId="0" xfId="0" applyAlignment="1">
      <alignment vertical="top"/>
    </xf>
    <xf numFmtId="49" fontId="0" fillId="0" borderId="8" xfId="0" quotePrefix="1" applyNumberFormat="1" applyBorder="1" applyAlignment="1">
      <alignment vertical="top" wrapText="1"/>
    </xf>
    <xf numFmtId="49" fontId="3" fillId="0" borderId="8" xfId="0" applyNumberFormat="1" applyFont="1" applyBorder="1" applyAlignment="1">
      <alignment vertical="top" wrapText="1"/>
    </xf>
    <xf numFmtId="0" fontId="0" fillId="0" borderId="8" xfId="0" applyNumberFormat="1" applyBorder="1" applyAlignment="1">
      <alignment vertical="top" wrapText="1"/>
    </xf>
    <xf numFmtId="0" fontId="0" fillId="0" borderId="8" xfId="0" quotePrefix="1" applyNumberFormat="1" applyBorder="1" applyAlignment="1">
      <alignment vertical="top" wrapText="1"/>
    </xf>
    <xf numFmtId="0" fontId="9" fillId="0" borderId="0" xfId="0" quotePrefix="1" applyFont="1" applyAlignment="1">
      <alignment horizontal="left"/>
    </xf>
    <xf numFmtId="0" fontId="9" fillId="0" borderId="0" xfId="0" quotePrefix="1" applyFont="1" applyAlignment="1"/>
    <xf numFmtId="49" fontId="0" fillId="0" borderId="6" xfId="0" quotePrefix="1" applyNumberFormat="1" applyBorder="1"/>
    <xf numFmtId="2" fontId="2" fillId="0" borderId="0" xfId="0" applyNumberFormat="1" applyFont="1" applyFill="1"/>
    <xf numFmtId="0" fontId="2" fillId="0" borderId="0" xfId="0" applyFont="1" applyFill="1" applyAlignment="1">
      <alignment horizontal="left" indent="2"/>
    </xf>
    <xf numFmtId="0" fontId="2" fillId="0" borderId="0" xfId="0" quotePrefix="1" applyFont="1"/>
    <xf numFmtId="0" fontId="2" fillId="0" borderId="0" xfId="0" applyFont="1"/>
    <xf numFmtId="2" fontId="2" fillId="0" borderId="0" xfId="0" applyNumberFormat="1" applyFont="1"/>
    <xf numFmtId="0" fontId="8" fillId="0" borderId="0" xfId="0" applyFont="1" applyBorder="1" applyAlignment="1">
      <alignment wrapText="1"/>
    </xf>
    <xf numFmtId="164" fontId="0" fillId="3" borderId="21" xfId="0" applyNumberFormat="1" applyFill="1" applyBorder="1"/>
    <xf numFmtId="14" fontId="3" fillId="0" borderId="6" xfId="0" applyNumberFormat="1" applyFont="1" applyBorder="1" applyAlignment="1">
      <alignment wrapText="1"/>
    </xf>
    <xf numFmtId="14" fontId="0" fillId="0" borderId="0" xfId="0" applyNumberFormat="1"/>
    <xf numFmtId="165" fontId="0" fillId="0" borderId="0" xfId="0" applyNumberFormat="1"/>
    <xf numFmtId="0" fontId="0" fillId="0" borderId="0" xfId="0" applyAlignment="1"/>
    <xf numFmtId="0" fontId="14" fillId="0" borderId="0" xfId="0" applyFont="1" applyAlignment="1">
      <alignment wrapText="1"/>
    </xf>
    <xf numFmtId="0" fontId="14" fillId="0" borderId="0" xfId="0" applyFont="1"/>
    <xf numFmtId="0" fontId="0" fillId="0" borderId="0" xfId="0" applyFont="1" applyAlignment="1">
      <alignment vertical="top"/>
    </xf>
    <xf numFmtId="0" fontId="3" fillId="0" borderId="8" xfId="0" applyFont="1" applyBorder="1" applyProtection="1">
      <protection locked="0"/>
    </xf>
    <xf numFmtId="49" fontId="0" fillId="0" borderId="8" xfId="0" quotePrefix="1" applyNumberFormat="1" applyBorder="1" applyProtection="1">
      <protection locked="0"/>
    </xf>
    <xf numFmtId="49" fontId="0" fillId="0" borderId="8" xfId="0" applyNumberFormat="1" applyBorder="1" applyProtection="1">
      <protection locked="0"/>
    </xf>
    <xf numFmtId="0" fontId="0" fillId="0" borderId="0" xfId="0" applyProtection="1">
      <protection locked="0"/>
    </xf>
    <xf numFmtId="49" fontId="0" fillId="0" borderId="8" xfId="0" applyNumberFormat="1" applyBorder="1" applyAlignment="1" applyProtection="1">
      <alignment wrapText="1"/>
      <protection locked="0"/>
    </xf>
    <xf numFmtId="49" fontId="0" fillId="0" borderId="6" xfId="0" quotePrefix="1" applyNumberFormat="1" applyBorder="1" applyProtection="1">
      <protection locked="0"/>
    </xf>
    <xf numFmtId="3" fontId="0" fillId="0" borderId="6" xfId="0" applyNumberFormat="1" applyBorder="1" applyProtection="1">
      <protection locked="0"/>
    </xf>
    <xf numFmtId="14" fontId="0" fillId="0" borderId="6" xfId="0" applyNumberFormat="1" applyBorder="1" applyProtection="1">
      <protection locked="0"/>
    </xf>
    <xf numFmtId="165" fontId="0" fillId="0" borderId="6" xfId="0" applyNumberFormat="1" applyBorder="1" applyProtection="1">
      <protection locked="0"/>
    </xf>
    <xf numFmtId="4" fontId="0" fillId="0" borderId="7" xfId="0" applyNumberFormat="1" applyBorder="1" applyProtection="1">
      <protection locked="0"/>
    </xf>
    <xf numFmtId="49" fontId="0" fillId="3" borderId="9" xfId="0" applyNumberFormat="1" applyFill="1" applyBorder="1" applyProtection="1">
      <protection locked="0"/>
    </xf>
    <xf numFmtId="49" fontId="0" fillId="3" borderId="11" xfId="0" applyNumberFormat="1" applyFill="1" applyBorder="1" applyAlignment="1" applyProtection="1">
      <alignment wrapText="1"/>
      <protection locked="0"/>
    </xf>
    <xf numFmtId="49" fontId="0" fillId="3" borderId="21" xfId="0" applyNumberFormat="1" applyFill="1" applyBorder="1" applyProtection="1">
      <protection locked="0"/>
    </xf>
    <xf numFmtId="4" fontId="0" fillId="0" borderId="6" xfId="0" applyNumberFormat="1" applyBorder="1" applyProtection="1">
      <protection locked="0"/>
    </xf>
    <xf numFmtId="0" fontId="10" fillId="2" borderId="0" xfId="0" applyFont="1" applyFill="1" applyBorder="1" applyProtection="1">
      <protection locked="0"/>
    </xf>
    <xf numFmtId="49" fontId="0" fillId="0" borderId="6" xfId="0" applyNumberFormat="1" applyBorder="1" applyProtection="1">
      <protection locked="0"/>
    </xf>
    <xf numFmtId="49" fontId="0" fillId="0" borderId="0" xfId="0" applyNumberFormat="1" applyProtection="1">
      <protection locked="0"/>
    </xf>
    <xf numFmtId="3" fontId="0" fillId="0" borderId="0" xfId="0" applyNumberFormat="1" applyProtection="1">
      <protection locked="0"/>
    </xf>
    <xf numFmtId="14" fontId="0" fillId="0" borderId="0" xfId="0" applyNumberFormat="1" applyProtection="1">
      <protection locked="0"/>
    </xf>
    <xf numFmtId="165" fontId="0" fillId="0" borderId="0" xfId="0" applyNumberFormat="1" applyProtection="1">
      <protection locked="0"/>
    </xf>
    <xf numFmtId="4" fontId="0" fillId="0" borderId="0" xfId="0" applyNumberFormat="1" applyProtection="1">
      <protection locked="0"/>
    </xf>
    <xf numFmtId="49" fontId="0" fillId="0" borderId="0" xfId="0" applyNumberFormat="1" applyAlignment="1" applyProtection="1">
      <alignment wrapText="1"/>
      <protection locked="0"/>
    </xf>
    <xf numFmtId="14" fontId="0" fillId="0" borderId="1" xfId="0" applyNumberFormat="1" applyBorder="1" applyProtection="1">
      <protection locked="0"/>
    </xf>
    <xf numFmtId="49" fontId="0" fillId="0" borderId="1" xfId="0" applyNumberFormat="1" applyBorder="1" applyProtection="1">
      <protection locked="0"/>
    </xf>
    <xf numFmtId="1" fontId="0" fillId="0" borderId="1" xfId="0" applyNumberFormat="1" applyBorder="1" applyProtection="1">
      <protection locked="0"/>
    </xf>
    <xf numFmtId="3" fontId="0" fillId="0" borderId="2" xfId="0" applyNumberFormat="1" applyBorder="1" applyProtection="1">
      <protection locked="0"/>
    </xf>
    <xf numFmtId="3" fontId="0" fillId="0" borderId="3" xfId="0" applyNumberFormat="1" applyBorder="1" applyProtection="1">
      <protection locked="0"/>
    </xf>
    <xf numFmtId="3" fontId="0" fillId="0" borderId="4" xfId="0" applyNumberFormat="1" applyBorder="1" applyProtection="1">
      <protection locked="0"/>
    </xf>
    <xf numFmtId="3" fontId="0" fillId="0" borderId="5" xfId="0" applyNumberFormat="1" applyBorder="1" applyProtection="1">
      <protection locked="0"/>
    </xf>
    <xf numFmtId="3" fontId="0" fillId="0" borderId="7" xfId="0" applyNumberFormat="1" applyBorder="1" applyProtection="1">
      <protection locked="0"/>
    </xf>
    <xf numFmtId="4" fontId="0" fillId="0" borderId="2" xfId="0" applyNumberFormat="1" applyBorder="1" applyProtection="1">
      <protection locked="0"/>
    </xf>
    <xf numFmtId="4" fontId="0" fillId="0" borderId="3" xfId="0" applyNumberFormat="1" applyBorder="1" applyProtection="1">
      <protection locked="0"/>
    </xf>
    <xf numFmtId="4" fontId="0" fillId="0" borderId="5" xfId="0" applyNumberFormat="1" applyBorder="1"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4" fontId="0" fillId="0" borderId="4" xfId="0" applyNumberFormat="1" applyBorder="1" applyProtection="1">
      <protection locked="0"/>
    </xf>
    <xf numFmtId="4" fontId="0" fillId="0" borderId="15" xfId="0" applyNumberFormat="1" applyBorder="1" applyProtection="1">
      <protection locked="0"/>
    </xf>
    <xf numFmtId="4" fontId="0" fillId="0" borderId="16" xfId="0" applyNumberFormat="1" applyBorder="1" applyProtection="1">
      <protection locked="0"/>
    </xf>
    <xf numFmtId="4" fontId="0" fillId="0" borderId="17" xfId="0" applyNumberFormat="1" applyBorder="1" applyProtection="1">
      <protection locked="0"/>
    </xf>
    <xf numFmtId="0" fontId="0" fillId="3" borderId="18" xfId="0" applyFill="1" applyBorder="1" applyProtection="1">
      <protection locked="0"/>
    </xf>
  </cellXfs>
  <cellStyles count="1">
    <cellStyle name="Standard" xfId="0" builtinId="0"/>
  </cellStyles>
  <dxfs count="2">
    <dxf>
      <fill>
        <patternFill>
          <bgColor rgb="FFFFFF00"/>
        </patternFill>
      </fill>
    </dxf>
    <dxf>
      <fill>
        <patternFill>
          <bgColor rgb="FFFFFF00"/>
        </patternFill>
      </fill>
    </dxf>
  </dxfs>
  <tableStyles count="0" defaultTableStyle="TableStyleMedium2" defaultPivotStyle="PivotStyleLight16"/>
  <colors>
    <mruColors>
      <color rgb="FF57676F"/>
      <color rgb="FF96A5AD"/>
      <color rgb="FF417D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39"/>
  <sheetViews>
    <sheetView showGridLines="0" view="pageBreakPreview" zoomScale="145" zoomScaleNormal="100" zoomScaleSheetLayoutView="145" workbookViewId="0">
      <selection activeCell="B130" sqref="B130"/>
    </sheetView>
  </sheetViews>
  <sheetFormatPr baseColWidth="10" defaultRowHeight="14.4" x14ac:dyDescent="0.3"/>
  <cols>
    <col min="1" max="1" width="1.33203125" customWidth="1"/>
    <col min="3" max="3" width="1.33203125" customWidth="1"/>
    <col min="4" max="4" width="64.88671875" customWidth="1"/>
    <col min="5" max="5" width="1.33203125" customWidth="1"/>
    <col min="6" max="6" width="13.6640625" bestFit="1" customWidth="1"/>
    <col min="10" max="10" width="1.33203125" customWidth="1"/>
    <col min="12" max="12" width="1.33203125" customWidth="1"/>
  </cols>
  <sheetData>
    <row r="1" spans="1:12" ht="22.2" x14ac:dyDescent="0.45">
      <c r="A1" s="4"/>
      <c r="B1" s="56" t="s">
        <v>0</v>
      </c>
      <c r="C1" s="4"/>
      <c r="D1" s="4"/>
      <c r="E1" s="4"/>
      <c r="F1" s="4"/>
      <c r="G1" s="4"/>
      <c r="H1" s="4"/>
      <c r="I1" s="4"/>
      <c r="J1" s="4"/>
      <c r="K1" s="4"/>
      <c r="L1" s="4"/>
    </row>
    <row r="2" spans="1:12" ht="22.2" x14ac:dyDescent="0.45">
      <c r="A2" s="4"/>
      <c r="B2" s="56" t="s">
        <v>1</v>
      </c>
      <c r="C2" s="4"/>
      <c r="D2" s="4"/>
      <c r="E2" s="4"/>
      <c r="F2" s="4"/>
      <c r="G2" s="4"/>
      <c r="H2" s="4"/>
      <c r="I2" s="4"/>
      <c r="J2" s="4"/>
      <c r="K2" s="4"/>
      <c r="L2" s="4"/>
    </row>
    <row r="3" spans="1:12" x14ac:dyDescent="0.3">
      <c r="A3" s="4"/>
      <c r="L3" s="4"/>
    </row>
    <row r="4" spans="1:12" ht="33.6" x14ac:dyDescent="0.65">
      <c r="A4" s="4"/>
      <c r="D4" s="76" t="s">
        <v>113</v>
      </c>
      <c r="H4" t="s">
        <v>153</v>
      </c>
      <c r="J4" s="9"/>
      <c r="L4" s="4"/>
    </row>
    <row r="5" spans="1:12" x14ac:dyDescent="0.3">
      <c r="A5" s="4"/>
      <c r="L5" s="4"/>
    </row>
    <row r="6" spans="1:12" ht="19.8" x14ac:dyDescent="0.4">
      <c r="A6" s="4"/>
      <c r="B6" s="57" t="s">
        <v>5</v>
      </c>
      <c r="C6" s="5"/>
      <c r="D6" s="6" t="s">
        <v>72</v>
      </c>
      <c r="E6" s="4"/>
      <c r="F6" s="4"/>
      <c r="G6" s="4"/>
      <c r="H6" s="4"/>
      <c r="I6" s="4"/>
      <c r="J6" s="4"/>
      <c r="K6" s="4"/>
      <c r="L6" s="4"/>
    </row>
    <row r="7" spans="1:12" x14ac:dyDescent="0.3">
      <c r="A7" s="4"/>
      <c r="L7" s="4"/>
    </row>
    <row r="8" spans="1:12" x14ac:dyDescent="0.3">
      <c r="A8" s="4"/>
      <c r="B8" s="1" t="s">
        <v>6</v>
      </c>
      <c r="C8" s="1"/>
      <c r="D8" t="s">
        <v>2</v>
      </c>
      <c r="F8" s="114">
        <v>44228</v>
      </c>
      <c r="L8" s="4"/>
    </row>
    <row r="9" spans="1:12" x14ac:dyDescent="0.3">
      <c r="A9" s="4"/>
      <c r="L9" s="4"/>
    </row>
    <row r="10" spans="1:12" x14ac:dyDescent="0.3">
      <c r="A10" s="4"/>
      <c r="B10" s="1" t="s">
        <v>7</v>
      </c>
      <c r="C10" s="1"/>
      <c r="D10" t="s">
        <v>3</v>
      </c>
      <c r="F10" s="115"/>
      <c r="G10" s="42"/>
      <c r="H10" s="42"/>
      <c r="I10" s="42"/>
      <c r="J10" s="42"/>
      <c r="K10" s="42"/>
      <c r="L10" s="4"/>
    </row>
    <row r="11" spans="1:12" x14ac:dyDescent="0.3">
      <c r="A11" s="4"/>
      <c r="L11" s="4"/>
    </row>
    <row r="12" spans="1:12" x14ac:dyDescent="0.3">
      <c r="A12" s="4"/>
      <c r="B12" s="1" t="s">
        <v>8</v>
      </c>
      <c r="C12" s="1"/>
      <c r="D12" t="s">
        <v>4</v>
      </c>
      <c r="F12" s="116">
        <v>10001234</v>
      </c>
      <c r="L12" s="4"/>
    </row>
    <row r="13" spans="1:12" x14ac:dyDescent="0.3">
      <c r="A13" s="4"/>
      <c r="B13" s="1" t="s">
        <v>9</v>
      </c>
      <c r="C13" s="1"/>
      <c r="D13" t="s">
        <v>140</v>
      </c>
      <c r="F13" s="116">
        <v>1</v>
      </c>
      <c r="L13" s="4"/>
    </row>
    <row r="14" spans="1:12" x14ac:dyDescent="0.3">
      <c r="A14" s="4"/>
      <c r="B14" s="1"/>
      <c r="C14" s="1"/>
      <c r="L14" s="4"/>
    </row>
    <row r="15" spans="1:12" x14ac:dyDescent="0.3">
      <c r="A15" s="4"/>
      <c r="F15">
        <v>2018</v>
      </c>
      <c r="G15">
        <v>2019</v>
      </c>
      <c r="H15">
        <v>2020</v>
      </c>
      <c r="I15">
        <v>2021</v>
      </c>
      <c r="L15" s="4"/>
    </row>
    <row r="16" spans="1:12" x14ac:dyDescent="0.3">
      <c r="A16" s="4"/>
      <c r="B16" s="1" t="s">
        <v>10</v>
      </c>
      <c r="C16" s="1"/>
      <c r="D16" t="s">
        <v>11</v>
      </c>
      <c r="F16" s="132" t="s">
        <v>112</v>
      </c>
      <c r="G16" s="132" t="s">
        <v>112</v>
      </c>
      <c r="H16" s="132" t="s">
        <v>306</v>
      </c>
      <c r="I16" s="23" t="s">
        <v>112</v>
      </c>
      <c r="L16" s="4"/>
    </row>
    <row r="17" spans="1:12" x14ac:dyDescent="0.3">
      <c r="A17" s="4"/>
      <c r="L17" s="4"/>
    </row>
    <row r="18" spans="1:12" ht="19.8" x14ac:dyDescent="0.4">
      <c r="A18" s="4"/>
      <c r="B18" s="57" t="s">
        <v>12</v>
      </c>
      <c r="C18" s="5"/>
      <c r="D18" s="6" t="s">
        <v>13</v>
      </c>
      <c r="E18" s="4"/>
      <c r="F18" s="4"/>
      <c r="G18" s="4"/>
      <c r="H18" s="4"/>
      <c r="I18" s="4"/>
      <c r="J18" s="4"/>
      <c r="K18" s="4"/>
      <c r="L18" s="4"/>
    </row>
    <row r="19" spans="1:12" x14ac:dyDescent="0.3">
      <c r="A19" s="4"/>
      <c r="B19" s="3"/>
      <c r="L19" s="4"/>
    </row>
    <row r="20" spans="1:12" x14ac:dyDescent="0.3">
      <c r="A20" s="4"/>
      <c r="B20" s="7" t="s">
        <v>14</v>
      </c>
      <c r="C20" s="1"/>
      <c r="D20" s="8" t="s">
        <v>248</v>
      </c>
      <c r="F20" s="8">
        <v>2020</v>
      </c>
      <c r="H20" s="8">
        <v>2021</v>
      </c>
      <c r="J20" s="8"/>
      <c r="L20" s="4"/>
    </row>
    <row r="21" spans="1:12" x14ac:dyDescent="0.3">
      <c r="A21" s="4"/>
      <c r="F21" s="90" t="s">
        <v>250</v>
      </c>
      <c r="H21" s="90" t="s">
        <v>251</v>
      </c>
      <c r="L21" s="4"/>
    </row>
    <row r="22" spans="1:12" x14ac:dyDescent="0.3">
      <c r="A22" s="4"/>
      <c r="B22" s="1" t="s">
        <v>15</v>
      </c>
      <c r="C22" s="1"/>
      <c r="D22" t="s">
        <v>23</v>
      </c>
      <c r="F22" s="116"/>
      <c r="G22" s="41"/>
      <c r="H22" s="43"/>
      <c r="I22" s="41" t="s">
        <v>110</v>
      </c>
      <c r="L22" s="4"/>
    </row>
    <row r="23" spans="1:12" x14ac:dyDescent="0.3">
      <c r="A23" s="4"/>
      <c r="B23" s="1" t="s">
        <v>16</v>
      </c>
      <c r="C23" s="1"/>
      <c r="D23" t="s">
        <v>24</v>
      </c>
      <c r="F23" s="116"/>
      <c r="G23" s="41"/>
      <c r="H23" s="43"/>
      <c r="I23" s="41" t="s">
        <v>110</v>
      </c>
      <c r="L23" s="4"/>
    </row>
    <row r="24" spans="1:12" x14ac:dyDescent="0.3">
      <c r="A24" s="4"/>
      <c r="B24" s="1" t="s">
        <v>17</v>
      </c>
      <c r="C24" s="1"/>
      <c r="D24" t="s">
        <v>25</v>
      </c>
      <c r="F24" s="116"/>
      <c r="G24" s="41"/>
      <c r="H24" s="43"/>
      <c r="I24" s="41" t="s">
        <v>110</v>
      </c>
      <c r="L24" s="4"/>
    </row>
    <row r="25" spans="1:12" x14ac:dyDescent="0.3">
      <c r="A25" s="4"/>
      <c r="B25" s="1" t="s">
        <v>18</v>
      </c>
      <c r="C25" s="1"/>
      <c r="D25" t="s">
        <v>26</v>
      </c>
      <c r="F25" s="116"/>
      <c r="G25" s="41"/>
      <c r="H25" s="43"/>
      <c r="I25" s="41" t="s">
        <v>110</v>
      </c>
      <c r="L25" s="4"/>
    </row>
    <row r="26" spans="1:12" x14ac:dyDescent="0.3">
      <c r="A26" s="4"/>
      <c r="B26" s="1" t="s">
        <v>19</v>
      </c>
      <c r="C26" s="1"/>
      <c r="D26" t="s">
        <v>27</v>
      </c>
      <c r="F26" s="116"/>
      <c r="G26" s="41"/>
      <c r="H26" s="43"/>
      <c r="I26" s="41" t="s">
        <v>110</v>
      </c>
      <c r="L26" s="4"/>
    </row>
    <row r="27" spans="1:12" x14ac:dyDescent="0.3">
      <c r="A27" s="4"/>
      <c r="B27" s="1" t="s">
        <v>20</v>
      </c>
      <c r="C27" s="1"/>
      <c r="D27" t="s">
        <v>28</v>
      </c>
      <c r="F27" s="116"/>
      <c r="G27" s="41"/>
      <c r="H27" s="43"/>
      <c r="I27" s="41" t="s">
        <v>110</v>
      </c>
      <c r="L27" s="4"/>
    </row>
    <row r="28" spans="1:12" x14ac:dyDescent="0.3">
      <c r="A28" s="4"/>
      <c r="B28" s="1" t="s">
        <v>21</v>
      </c>
      <c r="C28" s="1"/>
      <c r="D28" t="s">
        <v>29</v>
      </c>
      <c r="F28" s="116"/>
      <c r="G28" s="41"/>
      <c r="H28" s="43"/>
      <c r="I28" s="41" t="s">
        <v>110</v>
      </c>
      <c r="L28" s="4"/>
    </row>
    <row r="29" spans="1:12" x14ac:dyDescent="0.3">
      <c r="A29" s="4"/>
      <c r="B29" s="1" t="s">
        <v>22</v>
      </c>
      <c r="C29" s="1"/>
      <c r="D29" t="s">
        <v>111</v>
      </c>
      <c r="F29" s="44"/>
      <c r="G29" s="41"/>
      <c r="H29" s="44"/>
      <c r="I29" s="41" t="s">
        <v>110</v>
      </c>
      <c r="L29" s="4"/>
    </row>
    <row r="30" spans="1:12" x14ac:dyDescent="0.3">
      <c r="A30" s="4"/>
      <c r="B30" s="21" t="s">
        <v>198</v>
      </c>
      <c r="C30" s="22"/>
      <c r="D30" s="22" t="s">
        <v>199</v>
      </c>
      <c r="E30" s="22"/>
      <c r="F30" s="78">
        <f>SUM(F22:F28)-F29</f>
        <v>0</v>
      </c>
      <c r="G30" s="79"/>
      <c r="L30" s="4"/>
    </row>
    <row r="31" spans="1:12" x14ac:dyDescent="0.3">
      <c r="A31" s="4"/>
      <c r="B31" s="7" t="s">
        <v>200</v>
      </c>
      <c r="C31" s="1"/>
      <c r="D31" s="8" t="s">
        <v>249</v>
      </c>
      <c r="F31" s="8">
        <v>2020</v>
      </c>
      <c r="H31" s="8">
        <v>2021</v>
      </c>
      <c r="L31" s="4"/>
    </row>
    <row r="32" spans="1:12" x14ac:dyDescent="0.3">
      <c r="A32" s="4"/>
      <c r="F32" s="90" t="s">
        <v>250</v>
      </c>
      <c r="H32" s="90" t="s">
        <v>251</v>
      </c>
      <c r="L32" s="4"/>
    </row>
    <row r="33" spans="1:12" x14ac:dyDescent="0.3">
      <c r="A33" s="4"/>
      <c r="B33" s="1" t="s">
        <v>201</v>
      </c>
      <c r="D33" t="s">
        <v>23</v>
      </c>
      <c r="F33" s="116"/>
      <c r="G33" s="41"/>
      <c r="H33" s="43"/>
      <c r="I33" s="41" t="s">
        <v>110</v>
      </c>
      <c r="L33" s="4"/>
    </row>
    <row r="34" spans="1:12" x14ac:dyDescent="0.3">
      <c r="A34" s="4"/>
      <c r="B34" s="1" t="s">
        <v>202</v>
      </c>
      <c r="D34" t="s">
        <v>24</v>
      </c>
      <c r="F34" s="116"/>
      <c r="G34" s="41"/>
      <c r="H34" s="43"/>
      <c r="I34" s="41" t="s">
        <v>110</v>
      </c>
      <c r="L34" s="4"/>
    </row>
    <row r="35" spans="1:12" x14ac:dyDescent="0.3">
      <c r="A35" s="4"/>
      <c r="B35" s="1" t="s">
        <v>203</v>
      </c>
      <c r="D35" t="s">
        <v>25</v>
      </c>
      <c r="F35" s="116"/>
      <c r="G35" s="41"/>
      <c r="H35" s="43"/>
      <c r="I35" s="41" t="s">
        <v>110</v>
      </c>
      <c r="L35" s="4"/>
    </row>
    <row r="36" spans="1:12" x14ac:dyDescent="0.3">
      <c r="A36" s="4"/>
      <c r="B36" s="1" t="s">
        <v>204</v>
      </c>
      <c r="D36" t="s">
        <v>26</v>
      </c>
      <c r="F36" s="116"/>
      <c r="G36" s="41"/>
      <c r="H36" s="43"/>
      <c r="I36" s="41" t="s">
        <v>110</v>
      </c>
      <c r="L36" s="4"/>
    </row>
    <row r="37" spans="1:12" x14ac:dyDescent="0.3">
      <c r="A37" s="4"/>
      <c r="B37" s="1" t="s">
        <v>205</v>
      </c>
      <c r="D37" t="s">
        <v>27</v>
      </c>
      <c r="F37" s="116"/>
      <c r="G37" s="41"/>
      <c r="H37" s="43"/>
      <c r="I37" s="41" t="s">
        <v>110</v>
      </c>
      <c r="L37" s="4"/>
    </row>
    <row r="38" spans="1:12" x14ac:dyDescent="0.3">
      <c r="A38" s="4"/>
      <c r="B38" s="1" t="s">
        <v>206</v>
      </c>
      <c r="D38" t="s">
        <v>28</v>
      </c>
      <c r="F38" s="116"/>
      <c r="G38" s="41"/>
      <c r="H38" s="43"/>
      <c r="I38" s="41" t="s">
        <v>110</v>
      </c>
      <c r="L38" s="4"/>
    </row>
    <row r="39" spans="1:12" x14ac:dyDescent="0.3">
      <c r="A39" s="4"/>
      <c r="B39" s="1" t="s">
        <v>207</v>
      </c>
      <c r="D39" t="s">
        <v>29</v>
      </c>
      <c r="F39" s="116"/>
      <c r="G39" s="41"/>
      <c r="H39" s="43"/>
      <c r="I39" s="41" t="s">
        <v>110</v>
      </c>
      <c r="L39" s="4"/>
    </row>
    <row r="40" spans="1:12" x14ac:dyDescent="0.3">
      <c r="A40" s="4"/>
      <c r="B40" s="1" t="s">
        <v>208</v>
      </c>
      <c r="D40" t="s">
        <v>30</v>
      </c>
      <c r="F40" s="44"/>
      <c r="G40" s="41"/>
      <c r="H40" s="44"/>
      <c r="I40" s="41" t="s">
        <v>110</v>
      </c>
      <c r="L40" s="4"/>
    </row>
    <row r="41" spans="1:12" x14ac:dyDescent="0.3">
      <c r="A41" s="4"/>
      <c r="B41" s="80" t="s">
        <v>209</v>
      </c>
      <c r="C41" s="81"/>
      <c r="D41" s="81" t="s">
        <v>197</v>
      </c>
      <c r="E41" s="81"/>
      <c r="F41" s="82">
        <f>SUM(F33:F39)-F40</f>
        <v>0</v>
      </c>
      <c r="G41" s="82"/>
      <c r="H41" s="82">
        <f>SUM(H33:H39)-H40</f>
        <v>0</v>
      </c>
      <c r="L41" s="4"/>
    </row>
    <row r="42" spans="1:12" ht="19.8" x14ac:dyDescent="0.4">
      <c r="A42" s="4"/>
      <c r="B42" s="57" t="s">
        <v>31</v>
      </c>
      <c r="C42" s="5"/>
      <c r="D42" s="6" t="s">
        <v>32</v>
      </c>
      <c r="E42" s="4"/>
      <c r="F42" s="4"/>
      <c r="G42" s="4"/>
      <c r="H42" s="4"/>
      <c r="I42" s="4"/>
      <c r="J42" s="4"/>
      <c r="K42" s="4"/>
      <c r="L42" s="4"/>
    </row>
    <row r="43" spans="1:12" x14ac:dyDescent="0.3">
      <c r="A43" s="4"/>
      <c r="L43" s="4"/>
    </row>
    <row r="44" spans="1:12" x14ac:dyDescent="0.3">
      <c r="A44" s="4"/>
      <c r="B44" s="7" t="s">
        <v>33</v>
      </c>
      <c r="C44" s="1"/>
      <c r="D44" s="8" t="s">
        <v>78</v>
      </c>
      <c r="F44" s="8">
        <v>2018</v>
      </c>
      <c r="G44" s="8">
        <v>2019</v>
      </c>
      <c r="H44" s="8">
        <v>2020</v>
      </c>
      <c r="I44" s="8">
        <v>2021</v>
      </c>
      <c r="K44" s="8" t="s">
        <v>103</v>
      </c>
      <c r="L44" s="4"/>
    </row>
    <row r="45" spans="1:12" ht="24.6" x14ac:dyDescent="0.3">
      <c r="A45" s="4"/>
      <c r="E45" s="88"/>
      <c r="F45" s="89" t="s">
        <v>250</v>
      </c>
      <c r="I45" s="89" t="s">
        <v>251</v>
      </c>
      <c r="K45" s="18"/>
      <c r="L45" s="4"/>
    </row>
    <row r="46" spans="1:12" x14ac:dyDescent="0.3">
      <c r="A46" s="4"/>
      <c r="B46" s="1" t="s">
        <v>34</v>
      </c>
      <c r="C46" s="1"/>
      <c r="D46" t="s">
        <v>35</v>
      </c>
      <c r="F46" s="117"/>
      <c r="G46" s="118"/>
      <c r="H46" s="119"/>
      <c r="I46" s="27"/>
      <c r="K46" s="17" t="s">
        <v>5</v>
      </c>
      <c r="L46" s="4"/>
    </row>
    <row r="47" spans="1:12" x14ac:dyDescent="0.3">
      <c r="A47" s="4"/>
      <c r="B47" s="1" t="s">
        <v>36</v>
      </c>
      <c r="C47" s="1"/>
      <c r="D47" t="s">
        <v>37</v>
      </c>
      <c r="F47" s="120"/>
      <c r="G47" s="98"/>
      <c r="H47" s="121"/>
      <c r="I47" s="29"/>
      <c r="K47" s="17" t="s">
        <v>5</v>
      </c>
      <c r="L47" s="4"/>
    </row>
    <row r="48" spans="1:12" x14ac:dyDescent="0.3">
      <c r="A48" s="4"/>
      <c r="K48" s="18"/>
      <c r="L48" s="4"/>
    </row>
    <row r="49" spans="1:16" x14ac:dyDescent="0.3">
      <c r="A49" s="4"/>
      <c r="B49" s="7" t="s">
        <v>38</v>
      </c>
      <c r="C49" s="1"/>
      <c r="D49" s="8" t="s">
        <v>39</v>
      </c>
      <c r="F49" s="8"/>
      <c r="G49" s="8"/>
      <c r="H49" s="8"/>
      <c r="I49" s="8"/>
      <c r="K49" s="19"/>
      <c r="L49" s="4"/>
    </row>
    <row r="50" spans="1:16" x14ac:dyDescent="0.3">
      <c r="A50" s="4"/>
      <c r="K50" s="18"/>
      <c r="L50" s="4"/>
    </row>
    <row r="51" spans="1:16" x14ac:dyDescent="0.3">
      <c r="A51" s="4"/>
      <c r="B51" s="11" t="s">
        <v>40</v>
      </c>
      <c r="C51" s="1"/>
      <c r="D51" s="12" t="s">
        <v>41</v>
      </c>
      <c r="F51" s="12">
        <v>2018</v>
      </c>
      <c r="G51" s="12">
        <v>2019</v>
      </c>
      <c r="H51" s="12">
        <v>2020</v>
      </c>
      <c r="I51" s="12">
        <v>2021</v>
      </c>
      <c r="K51" s="20" t="s">
        <v>103</v>
      </c>
      <c r="L51" s="4"/>
    </row>
    <row r="52" spans="1:16" x14ac:dyDescent="0.3">
      <c r="A52" s="4"/>
      <c r="K52" s="18"/>
      <c r="L52" s="4"/>
    </row>
    <row r="53" spans="1:16" ht="28.8" x14ac:dyDescent="0.3">
      <c r="A53" s="4"/>
      <c r="B53" t="s">
        <v>43</v>
      </c>
      <c r="D53" s="2" t="s">
        <v>45</v>
      </c>
      <c r="F53" s="117"/>
      <c r="G53" s="118"/>
      <c r="H53" s="118"/>
      <c r="I53" s="27"/>
      <c r="K53" s="17" t="s">
        <v>104</v>
      </c>
      <c r="L53" s="4"/>
    </row>
    <row r="54" spans="1:16" x14ac:dyDescent="0.3">
      <c r="A54" s="4"/>
      <c r="B54" t="s">
        <v>44</v>
      </c>
      <c r="D54" t="s">
        <v>42</v>
      </c>
      <c r="F54" s="24" t="str">
        <f>IFERROR(F53/SUM(F$46:F$47),"")</f>
        <v/>
      </c>
      <c r="G54" s="25" t="str">
        <f>IFERROR(G53/SUM(G$46:G$47),"")</f>
        <v/>
      </c>
      <c r="H54" s="25" t="str">
        <f>IFERROR(H53/SUM(H$46:H$47),"")</f>
        <v/>
      </c>
      <c r="I54" s="26" t="str">
        <f>IFERROR(I53/SUM(I$46:I$47),"")</f>
        <v/>
      </c>
      <c r="K54" s="17" t="s">
        <v>105</v>
      </c>
      <c r="L54" s="4"/>
      <c r="P54" s="10"/>
    </row>
    <row r="55" spans="1:16" x14ac:dyDescent="0.3">
      <c r="A55" s="4"/>
      <c r="I55" s="18"/>
      <c r="K55" s="18"/>
      <c r="L55" s="4"/>
    </row>
    <row r="56" spans="1:16" x14ac:dyDescent="0.3">
      <c r="A56" s="4"/>
      <c r="B56" s="11" t="s">
        <v>48</v>
      </c>
      <c r="C56" s="1"/>
      <c r="D56" s="12" t="s">
        <v>46</v>
      </c>
      <c r="F56" s="12">
        <v>2018</v>
      </c>
      <c r="G56" s="12">
        <v>2019</v>
      </c>
      <c r="H56" s="12">
        <v>2020</v>
      </c>
      <c r="I56" s="12">
        <v>2021</v>
      </c>
      <c r="K56" s="20" t="s">
        <v>103</v>
      </c>
      <c r="L56" s="4"/>
    </row>
    <row r="57" spans="1:16" x14ac:dyDescent="0.3">
      <c r="A57" s="4"/>
      <c r="I57" s="18"/>
      <c r="L57" s="4"/>
    </row>
    <row r="58" spans="1:16" ht="28.8" x14ac:dyDescent="0.3">
      <c r="A58" s="4"/>
      <c r="B58" s="1" t="s">
        <v>49</v>
      </c>
      <c r="C58" s="1"/>
      <c r="D58" s="2" t="s">
        <v>47</v>
      </c>
      <c r="F58" s="117"/>
      <c r="G58" s="118"/>
      <c r="H58" s="118"/>
      <c r="I58" s="27"/>
      <c r="K58" s="17" t="s">
        <v>104</v>
      </c>
      <c r="L58" s="4"/>
    </row>
    <row r="59" spans="1:16" x14ac:dyDescent="0.3">
      <c r="A59" s="4"/>
      <c r="B59" s="1" t="s">
        <v>50</v>
      </c>
      <c r="C59" s="1"/>
      <c r="D59" s="9" t="s">
        <v>191</v>
      </c>
      <c r="F59" s="24" t="str">
        <f>IFERROR(F58/SUM(F$46:F$47),"")</f>
        <v/>
      </c>
      <c r="G59" s="25" t="str">
        <f>IFERROR(G58/SUM(G$46:G$47),"")</f>
        <v/>
      </c>
      <c r="H59" s="25" t="str">
        <f t="shared" ref="H59:I59" si="0">IFERROR(H58/SUM(H$46:H$47),"")</f>
        <v/>
      </c>
      <c r="I59" s="26" t="str">
        <f t="shared" si="0"/>
        <v/>
      </c>
      <c r="K59" s="17" t="s">
        <v>105</v>
      </c>
      <c r="L59" s="4"/>
    </row>
    <row r="60" spans="1:16" x14ac:dyDescent="0.3">
      <c r="A60" s="4"/>
      <c r="I60" s="18"/>
      <c r="K60" s="18"/>
      <c r="L60" s="4"/>
    </row>
    <row r="61" spans="1:16" s="2" customFormat="1" ht="28.8" x14ac:dyDescent="0.3">
      <c r="A61" s="45"/>
      <c r="B61" s="13" t="s">
        <v>51</v>
      </c>
      <c r="C61" s="14"/>
      <c r="D61" s="15" t="s">
        <v>54</v>
      </c>
      <c r="F61" s="15">
        <v>2018</v>
      </c>
      <c r="G61" s="15">
        <v>2019</v>
      </c>
      <c r="H61" s="15">
        <v>2020</v>
      </c>
      <c r="I61" s="15">
        <v>2021</v>
      </c>
      <c r="K61" s="15" t="s">
        <v>103</v>
      </c>
      <c r="L61" s="45"/>
    </row>
    <row r="62" spans="1:16" x14ac:dyDescent="0.3">
      <c r="A62" s="4"/>
      <c r="I62" s="18"/>
      <c r="L62" s="4"/>
    </row>
    <row r="63" spans="1:16" ht="43.2" x14ac:dyDescent="0.3">
      <c r="A63" s="4"/>
      <c r="B63" s="1" t="s">
        <v>52</v>
      </c>
      <c r="C63" s="1"/>
      <c r="D63" s="2" t="s">
        <v>56</v>
      </c>
      <c r="F63" s="117"/>
      <c r="G63" s="118"/>
      <c r="H63" s="118"/>
      <c r="I63" s="27"/>
      <c r="K63" s="17" t="s">
        <v>104</v>
      </c>
      <c r="L63" s="4"/>
    </row>
    <row r="64" spans="1:16" x14ac:dyDescent="0.3">
      <c r="A64" s="4"/>
      <c r="B64" s="1" t="s">
        <v>53</v>
      </c>
      <c r="C64" s="1"/>
      <c r="D64" s="2" t="s">
        <v>57</v>
      </c>
      <c r="F64" s="24" t="str">
        <f>IFERROR(F63/SUM(F$46:F$47),"")</f>
        <v/>
      </c>
      <c r="G64" s="25" t="str">
        <f>IFERROR(G63/SUM(G$46:G$47),"")</f>
        <v/>
      </c>
      <c r="H64" s="25" t="str">
        <f t="shared" ref="H64:I64" si="1">IFERROR(H63/SUM(H$46:H$47),"")</f>
        <v/>
      </c>
      <c r="I64" s="26" t="str">
        <f t="shared" si="1"/>
        <v/>
      </c>
      <c r="K64" s="17" t="s">
        <v>105</v>
      </c>
      <c r="L64" s="4"/>
    </row>
    <row r="65" spans="1:12" x14ac:dyDescent="0.3">
      <c r="A65" s="4"/>
      <c r="I65" s="18"/>
      <c r="L65" s="4"/>
    </row>
    <row r="66" spans="1:12" s="2" customFormat="1" x14ac:dyDescent="0.3">
      <c r="A66" s="45"/>
      <c r="B66" s="13" t="s">
        <v>55</v>
      </c>
      <c r="C66" s="14"/>
      <c r="D66" s="15" t="s">
        <v>60</v>
      </c>
      <c r="F66" s="15">
        <v>2018</v>
      </c>
      <c r="G66" s="15">
        <v>2019</v>
      </c>
      <c r="H66" s="15">
        <v>2020</v>
      </c>
      <c r="I66" s="83">
        <v>2021</v>
      </c>
      <c r="K66" s="15" t="s">
        <v>103</v>
      </c>
      <c r="L66" s="45"/>
    </row>
    <row r="67" spans="1:12" x14ac:dyDescent="0.3">
      <c r="A67" s="4"/>
      <c r="I67" s="18"/>
      <c r="L67" s="4"/>
    </row>
    <row r="68" spans="1:12" ht="28.8" x14ac:dyDescent="0.3">
      <c r="A68" s="4"/>
      <c r="B68" s="1" t="s">
        <v>58</v>
      </c>
      <c r="C68" s="1"/>
      <c r="D68" s="2" t="s">
        <v>61</v>
      </c>
      <c r="F68" s="117"/>
      <c r="G68" s="118"/>
      <c r="H68" s="118"/>
      <c r="I68" s="27"/>
      <c r="K68" s="17" t="s">
        <v>104</v>
      </c>
      <c r="L68" s="4"/>
    </row>
    <row r="69" spans="1:12" x14ac:dyDescent="0.3">
      <c r="A69" s="4"/>
      <c r="B69" s="1" t="s">
        <v>59</v>
      </c>
      <c r="C69" s="1"/>
      <c r="D69" t="s">
        <v>62</v>
      </c>
      <c r="F69" s="24" t="str">
        <f>IFERROR(F68/SUM(F$46:F$47),"")</f>
        <v/>
      </c>
      <c r="G69" s="25" t="str">
        <f>IFERROR(G68/SUM(G$46:G$47),"")</f>
        <v/>
      </c>
      <c r="H69" s="25" t="str">
        <f t="shared" ref="H69:I69" si="2">IFERROR(H68/SUM(H$46:H$47),"")</f>
        <v/>
      </c>
      <c r="I69" s="26" t="str">
        <f t="shared" si="2"/>
        <v/>
      </c>
      <c r="K69" s="17" t="s">
        <v>105</v>
      </c>
      <c r="L69" s="4"/>
    </row>
    <row r="70" spans="1:12" x14ac:dyDescent="0.3">
      <c r="A70" s="4"/>
      <c r="I70" s="18"/>
      <c r="L70" s="4"/>
    </row>
    <row r="71" spans="1:12" s="2" customFormat="1" x14ac:dyDescent="0.3">
      <c r="A71" s="45"/>
      <c r="B71" s="13" t="s">
        <v>69</v>
      </c>
      <c r="C71" s="14"/>
      <c r="D71" s="15" t="s">
        <v>68</v>
      </c>
      <c r="F71" s="15">
        <v>2018</v>
      </c>
      <c r="G71" s="15">
        <v>2019</v>
      </c>
      <c r="H71" s="15">
        <v>2020</v>
      </c>
      <c r="I71" s="83">
        <v>2021</v>
      </c>
      <c r="K71" s="15" t="s">
        <v>103</v>
      </c>
      <c r="L71" s="45"/>
    </row>
    <row r="72" spans="1:12" x14ac:dyDescent="0.3">
      <c r="A72" s="4"/>
      <c r="I72" s="18"/>
      <c r="L72" s="4"/>
    </row>
    <row r="73" spans="1:12" ht="28.8" x14ac:dyDescent="0.3">
      <c r="A73" s="4"/>
      <c r="B73" s="1" t="s">
        <v>63</v>
      </c>
      <c r="C73" s="1"/>
      <c r="D73" s="2" t="s">
        <v>65</v>
      </c>
      <c r="F73" s="117"/>
      <c r="G73" s="118"/>
      <c r="H73" s="118"/>
      <c r="I73" s="27"/>
      <c r="K73" s="17" t="s">
        <v>104</v>
      </c>
      <c r="L73" s="4"/>
    </row>
    <row r="74" spans="1:12" x14ac:dyDescent="0.3">
      <c r="A74" s="4"/>
      <c r="B74" s="1" t="s">
        <v>64</v>
      </c>
      <c r="C74" s="1"/>
      <c r="D74" t="s">
        <v>66</v>
      </c>
      <c r="F74" s="24" t="str">
        <f>IFERROR(F73/SUM(F$46:F$47),"")</f>
        <v/>
      </c>
      <c r="G74" s="25" t="str">
        <f>IFERROR(G73/SUM(G$46:G$47),"")</f>
        <v/>
      </c>
      <c r="H74" s="25" t="str">
        <f t="shared" ref="H74:I74" si="3">IFERROR(H73/SUM(H$46:H$47),"")</f>
        <v/>
      </c>
      <c r="I74" s="26" t="str">
        <f t="shared" si="3"/>
        <v/>
      </c>
      <c r="K74" s="17" t="s">
        <v>105</v>
      </c>
      <c r="L74" s="4"/>
    </row>
    <row r="75" spans="1:12" x14ac:dyDescent="0.3">
      <c r="A75" s="4"/>
      <c r="I75" s="18"/>
      <c r="K75" s="18"/>
      <c r="L75" s="4"/>
    </row>
    <row r="76" spans="1:12" x14ac:dyDescent="0.3">
      <c r="A76" s="4"/>
      <c r="B76" s="1" t="s">
        <v>70</v>
      </c>
      <c r="C76" s="1"/>
      <c r="D76" t="s">
        <v>93</v>
      </c>
      <c r="F76" s="30">
        <f>IFERROR(SUM(F53,F58,F63,0.5*F68),"")</f>
        <v>0</v>
      </c>
      <c r="G76" s="30">
        <f t="shared" ref="G76" si="4">IFERROR(SUM(G53,G58,G63,0.5*G68),"")</f>
        <v>0</v>
      </c>
      <c r="H76" s="30">
        <f t="shared" ref="H76:I76" si="5">IFERROR(SUM(H53,H58,H63,0.5*H68),"")</f>
        <v>0</v>
      </c>
      <c r="I76" s="84">
        <f t="shared" si="5"/>
        <v>0</v>
      </c>
      <c r="K76" s="17" t="s">
        <v>104</v>
      </c>
      <c r="L76" s="4"/>
    </row>
    <row r="77" spans="1:12" x14ac:dyDescent="0.3">
      <c r="A77" s="4"/>
      <c r="B77" s="1" t="s">
        <v>71</v>
      </c>
      <c r="C77" s="1"/>
      <c r="D77" t="s">
        <v>67</v>
      </c>
      <c r="F77" s="24" t="str">
        <f>IFERROR(F76/SUM(F46:F47),"")</f>
        <v/>
      </c>
      <c r="G77" s="25" t="str">
        <f t="shared" ref="G77" si="6">IFERROR(G76/SUM(G46:G47),"")</f>
        <v/>
      </c>
      <c r="H77" s="25" t="str">
        <f t="shared" ref="H77:I77" si="7">IFERROR(H76/SUM(H46:H47),"")</f>
        <v/>
      </c>
      <c r="I77" s="26" t="str">
        <f t="shared" si="7"/>
        <v/>
      </c>
      <c r="K77" s="17" t="s">
        <v>105</v>
      </c>
      <c r="L77" s="4"/>
    </row>
    <row r="78" spans="1:12" x14ac:dyDescent="0.3">
      <c r="A78" s="4"/>
      <c r="L78" s="4"/>
    </row>
    <row r="79" spans="1:12" ht="19.8" x14ac:dyDescent="0.4">
      <c r="A79" s="4"/>
      <c r="B79" s="57" t="s">
        <v>73</v>
      </c>
      <c r="C79" s="5"/>
      <c r="D79" s="6" t="s">
        <v>74</v>
      </c>
      <c r="E79" s="4"/>
      <c r="F79" s="4"/>
      <c r="G79" s="4"/>
      <c r="H79" s="4"/>
      <c r="I79" s="4"/>
      <c r="J79" s="4"/>
      <c r="K79" s="4"/>
      <c r="L79" s="4"/>
    </row>
    <row r="80" spans="1:12" x14ac:dyDescent="0.3">
      <c r="A80" s="4"/>
      <c r="L80" s="4"/>
    </row>
    <row r="81" spans="1:12" x14ac:dyDescent="0.3">
      <c r="A81" s="4"/>
      <c r="B81" s="7" t="s">
        <v>75</v>
      </c>
      <c r="C81" s="1"/>
      <c r="D81" s="8" t="s">
        <v>96</v>
      </c>
      <c r="F81" s="8">
        <v>2018</v>
      </c>
      <c r="G81" s="8">
        <v>2019</v>
      </c>
      <c r="H81" s="8">
        <v>2020</v>
      </c>
      <c r="I81" s="8">
        <v>2021</v>
      </c>
      <c r="K81" s="8" t="s">
        <v>103</v>
      </c>
      <c r="L81" s="4"/>
    </row>
    <row r="82" spans="1:12" ht="24.6" x14ac:dyDescent="0.3">
      <c r="A82" s="4"/>
      <c r="F82" s="89" t="s">
        <v>250</v>
      </c>
      <c r="I82" s="89" t="s">
        <v>251</v>
      </c>
      <c r="L82" s="4"/>
    </row>
    <row r="83" spans="1:12" x14ac:dyDescent="0.3">
      <c r="A83" s="4"/>
      <c r="B83" s="1" t="s">
        <v>76</v>
      </c>
      <c r="D83" s="2" t="s">
        <v>94</v>
      </c>
      <c r="F83" s="122"/>
      <c r="G83" s="123"/>
      <c r="H83" s="123"/>
      <c r="I83" s="31"/>
      <c r="K83" t="s">
        <v>106</v>
      </c>
      <c r="L83" s="4"/>
    </row>
    <row r="84" spans="1:12" ht="28.8" x14ac:dyDescent="0.3">
      <c r="A84" s="4"/>
      <c r="B84" s="1" t="s">
        <v>77</v>
      </c>
      <c r="D84" s="2" t="s">
        <v>95</v>
      </c>
      <c r="F84" s="124"/>
      <c r="G84" s="105"/>
      <c r="H84" s="105"/>
      <c r="I84" s="33"/>
      <c r="K84" t="s">
        <v>106</v>
      </c>
      <c r="L84" s="4"/>
    </row>
    <row r="85" spans="1:12" x14ac:dyDescent="0.3">
      <c r="A85" s="4"/>
      <c r="L85" s="4"/>
    </row>
    <row r="86" spans="1:12" x14ac:dyDescent="0.3">
      <c r="A86" s="4"/>
      <c r="B86" s="7" t="s">
        <v>79</v>
      </c>
      <c r="C86" s="1"/>
      <c r="D86" s="8" t="s">
        <v>78</v>
      </c>
      <c r="F86" s="8">
        <v>2018</v>
      </c>
      <c r="G86" s="8">
        <v>2019</v>
      </c>
      <c r="H86" s="8">
        <v>2020</v>
      </c>
      <c r="I86" s="8">
        <v>2021</v>
      </c>
      <c r="K86" s="8" t="s">
        <v>103</v>
      </c>
      <c r="L86" s="4"/>
    </row>
    <row r="87" spans="1:12" x14ac:dyDescent="0.3">
      <c r="A87" s="4"/>
      <c r="L87" s="4"/>
    </row>
    <row r="88" spans="1:12" x14ac:dyDescent="0.3">
      <c r="A88" s="4"/>
      <c r="B88" s="1" t="s">
        <v>82</v>
      </c>
      <c r="D88" t="s">
        <v>80</v>
      </c>
      <c r="F88" s="122"/>
      <c r="G88" s="123"/>
      <c r="H88" s="123"/>
      <c r="I88" s="31"/>
      <c r="K88" s="1" t="s">
        <v>5</v>
      </c>
      <c r="L88" s="4"/>
    </row>
    <row r="89" spans="1:12" x14ac:dyDescent="0.3">
      <c r="A89" s="4"/>
      <c r="B89" s="1" t="s">
        <v>83</v>
      </c>
      <c r="D89" t="s">
        <v>81</v>
      </c>
      <c r="F89" s="124"/>
      <c r="G89" s="105"/>
      <c r="H89" s="105"/>
      <c r="I89" s="33"/>
      <c r="K89" s="1" t="s">
        <v>5</v>
      </c>
      <c r="L89" s="4"/>
    </row>
    <row r="90" spans="1:12" x14ac:dyDescent="0.3">
      <c r="A90" s="4"/>
      <c r="B90" s="1"/>
      <c r="F90" s="59"/>
      <c r="G90" s="59"/>
      <c r="H90" s="59"/>
      <c r="I90" s="59"/>
      <c r="K90" s="1"/>
      <c r="L90" s="4"/>
    </row>
    <row r="91" spans="1:12" ht="28.8" x14ac:dyDescent="0.3">
      <c r="A91" s="4"/>
      <c r="B91" s="7" t="s">
        <v>85</v>
      </c>
      <c r="C91" s="1"/>
      <c r="D91" s="60" t="s">
        <v>180</v>
      </c>
      <c r="F91" s="8">
        <v>2018</v>
      </c>
      <c r="G91" s="8">
        <v>2019</v>
      </c>
      <c r="H91" s="8">
        <v>2020</v>
      </c>
      <c r="I91" s="8">
        <v>2021</v>
      </c>
      <c r="K91" s="8" t="s">
        <v>103</v>
      </c>
      <c r="L91" s="4"/>
    </row>
    <row r="92" spans="1:12" x14ac:dyDescent="0.3">
      <c r="A92" s="4"/>
      <c r="B92" s="1"/>
      <c r="F92" s="59"/>
      <c r="G92" s="59"/>
      <c r="H92" s="59"/>
      <c r="I92" s="59"/>
      <c r="K92" s="1"/>
      <c r="L92" s="4"/>
    </row>
    <row r="93" spans="1:12" x14ac:dyDescent="0.3">
      <c r="A93" s="4"/>
      <c r="B93" s="21" t="s">
        <v>85</v>
      </c>
      <c r="C93" s="22"/>
      <c r="D93" s="22" t="s">
        <v>180</v>
      </c>
      <c r="F93" s="125"/>
      <c r="G93" s="126"/>
      <c r="H93" s="127"/>
      <c r="I93" s="16"/>
      <c r="K93" s="1" t="s">
        <v>5</v>
      </c>
      <c r="L93" s="4"/>
    </row>
    <row r="94" spans="1:12" x14ac:dyDescent="0.3">
      <c r="A94" s="4"/>
      <c r="B94" s="1"/>
      <c r="F94" s="59"/>
      <c r="G94" s="59"/>
      <c r="H94" s="59"/>
      <c r="I94" s="59"/>
      <c r="K94" s="1"/>
      <c r="L94" s="4"/>
    </row>
    <row r="95" spans="1:12" x14ac:dyDescent="0.3">
      <c r="A95" s="4"/>
      <c r="B95" s="7" t="s">
        <v>89</v>
      </c>
      <c r="C95" s="1"/>
      <c r="D95" s="8" t="s">
        <v>84</v>
      </c>
      <c r="F95" s="8">
        <v>2018</v>
      </c>
      <c r="G95" s="8">
        <v>2019</v>
      </c>
      <c r="H95" s="8">
        <v>2020</v>
      </c>
      <c r="I95" s="8">
        <v>2021</v>
      </c>
      <c r="K95" s="8" t="s">
        <v>103</v>
      </c>
      <c r="L95" s="4"/>
    </row>
    <row r="96" spans="1:12" x14ac:dyDescent="0.3">
      <c r="A96" s="4"/>
      <c r="L96" s="4"/>
    </row>
    <row r="97" spans="1:12" x14ac:dyDescent="0.3">
      <c r="A97" s="4"/>
      <c r="B97" s="21" t="s">
        <v>89</v>
      </c>
      <c r="C97" s="22"/>
      <c r="D97" s="22" t="s">
        <v>84</v>
      </c>
      <c r="F97" s="125"/>
      <c r="G97" s="126"/>
      <c r="H97" s="127"/>
      <c r="I97" s="16"/>
      <c r="K97" t="s">
        <v>107</v>
      </c>
      <c r="L97" s="4"/>
    </row>
    <row r="98" spans="1:12" x14ac:dyDescent="0.3">
      <c r="A98" s="4"/>
      <c r="L98" s="4"/>
    </row>
    <row r="99" spans="1:12" x14ac:dyDescent="0.3">
      <c r="A99" s="4"/>
      <c r="B99" s="7" t="s">
        <v>90</v>
      </c>
      <c r="C99" s="1"/>
      <c r="D99" s="8" t="s">
        <v>86</v>
      </c>
      <c r="F99" s="8">
        <v>2018</v>
      </c>
      <c r="G99" s="8">
        <v>2019</v>
      </c>
      <c r="H99" s="8">
        <v>2020</v>
      </c>
      <c r="I99" s="8">
        <v>2021</v>
      </c>
      <c r="K99" s="8" t="s">
        <v>103</v>
      </c>
      <c r="L99" s="4"/>
    </row>
    <row r="100" spans="1:12" x14ac:dyDescent="0.3">
      <c r="A100" s="4"/>
      <c r="L100" s="4"/>
    </row>
    <row r="101" spans="1:12" ht="28.8" x14ac:dyDescent="0.3">
      <c r="A101" s="4"/>
      <c r="B101" s="1" t="s">
        <v>98</v>
      </c>
      <c r="D101" s="2" t="s">
        <v>87</v>
      </c>
      <c r="F101" s="122"/>
      <c r="G101" s="123"/>
      <c r="H101" s="128"/>
      <c r="I101" s="31"/>
      <c r="K101" s="1" t="s">
        <v>108</v>
      </c>
      <c r="L101" s="4"/>
    </row>
    <row r="102" spans="1:12" x14ac:dyDescent="0.3">
      <c r="A102" s="4"/>
      <c r="B102" s="1" t="s">
        <v>102</v>
      </c>
      <c r="D102" t="s">
        <v>88</v>
      </c>
      <c r="F102" s="124"/>
      <c r="G102" s="105"/>
      <c r="H102" s="101"/>
      <c r="I102" s="33"/>
      <c r="K102" s="1" t="s">
        <v>108</v>
      </c>
      <c r="L102" s="4"/>
    </row>
    <row r="103" spans="1:12" x14ac:dyDescent="0.3">
      <c r="A103" s="4"/>
      <c r="L103" s="4"/>
    </row>
    <row r="104" spans="1:12" x14ac:dyDescent="0.3">
      <c r="A104" s="4"/>
      <c r="B104" s="7" t="s">
        <v>158</v>
      </c>
      <c r="C104" s="1"/>
      <c r="D104" s="8" t="s">
        <v>39</v>
      </c>
      <c r="F104" s="8"/>
      <c r="G104" s="8"/>
      <c r="H104" s="8"/>
      <c r="I104" s="8"/>
      <c r="K104" s="8"/>
      <c r="L104" s="4"/>
    </row>
    <row r="105" spans="1:12" x14ac:dyDescent="0.3">
      <c r="A105" s="4"/>
      <c r="L105" s="4"/>
    </row>
    <row r="106" spans="1:12" s="2" customFormat="1" x14ac:dyDescent="0.3">
      <c r="A106" s="45"/>
      <c r="B106" s="13" t="s">
        <v>159</v>
      </c>
      <c r="C106" s="14"/>
      <c r="D106" s="15" t="s">
        <v>41</v>
      </c>
      <c r="F106" s="15">
        <v>2018</v>
      </c>
      <c r="G106" s="15">
        <v>2019</v>
      </c>
      <c r="H106" s="15">
        <v>2020</v>
      </c>
      <c r="I106" s="15">
        <v>2021</v>
      </c>
      <c r="K106" s="15" t="s">
        <v>103</v>
      </c>
      <c r="L106" s="45"/>
    </row>
    <row r="107" spans="1:12" x14ac:dyDescent="0.3">
      <c r="A107" s="4"/>
      <c r="L107" s="4"/>
    </row>
    <row r="108" spans="1:12" ht="28.8" x14ac:dyDescent="0.3">
      <c r="A108" s="4"/>
      <c r="B108" s="1" t="s">
        <v>160</v>
      </c>
      <c r="D108" s="2" t="s">
        <v>141</v>
      </c>
      <c r="F108" s="122"/>
      <c r="G108" s="123"/>
      <c r="H108" s="128"/>
      <c r="I108" s="31"/>
      <c r="K108" t="s">
        <v>109</v>
      </c>
      <c r="L108" s="4"/>
    </row>
    <row r="109" spans="1:12" ht="28.8" x14ac:dyDescent="0.3">
      <c r="A109" s="4"/>
      <c r="B109" s="1" t="s">
        <v>161</v>
      </c>
      <c r="D109" s="2" t="s">
        <v>142</v>
      </c>
      <c r="F109" s="129"/>
      <c r="G109" s="130"/>
      <c r="H109" s="131"/>
      <c r="I109" s="34"/>
      <c r="K109" t="s">
        <v>109</v>
      </c>
      <c r="L109" s="4"/>
    </row>
    <row r="110" spans="1:12" x14ac:dyDescent="0.3">
      <c r="A110" s="4"/>
      <c r="B110" s="1" t="s">
        <v>162</v>
      </c>
      <c r="D110" t="s">
        <v>97</v>
      </c>
      <c r="F110" s="35" t="str">
        <f>IFERROR(SUM(F108:F109)/SUM(F$83:F$84),"")</f>
        <v/>
      </c>
      <c r="G110" s="36" t="str">
        <f>IFERROR(SUM(G108:G109)/SUM(G$83:G$84),"")</f>
        <v/>
      </c>
      <c r="H110" s="37" t="str">
        <f>IFERROR(SUM(H108:H109)/SUM(H$83:H$84),"")</f>
        <v/>
      </c>
      <c r="I110" s="37" t="str">
        <f>IFERROR(SUM(I108:I109)/SUM(I$83:I$84),"")</f>
        <v/>
      </c>
      <c r="K110" t="s">
        <v>105</v>
      </c>
      <c r="L110" s="4"/>
    </row>
    <row r="111" spans="1:12" x14ac:dyDescent="0.3">
      <c r="A111" s="4"/>
      <c r="L111" s="4"/>
    </row>
    <row r="112" spans="1:12" s="2" customFormat="1" x14ac:dyDescent="0.3">
      <c r="A112" s="45"/>
      <c r="B112" s="13" t="s">
        <v>163</v>
      </c>
      <c r="C112" s="14"/>
      <c r="D112" s="15" t="s">
        <v>46</v>
      </c>
      <c r="F112" s="15">
        <v>2018</v>
      </c>
      <c r="G112" s="15">
        <v>2019</v>
      </c>
      <c r="H112" s="15">
        <v>2020</v>
      </c>
      <c r="I112" s="15">
        <v>2021</v>
      </c>
      <c r="K112" s="15" t="s">
        <v>103</v>
      </c>
      <c r="L112" s="45"/>
    </row>
    <row r="113" spans="1:12" x14ac:dyDescent="0.3">
      <c r="A113" s="4"/>
      <c r="L113" s="4"/>
    </row>
    <row r="114" spans="1:12" ht="28.8" x14ac:dyDescent="0.3">
      <c r="A114" s="4"/>
      <c r="B114" s="1" t="s">
        <v>164</v>
      </c>
      <c r="C114" s="1"/>
      <c r="D114" s="2" t="s">
        <v>143</v>
      </c>
      <c r="F114" s="122"/>
      <c r="G114" s="123"/>
      <c r="H114" s="128"/>
      <c r="I114" s="31"/>
      <c r="K114" t="s">
        <v>109</v>
      </c>
      <c r="L114" s="4"/>
    </row>
    <row r="115" spans="1:12" ht="28.8" x14ac:dyDescent="0.3">
      <c r="A115" s="4"/>
      <c r="B115" s="1" t="s">
        <v>165</v>
      </c>
      <c r="C115" s="1"/>
      <c r="D115" s="2" t="s">
        <v>144</v>
      </c>
      <c r="F115" s="129"/>
      <c r="G115" s="130"/>
      <c r="H115" s="131"/>
      <c r="I115" s="34"/>
      <c r="K115" t="s">
        <v>109</v>
      </c>
      <c r="L115" s="4"/>
    </row>
    <row r="116" spans="1:12" x14ac:dyDescent="0.3">
      <c r="A116" s="4"/>
      <c r="B116" s="1" t="s">
        <v>166</v>
      </c>
      <c r="C116" s="1"/>
      <c r="D116" s="9" t="s">
        <v>192</v>
      </c>
      <c r="F116" s="35" t="str">
        <f>IFERROR(SUM(F114:F115)/SUM(F$83:F$84),"")</f>
        <v/>
      </c>
      <c r="G116" s="36" t="str">
        <f>IFERROR(SUM(G114:G115)/SUM(G$83:G$84),"")</f>
        <v/>
      </c>
      <c r="H116" s="37" t="str">
        <f>IFERROR(SUM(H114:H115)/SUM(H$83:H$84),"")</f>
        <v/>
      </c>
      <c r="I116" s="37" t="str">
        <f>IFERROR(SUM(I114:I115)/SUM(I$83:I$84),"")</f>
        <v/>
      </c>
      <c r="K116" t="s">
        <v>105</v>
      </c>
      <c r="L116" s="4"/>
    </row>
    <row r="117" spans="1:12" x14ac:dyDescent="0.3">
      <c r="A117" s="4"/>
      <c r="L117" s="4"/>
    </row>
    <row r="118" spans="1:12" s="2" customFormat="1" ht="28.8" x14ac:dyDescent="0.3">
      <c r="A118" s="45"/>
      <c r="B118" s="13" t="s">
        <v>167</v>
      </c>
      <c r="C118" s="14"/>
      <c r="D118" s="15" t="s">
        <v>54</v>
      </c>
      <c r="F118" s="15">
        <v>2018</v>
      </c>
      <c r="G118" s="15">
        <v>2019</v>
      </c>
      <c r="H118" s="15">
        <v>2020</v>
      </c>
      <c r="I118" s="15">
        <v>2021</v>
      </c>
      <c r="K118" s="15" t="s">
        <v>103</v>
      </c>
      <c r="L118" s="45"/>
    </row>
    <row r="119" spans="1:12" x14ac:dyDescent="0.3">
      <c r="A119" s="4"/>
      <c r="L119" s="4"/>
    </row>
    <row r="120" spans="1:12" ht="28.8" x14ac:dyDescent="0.3">
      <c r="A120" s="4"/>
      <c r="B120" s="1" t="s">
        <v>168</v>
      </c>
      <c r="C120" s="1"/>
      <c r="D120" s="2" t="s">
        <v>145</v>
      </c>
      <c r="F120" s="122"/>
      <c r="G120" s="123"/>
      <c r="H120" s="128"/>
      <c r="I120" s="31"/>
      <c r="K120" t="s">
        <v>109</v>
      </c>
      <c r="L120" s="4"/>
    </row>
    <row r="121" spans="1:12" ht="28.8" x14ac:dyDescent="0.3">
      <c r="A121" s="4"/>
      <c r="B121" s="1" t="s">
        <v>169</v>
      </c>
      <c r="C121" s="1"/>
      <c r="D121" s="2" t="s">
        <v>146</v>
      </c>
      <c r="F121" s="129"/>
      <c r="G121" s="130"/>
      <c r="H121" s="131"/>
      <c r="I121" s="34"/>
      <c r="K121" t="s">
        <v>109</v>
      </c>
      <c r="L121" s="4"/>
    </row>
    <row r="122" spans="1:12" x14ac:dyDescent="0.3">
      <c r="A122" s="4"/>
      <c r="B122" s="1" t="s">
        <v>170</v>
      </c>
      <c r="C122" s="1"/>
      <c r="D122" s="2" t="s">
        <v>99</v>
      </c>
      <c r="F122" s="35" t="str">
        <f>IFERROR(SUM(F120:F121)/SUM(F$83:F$84),"")</f>
        <v/>
      </c>
      <c r="G122" s="36" t="str">
        <f>IFERROR(SUM(G120:G121)/SUM(G$83:G$84),"")</f>
        <v/>
      </c>
      <c r="H122" s="37" t="str">
        <f>IFERROR(SUM(H120:H121)/SUM(H$83:H$84),"")</f>
        <v/>
      </c>
      <c r="I122" s="37" t="str">
        <f>IFERROR(SUM(I120:I121)/SUM(I$83:I$84),"")</f>
        <v/>
      </c>
      <c r="K122" t="s">
        <v>105</v>
      </c>
      <c r="L122" s="4"/>
    </row>
    <row r="123" spans="1:12" x14ac:dyDescent="0.3">
      <c r="A123" s="4"/>
      <c r="L123" s="4"/>
    </row>
    <row r="124" spans="1:12" s="2" customFormat="1" x14ac:dyDescent="0.3">
      <c r="A124" s="45"/>
      <c r="B124" s="13" t="s">
        <v>171</v>
      </c>
      <c r="C124" s="14"/>
      <c r="D124" s="15" t="s">
        <v>60</v>
      </c>
      <c r="F124" s="15">
        <v>2018</v>
      </c>
      <c r="G124" s="15">
        <v>2019</v>
      </c>
      <c r="H124" s="15">
        <v>2020</v>
      </c>
      <c r="I124" s="15">
        <v>2021</v>
      </c>
      <c r="K124" s="15" t="s">
        <v>103</v>
      </c>
      <c r="L124" s="45"/>
    </row>
    <row r="125" spans="1:12" x14ac:dyDescent="0.3">
      <c r="A125" s="4"/>
      <c r="L125" s="4"/>
    </row>
    <row r="126" spans="1:12" ht="28.8" x14ac:dyDescent="0.3">
      <c r="A126" s="4"/>
      <c r="B126" s="1" t="s">
        <v>172</v>
      </c>
      <c r="C126" s="1"/>
      <c r="D126" s="2" t="s">
        <v>147</v>
      </c>
      <c r="F126" s="122"/>
      <c r="G126" s="123"/>
      <c r="H126" s="128"/>
      <c r="I126" s="31"/>
      <c r="K126" t="s">
        <v>109</v>
      </c>
      <c r="L126" s="4"/>
    </row>
    <row r="127" spans="1:12" ht="28.8" x14ac:dyDescent="0.3">
      <c r="A127" s="4"/>
      <c r="B127" s="1" t="s">
        <v>173</v>
      </c>
      <c r="C127" s="1"/>
      <c r="D127" s="2" t="s">
        <v>148</v>
      </c>
      <c r="F127" s="129"/>
      <c r="G127" s="130"/>
      <c r="H127" s="131"/>
      <c r="I127" s="34"/>
      <c r="K127" t="s">
        <v>149</v>
      </c>
      <c r="L127" s="4"/>
    </row>
    <row r="128" spans="1:12" x14ac:dyDescent="0.3">
      <c r="A128" s="4"/>
      <c r="B128" s="1" t="s">
        <v>174</v>
      </c>
      <c r="C128" s="1"/>
      <c r="D128" t="s">
        <v>100</v>
      </c>
      <c r="F128" s="35" t="str">
        <f>IFERROR(SUM(F126:F127)/SUM(F$83:F$84),"")</f>
        <v/>
      </c>
      <c r="G128" s="36" t="str">
        <f>IFERROR(SUM(G126:G127)/SUM(G$83:G$84),"")</f>
        <v/>
      </c>
      <c r="H128" s="37" t="str">
        <f>IFERROR(SUM(H126:H127)/SUM(H$83:H$84),"")</f>
        <v/>
      </c>
      <c r="I128" s="37" t="str">
        <f>IFERROR(SUM(I126:I127)/SUM(I$83:I$84),"")</f>
        <v/>
      </c>
      <c r="K128" t="s">
        <v>105</v>
      </c>
      <c r="L128" s="4"/>
    </row>
    <row r="129" spans="1:12" x14ac:dyDescent="0.3">
      <c r="A129" s="4"/>
      <c r="L129" s="4"/>
    </row>
    <row r="130" spans="1:12" s="2" customFormat="1" x14ac:dyDescent="0.3">
      <c r="A130" s="45"/>
      <c r="B130" s="15" t="s">
        <v>307</v>
      </c>
      <c r="C130" s="14"/>
      <c r="D130" s="15" t="s">
        <v>68</v>
      </c>
      <c r="F130" s="15">
        <v>2018</v>
      </c>
      <c r="G130" s="15">
        <v>2019</v>
      </c>
      <c r="H130" s="15">
        <v>2020</v>
      </c>
      <c r="I130" s="15">
        <v>2021</v>
      </c>
      <c r="K130" s="15" t="s">
        <v>103</v>
      </c>
      <c r="L130" s="45"/>
    </row>
    <row r="131" spans="1:12" x14ac:dyDescent="0.3">
      <c r="A131" s="4"/>
      <c r="L131" s="4"/>
    </row>
    <row r="132" spans="1:12" ht="28.8" x14ac:dyDescent="0.3">
      <c r="A132" s="4"/>
      <c r="B132" s="1" t="s">
        <v>175</v>
      </c>
      <c r="C132" s="1"/>
      <c r="D132" s="2" t="s">
        <v>150</v>
      </c>
      <c r="F132" s="122"/>
      <c r="G132" s="123"/>
      <c r="H132" s="128"/>
      <c r="I132" s="31"/>
      <c r="K132" t="s">
        <v>109</v>
      </c>
      <c r="L132" s="4"/>
    </row>
    <row r="133" spans="1:12" ht="28.8" x14ac:dyDescent="0.3">
      <c r="A133" s="4"/>
      <c r="B133" s="1" t="s">
        <v>176</v>
      </c>
      <c r="C133" s="1"/>
      <c r="D133" s="2" t="s">
        <v>151</v>
      </c>
      <c r="F133" s="129"/>
      <c r="G133" s="130"/>
      <c r="H133" s="131"/>
      <c r="I133" s="34"/>
      <c r="K133" t="s">
        <v>109</v>
      </c>
      <c r="L133" s="4"/>
    </row>
    <row r="134" spans="1:12" x14ac:dyDescent="0.3">
      <c r="A134" s="4"/>
      <c r="B134" s="1" t="s">
        <v>177</v>
      </c>
      <c r="C134" s="1"/>
      <c r="D134" t="s">
        <v>101</v>
      </c>
      <c r="F134" s="35" t="str">
        <f>IFERROR(SUM(F132:F133)/SUM(F$83:F$84),"")</f>
        <v/>
      </c>
      <c r="G134" s="36" t="str">
        <f t="shared" ref="G134" si="8">IFERROR(SUM(G132:G133)/SUM(G$83:G$84),"")</f>
        <v/>
      </c>
      <c r="H134" s="37" t="str">
        <f t="shared" ref="H134:I134" si="9">IFERROR(SUM(H132:H133)/SUM(H$83:H$84),"")</f>
        <v/>
      </c>
      <c r="I134" s="37" t="str">
        <f t="shared" si="9"/>
        <v/>
      </c>
      <c r="K134" t="s">
        <v>105</v>
      </c>
      <c r="L134" s="4"/>
    </row>
    <row r="135" spans="1:12" x14ac:dyDescent="0.3">
      <c r="A135" s="4"/>
      <c r="L135" s="4"/>
    </row>
    <row r="136" spans="1:12" x14ac:dyDescent="0.3">
      <c r="A136" s="4"/>
      <c r="B136" s="1" t="s">
        <v>178</v>
      </c>
      <c r="C136" s="1"/>
      <c r="D136" t="s">
        <v>92</v>
      </c>
      <c r="F136" s="38">
        <f>IFERROR(SUM(F108,F109,F114,F115,F120,F121,0.5*F126,0.5*F127),"")</f>
        <v>0</v>
      </c>
      <c r="G136" s="39">
        <f>IFERROR(SUM(G108,G109,G114,G115,G120,G121,0.5*G126,0.5*G127),"")</f>
        <v>0</v>
      </c>
      <c r="H136" s="40">
        <f>IFERROR(SUM(H108,H109,H114,H115,H120,H121,0.5*H126,0.5*H127),"")</f>
        <v>0</v>
      </c>
      <c r="I136" s="40">
        <f>IFERROR(SUM(I108,I109,I114,I115,I120,I121,0.5*I126,0.5*I127),"")</f>
        <v>0</v>
      </c>
      <c r="K136" t="s">
        <v>109</v>
      </c>
      <c r="L136" s="4"/>
    </row>
    <row r="137" spans="1:12" x14ac:dyDescent="0.3">
      <c r="A137" s="4"/>
      <c r="B137" s="1" t="s">
        <v>179</v>
      </c>
      <c r="C137" s="1"/>
      <c r="D137" t="s">
        <v>91</v>
      </c>
      <c r="F137" s="24" t="str">
        <f>IFERROR(F136/SUM(F83:F84),"")</f>
        <v/>
      </c>
      <c r="G137" s="25" t="str">
        <f>IFERROR(G136/SUM(G83:G84),"")</f>
        <v/>
      </c>
      <c r="H137" s="26" t="str">
        <f>IFERROR(H136/SUM(H83:H84),"")</f>
        <v/>
      </c>
      <c r="I137" s="26" t="str">
        <f>IFERROR(I136/SUM(I83:I84),"")</f>
        <v/>
      </c>
      <c r="K137" t="s">
        <v>105</v>
      </c>
      <c r="L137" s="4"/>
    </row>
    <row r="138" spans="1:12" x14ac:dyDescent="0.3">
      <c r="A138" s="4"/>
      <c r="L138" s="4"/>
    </row>
    <row r="139" spans="1:12" x14ac:dyDescent="0.3">
      <c r="A139" s="4"/>
      <c r="B139" s="4"/>
      <c r="C139" s="4"/>
      <c r="D139" s="4"/>
      <c r="E139" s="4"/>
      <c r="F139" s="4"/>
      <c r="G139" s="4"/>
      <c r="H139" s="4"/>
      <c r="I139" s="4"/>
      <c r="J139" s="4"/>
      <c r="K139" s="4"/>
      <c r="L139" s="4"/>
    </row>
  </sheetData>
  <dataValidations count="1">
    <dataValidation type="list" showInputMessage="1" showErrorMessage="1" prompt="Bitte wählen" sqref="F16:I16">
      <formula1>"ja,nein"</formula1>
    </dataValidation>
  </dataValidations>
  <printOptions horizontalCentered="1"/>
  <pageMargins left="0.23622047244094491" right="0.23622047244094491" top="0.74803149606299213" bottom="0.74803149606299213" header="0.31496062992125984" footer="0.31496062992125984"/>
  <pageSetup paperSize="9" scale="6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1"/>
  <sheetViews>
    <sheetView showGridLines="0" view="pageBreakPreview" zoomScale="115" zoomScaleNormal="100" zoomScaleSheetLayoutView="115" workbookViewId="0">
      <selection activeCell="I3" sqref="I3"/>
    </sheetView>
  </sheetViews>
  <sheetFormatPr baseColWidth="10" defaultRowHeight="14.4" x14ac:dyDescent="0.3"/>
  <cols>
    <col min="1" max="1" width="1.33203125" style="4" customWidth="1"/>
    <col min="2" max="2" width="7.44140625" style="108" bestFit="1" customWidth="1"/>
    <col min="3" max="3" width="7.44140625" style="109" bestFit="1" customWidth="1"/>
    <col min="4" max="4" width="11.109375" style="110" bestFit="1" customWidth="1"/>
    <col min="5" max="5" width="9.109375" style="111" bestFit="1" customWidth="1"/>
    <col min="6" max="6" width="6.88671875" style="112" bestFit="1" customWidth="1"/>
    <col min="7" max="7" width="10" style="108" bestFit="1" customWidth="1"/>
    <col min="8" max="8" width="25.88671875" style="113" bestFit="1" customWidth="1"/>
    <col min="9" max="9" width="30.88671875" style="113" customWidth="1"/>
    <col min="10" max="10" width="10.88671875" style="108" bestFit="1" customWidth="1"/>
    <col min="11" max="12" width="14.6640625" style="112" bestFit="1" customWidth="1"/>
    <col min="13" max="14" width="27.109375" style="112" bestFit="1" customWidth="1"/>
    <col min="15" max="15" width="1.33203125" style="48" customWidth="1"/>
    <col min="16" max="16" width="7.44140625" style="109" bestFit="1" customWidth="1"/>
    <col min="17" max="17" width="11.109375" style="110" bestFit="1" customWidth="1"/>
    <col min="18" max="18" width="9.109375" style="111" bestFit="1" customWidth="1"/>
    <col min="19" max="19" width="6.88671875" style="112" bestFit="1" customWidth="1"/>
    <col min="20" max="20" width="10" style="108" bestFit="1" customWidth="1"/>
    <col min="21" max="21" width="38.6640625" style="113" bestFit="1" customWidth="1"/>
    <col min="22" max="22" width="34" style="108" customWidth="1"/>
    <col min="23" max="23" width="10.88671875" style="108" bestFit="1" customWidth="1"/>
    <col min="24" max="25" width="14.44140625" style="112" bestFit="1" customWidth="1"/>
    <col min="26" max="27" width="27.109375" style="112" bestFit="1" customWidth="1"/>
    <col min="28" max="28" width="30.6640625" style="95" bestFit="1" customWidth="1"/>
    <col min="29" max="29" width="1.33203125" style="4" customWidth="1"/>
  </cols>
  <sheetData>
    <row r="1" spans="1:33" ht="22.2" x14ac:dyDescent="0.45">
      <c r="A1" s="53"/>
      <c r="B1" s="58" t="s">
        <v>156</v>
      </c>
      <c r="C1" s="55" t="s">
        <v>137</v>
      </c>
      <c r="D1" s="4"/>
      <c r="E1" s="4"/>
      <c r="F1" s="4"/>
      <c r="G1" s="4"/>
      <c r="H1" s="45"/>
      <c r="I1" s="45"/>
      <c r="J1" s="4"/>
      <c r="K1" s="4"/>
      <c r="L1" s="4"/>
      <c r="M1" s="55" t="s">
        <v>139</v>
      </c>
      <c r="N1" s="4"/>
      <c r="P1" s="55" t="s">
        <v>138</v>
      </c>
      <c r="Q1" s="55"/>
      <c r="R1" s="4"/>
      <c r="S1" s="4"/>
      <c r="T1" s="4"/>
      <c r="U1" s="45"/>
      <c r="V1" s="4"/>
      <c r="W1" s="4"/>
      <c r="X1" s="4"/>
      <c r="Y1" s="4"/>
      <c r="Z1" s="55" t="s">
        <v>139</v>
      </c>
      <c r="AA1" s="4"/>
      <c r="AB1" s="4"/>
    </row>
    <row r="2" spans="1:33" x14ac:dyDescent="0.3">
      <c r="B2"/>
      <c r="C2"/>
      <c r="D2"/>
      <c r="E2"/>
      <c r="F2"/>
      <c r="G2"/>
      <c r="H2" s="2"/>
      <c r="I2" s="2"/>
      <c r="J2"/>
      <c r="K2"/>
      <c r="L2"/>
      <c r="M2"/>
      <c r="N2"/>
      <c r="P2"/>
      <c r="Q2"/>
      <c r="R2"/>
      <c r="S2"/>
      <c r="T2"/>
      <c r="U2" s="2"/>
      <c r="V2"/>
      <c r="W2"/>
      <c r="X2"/>
      <c r="Y2"/>
      <c r="Z2"/>
      <c r="AA2"/>
      <c r="AB2"/>
    </row>
    <row r="3" spans="1:33" ht="33.6" x14ac:dyDescent="0.65">
      <c r="B3" t="s">
        <v>152</v>
      </c>
      <c r="C3"/>
      <c r="D3"/>
      <c r="E3"/>
      <c r="F3"/>
      <c r="G3"/>
      <c r="H3" s="2"/>
      <c r="I3" s="88" t="s">
        <v>221</v>
      </c>
      <c r="J3"/>
      <c r="K3" s="76" t="s">
        <v>113</v>
      </c>
      <c r="L3"/>
      <c r="M3"/>
      <c r="N3"/>
      <c r="P3"/>
      <c r="Q3"/>
      <c r="R3"/>
      <c r="S3"/>
      <c r="T3"/>
      <c r="U3" s="2"/>
      <c r="V3"/>
      <c r="W3"/>
      <c r="X3"/>
      <c r="Y3"/>
      <c r="Z3"/>
      <c r="AA3"/>
      <c r="AB3"/>
    </row>
    <row r="4" spans="1:33" x14ac:dyDescent="0.3">
      <c r="B4"/>
      <c r="C4"/>
      <c r="D4"/>
      <c r="E4"/>
      <c r="F4"/>
      <c r="G4"/>
      <c r="H4" s="2"/>
      <c r="I4" s="2"/>
      <c r="J4"/>
      <c r="K4"/>
      <c r="L4"/>
      <c r="M4"/>
      <c r="N4"/>
      <c r="P4"/>
      <c r="Q4"/>
      <c r="R4"/>
      <c r="S4"/>
      <c r="T4"/>
      <c r="U4" s="2"/>
      <c r="V4"/>
      <c r="W4"/>
      <c r="X4"/>
      <c r="Y4"/>
      <c r="Z4"/>
      <c r="AA4"/>
      <c r="AB4"/>
    </row>
    <row r="5" spans="1:33" s="2" customFormat="1" ht="57.6" x14ac:dyDescent="0.3">
      <c r="A5" s="45"/>
      <c r="B5" s="46" t="s">
        <v>134</v>
      </c>
      <c r="C5" s="46" t="s">
        <v>121</v>
      </c>
      <c r="D5" s="46" t="s">
        <v>114</v>
      </c>
      <c r="E5" s="46" t="s">
        <v>133</v>
      </c>
      <c r="F5" s="46" t="s">
        <v>115</v>
      </c>
      <c r="G5" s="46" t="s">
        <v>116</v>
      </c>
      <c r="H5" s="46" t="s">
        <v>117</v>
      </c>
      <c r="I5" s="46" t="s">
        <v>118</v>
      </c>
      <c r="J5" s="46" t="s">
        <v>123</v>
      </c>
      <c r="K5" s="46" t="s">
        <v>154</v>
      </c>
      <c r="L5" s="46" t="s">
        <v>155</v>
      </c>
      <c r="M5" s="46" t="s">
        <v>122</v>
      </c>
      <c r="N5" s="47" t="s">
        <v>136</v>
      </c>
      <c r="O5" s="49"/>
      <c r="P5" s="46" t="s">
        <v>121</v>
      </c>
      <c r="Q5" s="85" t="s">
        <v>114</v>
      </c>
      <c r="R5" s="46" t="s">
        <v>133</v>
      </c>
      <c r="S5" s="46" t="s">
        <v>115</v>
      </c>
      <c r="T5" s="46" t="s">
        <v>116</v>
      </c>
      <c r="U5" s="46" t="s">
        <v>117</v>
      </c>
      <c r="V5" s="46" t="s">
        <v>118</v>
      </c>
      <c r="W5" s="46" t="s">
        <v>123</v>
      </c>
      <c r="X5" s="46" t="s">
        <v>119</v>
      </c>
      <c r="Y5" s="46" t="s">
        <v>120</v>
      </c>
      <c r="Z5" s="46" t="s">
        <v>122</v>
      </c>
      <c r="AA5" s="47" t="s">
        <v>136</v>
      </c>
      <c r="AB5" s="47" t="s">
        <v>135</v>
      </c>
      <c r="AC5" s="45"/>
      <c r="AD5"/>
      <c r="AE5"/>
      <c r="AF5"/>
      <c r="AG5"/>
    </row>
    <row r="6" spans="1:33" x14ac:dyDescent="0.3">
      <c r="B6" s="97" t="s">
        <v>186</v>
      </c>
      <c r="C6" s="98">
        <v>1</v>
      </c>
      <c r="D6" s="99">
        <v>43446</v>
      </c>
      <c r="E6" s="100">
        <v>0.5</v>
      </c>
      <c r="F6" s="101">
        <v>56</v>
      </c>
      <c r="G6" s="102" t="s">
        <v>125</v>
      </c>
      <c r="H6" s="103" t="s">
        <v>131</v>
      </c>
      <c r="I6" s="96"/>
      <c r="J6" s="104" t="s">
        <v>124</v>
      </c>
      <c r="K6" s="105">
        <v>0</v>
      </c>
      <c r="L6" s="105">
        <v>0</v>
      </c>
      <c r="M6" s="105">
        <v>2</v>
      </c>
      <c r="N6" s="101">
        <f>F6*M6</f>
        <v>112</v>
      </c>
      <c r="P6" s="98">
        <v>1</v>
      </c>
      <c r="Q6" s="99">
        <f>D6</f>
        <v>43446</v>
      </c>
      <c r="R6" s="100">
        <f>E6</f>
        <v>0.5</v>
      </c>
      <c r="S6" s="101">
        <f>F6</f>
        <v>56</v>
      </c>
      <c r="T6" s="102" t="s">
        <v>125</v>
      </c>
      <c r="U6" s="103" t="s">
        <v>126</v>
      </c>
      <c r="V6" s="94"/>
      <c r="W6" s="104" t="s">
        <v>124</v>
      </c>
      <c r="X6" s="105">
        <f>K6</f>
        <v>0</v>
      </c>
      <c r="Y6" s="105">
        <f t="shared" ref="Y6:AA7" si="0">L6</f>
        <v>0</v>
      </c>
      <c r="Z6" s="105">
        <f t="shared" si="0"/>
        <v>2</v>
      </c>
      <c r="AA6" s="105">
        <f t="shared" si="0"/>
        <v>112</v>
      </c>
      <c r="AB6" s="105" t="s">
        <v>210</v>
      </c>
      <c r="AD6" t="s">
        <v>126</v>
      </c>
    </row>
    <row r="7" spans="1:33" x14ac:dyDescent="0.3">
      <c r="B7" s="97" t="s">
        <v>196</v>
      </c>
      <c r="C7" s="98">
        <v>22</v>
      </c>
      <c r="D7" s="99">
        <v>43446</v>
      </c>
      <c r="E7" s="100">
        <v>0.50069444444444444</v>
      </c>
      <c r="F7" s="101">
        <v>20</v>
      </c>
      <c r="G7" s="102" t="s">
        <v>125</v>
      </c>
      <c r="H7" s="103" t="s">
        <v>130</v>
      </c>
      <c r="I7" s="96" t="s">
        <v>210</v>
      </c>
      <c r="J7" s="104" t="s">
        <v>190</v>
      </c>
      <c r="K7" s="105">
        <v>0.45</v>
      </c>
      <c r="L7" s="105">
        <f>K7*F7</f>
        <v>9</v>
      </c>
      <c r="M7" s="105">
        <v>13.89</v>
      </c>
      <c r="N7" s="101">
        <f>F7*M7</f>
        <v>277.8</v>
      </c>
      <c r="P7" s="98">
        <f>C7</f>
        <v>22</v>
      </c>
      <c r="Q7" s="99">
        <f>D7</f>
        <v>43446</v>
      </c>
      <c r="R7" s="100">
        <f t="shared" ref="R7:S7" si="1">E7</f>
        <v>0.50069444444444444</v>
      </c>
      <c r="S7" s="101">
        <f t="shared" si="1"/>
        <v>20</v>
      </c>
      <c r="T7" s="102" t="s">
        <v>125</v>
      </c>
      <c r="U7" s="103" t="s">
        <v>128</v>
      </c>
      <c r="V7" s="94" t="s">
        <v>210</v>
      </c>
      <c r="W7" s="104" t="s">
        <v>190</v>
      </c>
      <c r="X7" s="105">
        <f>K7</f>
        <v>0.45</v>
      </c>
      <c r="Y7" s="105">
        <f t="shared" si="0"/>
        <v>9</v>
      </c>
      <c r="Z7" s="105">
        <f t="shared" si="0"/>
        <v>13.89</v>
      </c>
      <c r="AA7" s="105">
        <f t="shared" si="0"/>
        <v>277.8</v>
      </c>
      <c r="AB7" s="101" t="s">
        <v>210</v>
      </c>
      <c r="AD7" t="s">
        <v>127</v>
      </c>
    </row>
    <row r="8" spans="1:33" x14ac:dyDescent="0.3">
      <c r="B8" s="107"/>
      <c r="C8" s="98"/>
      <c r="D8" s="99"/>
      <c r="E8" s="100"/>
      <c r="F8" s="101"/>
      <c r="G8" s="102"/>
      <c r="H8" s="103"/>
      <c r="I8" s="96"/>
      <c r="J8" s="104"/>
      <c r="K8" s="105"/>
      <c r="L8" s="105"/>
      <c r="M8" s="105"/>
      <c r="N8" s="101"/>
      <c r="P8" s="98"/>
      <c r="Q8" s="99"/>
      <c r="R8" s="100"/>
      <c r="S8" s="101"/>
      <c r="T8" s="102"/>
      <c r="U8" s="103"/>
      <c r="V8" s="94"/>
      <c r="W8" s="104"/>
      <c r="X8" s="105"/>
      <c r="Y8" s="105"/>
      <c r="Z8" s="105"/>
      <c r="AA8" s="101"/>
      <c r="AB8" s="101"/>
      <c r="AD8" t="s">
        <v>130</v>
      </c>
    </row>
    <row r="9" spans="1:33" x14ac:dyDescent="0.3">
      <c r="B9" s="107"/>
      <c r="C9" s="98"/>
      <c r="D9" s="99"/>
      <c r="E9" s="100"/>
      <c r="F9" s="101"/>
      <c r="G9" s="102"/>
      <c r="H9" s="103"/>
      <c r="I9" s="96"/>
      <c r="J9" s="104"/>
      <c r="K9" s="105"/>
      <c r="L9" s="105"/>
      <c r="M9" s="105"/>
      <c r="N9" s="101"/>
      <c r="P9" s="98"/>
      <c r="Q9" s="99"/>
      <c r="R9" s="100"/>
      <c r="S9" s="101"/>
      <c r="T9" s="102"/>
      <c r="U9" s="103"/>
      <c r="V9" s="94"/>
      <c r="W9" s="104"/>
      <c r="X9" s="105"/>
      <c r="Y9" s="105"/>
      <c r="Z9" s="105"/>
      <c r="AA9" s="101"/>
      <c r="AB9" s="101"/>
      <c r="AD9" t="s">
        <v>131</v>
      </c>
    </row>
    <row r="10" spans="1:33" x14ac:dyDescent="0.3">
      <c r="B10" s="107"/>
      <c r="C10" s="98"/>
      <c r="D10" s="99"/>
      <c r="E10" s="100"/>
      <c r="F10" s="101"/>
      <c r="G10" s="102"/>
      <c r="H10" s="103"/>
      <c r="I10" s="96"/>
      <c r="J10" s="104"/>
      <c r="K10" s="105"/>
      <c r="L10" s="105"/>
      <c r="M10" s="105"/>
      <c r="N10" s="101"/>
      <c r="P10" s="98"/>
      <c r="Q10" s="99"/>
      <c r="R10" s="100"/>
      <c r="S10" s="101"/>
      <c r="T10" s="102"/>
      <c r="U10" s="103"/>
      <c r="V10" s="94"/>
      <c r="W10" s="104"/>
      <c r="X10" s="105"/>
      <c r="Y10" s="105"/>
      <c r="Z10" s="105"/>
      <c r="AA10" s="101"/>
      <c r="AB10" s="101"/>
      <c r="AD10" t="s">
        <v>129</v>
      </c>
    </row>
    <row r="11" spans="1:33" x14ac:dyDescent="0.3">
      <c r="B11" s="107"/>
      <c r="C11" s="98"/>
      <c r="D11" s="99"/>
      <c r="E11" s="100"/>
      <c r="F11" s="101"/>
      <c r="G11" s="102"/>
      <c r="H11" s="103"/>
      <c r="I11" s="96"/>
      <c r="J11" s="104"/>
      <c r="K11" s="105"/>
      <c r="L11" s="105"/>
      <c r="M11" s="105"/>
      <c r="N11" s="101"/>
      <c r="P11" s="98"/>
      <c r="Q11" s="99"/>
      <c r="R11" s="100"/>
      <c r="S11" s="101"/>
      <c r="T11" s="102"/>
      <c r="U11" s="103"/>
      <c r="V11" s="94"/>
      <c r="W11" s="104"/>
      <c r="X11" s="105"/>
      <c r="Y11" s="105"/>
      <c r="Z11" s="105"/>
      <c r="AA11" s="101"/>
      <c r="AB11" s="101"/>
      <c r="AD11" t="s">
        <v>132</v>
      </c>
    </row>
    <row r="12" spans="1:33" x14ac:dyDescent="0.3">
      <c r="B12" s="107"/>
      <c r="C12" s="98"/>
      <c r="D12" s="99"/>
      <c r="E12" s="100"/>
      <c r="F12" s="101"/>
      <c r="G12" s="102"/>
      <c r="H12" s="103"/>
      <c r="I12" s="96"/>
      <c r="J12" s="104"/>
      <c r="K12" s="105"/>
      <c r="L12" s="105"/>
      <c r="M12" s="105"/>
      <c r="N12" s="101"/>
      <c r="P12" s="98"/>
      <c r="Q12" s="99"/>
      <c r="R12" s="100"/>
      <c r="S12" s="101"/>
      <c r="T12" s="102"/>
      <c r="U12" s="103"/>
      <c r="V12" s="94"/>
      <c r="W12" s="104"/>
      <c r="X12" s="105"/>
      <c r="Y12" s="105"/>
      <c r="Z12" s="105"/>
      <c r="AA12" s="101"/>
      <c r="AB12" s="101"/>
      <c r="AD12" t="s">
        <v>128</v>
      </c>
    </row>
    <row r="13" spans="1:33" x14ac:dyDescent="0.3">
      <c r="B13" s="107"/>
      <c r="C13" s="98"/>
      <c r="D13" s="99"/>
      <c r="E13" s="100"/>
      <c r="F13" s="101"/>
      <c r="G13" s="102"/>
      <c r="H13" s="103"/>
      <c r="I13" s="96"/>
      <c r="J13" s="104"/>
      <c r="K13" s="105"/>
      <c r="L13" s="105"/>
      <c r="M13" s="105"/>
      <c r="N13" s="101"/>
      <c r="P13" s="98"/>
      <c r="Q13" s="99"/>
      <c r="R13" s="100"/>
      <c r="S13" s="101"/>
      <c r="T13" s="102"/>
      <c r="U13" s="103"/>
      <c r="V13" s="94"/>
      <c r="W13" s="104"/>
      <c r="X13" s="105"/>
      <c r="Y13" s="105"/>
      <c r="Z13" s="105"/>
      <c r="AA13" s="101"/>
      <c r="AB13" s="101"/>
    </row>
    <row r="14" spans="1:33" x14ac:dyDescent="0.3">
      <c r="B14" s="107"/>
      <c r="C14" s="98"/>
      <c r="D14" s="99"/>
      <c r="E14" s="100"/>
      <c r="F14" s="101"/>
      <c r="G14" s="102"/>
      <c r="H14" s="103"/>
      <c r="I14" s="96"/>
      <c r="J14" s="104"/>
      <c r="K14" s="105"/>
      <c r="L14" s="105"/>
      <c r="M14" s="105"/>
      <c r="N14" s="101"/>
      <c r="P14" s="98"/>
      <c r="Q14" s="99"/>
      <c r="R14" s="100"/>
      <c r="S14" s="101"/>
      <c r="T14" s="102"/>
      <c r="U14" s="103"/>
      <c r="V14" s="94"/>
      <c r="W14" s="104"/>
      <c r="X14" s="105"/>
      <c r="Y14" s="105"/>
      <c r="Z14" s="105"/>
      <c r="AA14" s="101"/>
      <c r="AB14" s="101"/>
    </row>
    <row r="15" spans="1:33" x14ac:dyDescent="0.3">
      <c r="B15" s="107"/>
      <c r="C15" s="98"/>
      <c r="D15" s="99"/>
      <c r="E15" s="100"/>
      <c r="F15" s="101"/>
      <c r="G15" s="102"/>
      <c r="H15" s="103"/>
      <c r="I15" s="96"/>
      <c r="J15" s="104"/>
      <c r="K15" s="105"/>
      <c r="L15" s="105"/>
      <c r="M15" s="105"/>
      <c r="N15" s="101"/>
      <c r="P15" s="98"/>
      <c r="Q15" s="99"/>
      <c r="R15" s="100"/>
      <c r="S15" s="101"/>
      <c r="T15" s="102"/>
      <c r="U15" s="103"/>
      <c r="V15" s="94"/>
      <c r="W15" s="104"/>
      <c r="X15" s="105"/>
      <c r="Y15" s="105"/>
      <c r="Z15" s="105"/>
      <c r="AA15" s="101"/>
      <c r="AB15" s="101"/>
    </row>
    <row r="16" spans="1:33" x14ac:dyDescent="0.3">
      <c r="B16" s="107"/>
      <c r="C16" s="98"/>
      <c r="D16" s="99"/>
      <c r="E16" s="100"/>
      <c r="F16" s="101"/>
      <c r="G16" s="102"/>
      <c r="H16" s="103"/>
      <c r="I16" s="96"/>
      <c r="J16" s="104"/>
      <c r="K16" s="105"/>
      <c r="L16" s="105"/>
      <c r="M16" s="105"/>
      <c r="N16" s="101"/>
      <c r="P16" s="98"/>
      <c r="Q16" s="99"/>
      <c r="R16" s="100"/>
      <c r="S16" s="101"/>
      <c r="T16" s="102"/>
      <c r="U16" s="103"/>
      <c r="V16" s="94"/>
      <c r="W16" s="104"/>
      <c r="X16" s="105"/>
      <c r="Y16" s="105"/>
      <c r="Z16" s="105"/>
      <c r="AA16" s="101"/>
      <c r="AB16" s="101"/>
    </row>
    <row r="17" spans="2:28" x14ac:dyDescent="0.3">
      <c r="B17" s="107"/>
      <c r="C17" s="98"/>
      <c r="D17" s="99"/>
      <c r="E17" s="100"/>
      <c r="F17" s="101"/>
      <c r="G17" s="102"/>
      <c r="H17" s="103"/>
      <c r="I17" s="96"/>
      <c r="J17" s="104"/>
      <c r="K17" s="105"/>
      <c r="L17" s="105"/>
      <c r="M17" s="105"/>
      <c r="N17" s="101"/>
      <c r="P17" s="98"/>
      <c r="Q17" s="99"/>
      <c r="R17" s="100"/>
      <c r="S17" s="101"/>
      <c r="T17" s="102"/>
      <c r="U17" s="103"/>
      <c r="V17" s="94"/>
      <c r="W17" s="104"/>
      <c r="X17" s="105"/>
      <c r="Y17" s="105"/>
      <c r="Z17" s="105"/>
      <c r="AA17" s="101"/>
      <c r="AB17" s="101"/>
    </row>
    <row r="18" spans="2:28" x14ac:dyDescent="0.3">
      <c r="B18" s="107"/>
      <c r="C18" s="98"/>
      <c r="D18" s="99"/>
      <c r="E18" s="100"/>
      <c r="F18" s="101"/>
      <c r="G18" s="102"/>
      <c r="H18" s="103"/>
      <c r="I18" s="96"/>
      <c r="J18" s="104"/>
      <c r="K18" s="105"/>
      <c r="L18" s="105"/>
      <c r="M18" s="105"/>
      <c r="N18" s="101"/>
      <c r="P18" s="98"/>
      <c r="Q18" s="99"/>
      <c r="R18" s="100"/>
      <c r="S18" s="101"/>
      <c r="T18" s="102"/>
      <c r="U18" s="103"/>
      <c r="V18" s="94"/>
      <c r="W18" s="104"/>
      <c r="X18" s="105"/>
      <c r="Y18" s="105"/>
      <c r="Z18" s="105"/>
      <c r="AA18" s="101"/>
      <c r="AB18" s="101"/>
    </row>
    <row r="19" spans="2:28" x14ac:dyDescent="0.3">
      <c r="B19" s="107"/>
      <c r="C19" s="98"/>
      <c r="D19" s="99"/>
      <c r="E19" s="100"/>
      <c r="F19" s="101"/>
      <c r="G19" s="102"/>
      <c r="H19" s="103"/>
      <c r="I19" s="96"/>
      <c r="J19" s="104"/>
      <c r="K19" s="105"/>
      <c r="L19" s="105"/>
      <c r="M19" s="105"/>
      <c r="N19" s="101"/>
      <c r="P19" s="98"/>
      <c r="Q19" s="99"/>
      <c r="R19" s="100"/>
      <c r="S19" s="101"/>
      <c r="T19" s="102"/>
      <c r="U19" s="103"/>
      <c r="V19" s="94"/>
      <c r="W19" s="104"/>
      <c r="X19" s="105"/>
      <c r="Y19" s="105"/>
      <c r="Z19" s="105"/>
      <c r="AA19" s="101"/>
      <c r="AB19" s="101"/>
    </row>
    <row r="20" spans="2:28" x14ac:dyDescent="0.3">
      <c r="B20" s="107"/>
      <c r="C20" s="98"/>
      <c r="D20" s="99"/>
      <c r="E20" s="100"/>
      <c r="F20" s="101"/>
      <c r="G20" s="102"/>
      <c r="H20" s="103"/>
      <c r="I20" s="96"/>
      <c r="J20" s="104"/>
      <c r="K20" s="105"/>
      <c r="L20" s="105"/>
      <c r="M20" s="105"/>
      <c r="N20" s="101"/>
      <c r="P20" s="98"/>
      <c r="Q20" s="99"/>
      <c r="R20" s="100"/>
      <c r="S20" s="101"/>
      <c r="T20" s="102"/>
      <c r="U20" s="103"/>
      <c r="V20" s="94"/>
      <c r="W20" s="104"/>
      <c r="X20" s="105"/>
      <c r="Y20" s="105"/>
      <c r="Z20" s="105"/>
      <c r="AA20" s="101"/>
      <c r="AB20" s="101"/>
    </row>
    <row r="21" spans="2:28" x14ac:dyDescent="0.3">
      <c r="B21" s="107"/>
      <c r="C21" s="98"/>
      <c r="D21" s="99"/>
      <c r="E21" s="100"/>
      <c r="F21" s="101"/>
      <c r="G21" s="102"/>
      <c r="H21" s="103"/>
      <c r="I21" s="96"/>
      <c r="J21" s="104"/>
      <c r="K21" s="105"/>
      <c r="L21" s="105"/>
      <c r="M21" s="105"/>
      <c r="N21" s="101"/>
      <c r="P21" s="98"/>
      <c r="Q21" s="99"/>
      <c r="R21" s="100"/>
      <c r="S21" s="101"/>
      <c r="T21" s="102"/>
      <c r="U21" s="103"/>
      <c r="V21" s="94"/>
      <c r="W21" s="104"/>
      <c r="X21" s="105"/>
      <c r="Y21" s="105"/>
      <c r="Z21" s="105"/>
      <c r="AA21" s="101"/>
      <c r="AB21" s="101"/>
    </row>
    <row r="22" spans="2:28" x14ac:dyDescent="0.3">
      <c r="B22" s="107"/>
      <c r="C22" s="98"/>
      <c r="D22" s="99"/>
      <c r="E22" s="100"/>
      <c r="F22" s="101"/>
      <c r="G22" s="102"/>
      <c r="H22" s="103"/>
      <c r="I22" s="96"/>
      <c r="J22" s="104"/>
      <c r="K22" s="105"/>
      <c r="L22" s="105"/>
      <c r="M22" s="105"/>
      <c r="N22" s="101"/>
      <c r="P22" s="98"/>
      <c r="Q22" s="99"/>
      <c r="R22" s="100"/>
      <c r="S22" s="101"/>
      <c r="T22" s="102"/>
      <c r="U22" s="103"/>
      <c r="V22" s="94"/>
      <c r="W22" s="104"/>
      <c r="X22" s="105"/>
      <c r="Y22" s="105"/>
      <c r="Z22" s="105"/>
      <c r="AA22" s="101"/>
      <c r="AB22" s="101"/>
    </row>
    <row r="23" spans="2:28" x14ac:dyDescent="0.3">
      <c r="B23" s="107"/>
      <c r="C23" s="98"/>
      <c r="D23" s="99"/>
      <c r="E23" s="100"/>
      <c r="F23" s="101"/>
      <c r="G23" s="102"/>
      <c r="H23" s="103"/>
      <c r="I23" s="96"/>
      <c r="J23" s="104"/>
      <c r="K23" s="105"/>
      <c r="L23" s="105"/>
      <c r="M23" s="105"/>
      <c r="N23" s="101"/>
      <c r="P23" s="98"/>
      <c r="Q23" s="99"/>
      <c r="R23" s="100"/>
      <c r="S23" s="101"/>
      <c r="T23" s="102"/>
      <c r="U23" s="103"/>
      <c r="V23" s="94"/>
      <c r="W23" s="104"/>
      <c r="X23" s="105"/>
      <c r="Y23" s="105"/>
      <c r="Z23" s="105"/>
      <c r="AA23" s="101"/>
      <c r="AB23" s="101"/>
    </row>
    <row r="24" spans="2:28" x14ac:dyDescent="0.3">
      <c r="B24" s="107"/>
      <c r="C24" s="98"/>
      <c r="D24" s="99"/>
      <c r="E24" s="100"/>
      <c r="F24" s="101"/>
      <c r="G24" s="102"/>
      <c r="H24" s="103"/>
      <c r="I24" s="96"/>
      <c r="J24" s="104"/>
      <c r="K24" s="105"/>
      <c r="L24" s="105"/>
      <c r="M24" s="105"/>
      <c r="N24" s="101"/>
      <c r="P24" s="98"/>
      <c r="Q24" s="99"/>
      <c r="R24" s="100"/>
      <c r="S24" s="101"/>
      <c r="T24" s="102"/>
      <c r="U24" s="103"/>
      <c r="V24" s="94"/>
      <c r="W24" s="104"/>
      <c r="X24" s="105"/>
      <c r="Y24" s="105"/>
      <c r="Z24" s="105"/>
      <c r="AA24" s="101"/>
      <c r="AB24" s="101"/>
    </row>
    <row r="25" spans="2:28" x14ac:dyDescent="0.3">
      <c r="B25" s="107"/>
      <c r="C25" s="98"/>
      <c r="D25" s="99"/>
      <c r="E25" s="100"/>
      <c r="F25" s="101"/>
      <c r="G25" s="102"/>
      <c r="H25" s="103"/>
      <c r="I25" s="96"/>
      <c r="J25" s="104"/>
      <c r="K25" s="105"/>
      <c r="L25" s="105"/>
      <c r="M25" s="105"/>
      <c r="N25" s="101"/>
      <c r="P25" s="98"/>
      <c r="Q25" s="99"/>
      <c r="R25" s="100"/>
      <c r="S25" s="101"/>
      <c r="T25" s="102"/>
      <c r="U25" s="103"/>
      <c r="V25" s="94"/>
      <c r="W25" s="104"/>
      <c r="X25" s="105"/>
      <c r="Y25" s="105"/>
      <c r="Z25" s="105"/>
      <c r="AA25" s="101"/>
      <c r="AB25" s="101"/>
    </row>
    <row r="26" spans="2:28" x14ac:dyDescent="0.3">
      <c r="B26" s="107"/>
      <c r="C26" s="98"/>
      <c r="D26" s="99"/>
      <c r="E26" s="100"/>
      <c r="F26" s="101"/>
      <c r="G26" s="102"/>
      <c r="H26" s="103"/>
      <c r="I26" s="96"/>
      <c r="J26" s="104"/>
      <c r="K26" s="105"/>
      <c r="L26" s="105"/>
      <c r="M26" s="105"/>
      <c r="N26" s="101"/>
      <c r="P26" s="98"/>
      <c r="Q26" s="99"/>
      <c r="R26" s="100"/>
      <c r="S26" s="101"/>
      <c r="T26" s="102"/>
      <c r="U26" s="103"/>
      <c r="V26" s="94"/>
      <c r="W26" s="104"/>
      <c r="X26" s="105"/>
      <c r="Y26" s="105"/>
      <c r="Z26" s="105"/>
      <c r="AA26" s="101"/>
      <c r="AB26" s="101"/>
    </row>
    <row r="27" spans="2:28" x14ac:dyDescent="0.3">
      <c r="B27" s="107"/>
      <c r="C27" s="98"/>
      <c r="D27" s="99"/>
      <c r="E27" s="100"/>
      <c r="F27" s="101"/>
      <c r="G27" s="102"/>
      <c r="H27" s="103"/>
      <c r="I27" s="96"/>
      <c r="J27" s="104"/>
      <c r="K27" s="105"/>
      <c r="L27" s="105"/>
      <c r="M27" s="105"/>
      <c r="N27" s="101"/>
      <c r="P27" s="98"/>
      <c r="Q27" s="99"/>
      <c r="R27" s="100"/>
      <c r="S27" s="101"/>
      <c r="T27" s="102"/>
      <c r="U27" s="103"/>
      <c r="V27" s="94"/>
      <c r="W27" s="104"/>
      <c r="X27" s="105"/>
      <c r="Y27" s="105"/>
      <c r="Z27" s="105"/>
      <c r="AA27" s="101"/>
      <c r="AB27" s="101"/>
    </row>
    <row r="28" spans="2:28" x14ac:dyDescent="0.3">
      <c r="B28" s="107"/>
      <c r="C28" s="98"/>
      <c r="D28" s="99"/>
      <c r="E28" s="100"/>
      <c r="F28" s="101"/>
      <c r="G28" s="102"/>
      <c r="H28" s="103"/>
      <c r="I28" s="96"/>
      <c r="J28" s="104"/>
      <c r="K28" s="105"/>
      <c r="L28" s="105"/>
      <c r="M28" s="105"/>
      <c r="N28" s="101"/>
      <c r="P28" s="98"/>
      <c r="Q28" s="99"/>
      <c r="R28" s="100"/>
      <c r="S28" s="101"/>
      <c r="T28" s="102"/>
      <c r="U28" s="103"/>
      <c r="V28" s="94"/>
      <c r="W28" s="104"/>
      <c r="X28" s="105"/>
      <c r="Y28" s="105"/>
      <c r="Z28" s="105"/>
      <c r="AA28" s="101"/>
      <c r="AB28" s="101"/>
    </row>
    <row r="29" spans="2:28" x14ac:dyDescent="0.3">
      <c r="B29" s="107"/>
      <c r="C29" s="98"/>
      <c r="D29" s="99"/>
      <c r="E29" s="100"/>
      <c r="F29" s="101"/>
      <c r="G29" s="102"/>
      <c r="H29" s="103"/>
      <c r="I29" s="96"/>
      <c r="J29" s="104"/>
      <c r="K29" s="105"/>
      <c r="L29" s="105"/>
      <c r="M29" s="105"/>
      <c r="N29" s="101"/>
      <c r="P29" s="98"/>
      <c r="Q29" s="99"/>
      <c r="R29" s="100"/>
      <c r="S29" s="101"/>
      <c r="T29" s="102"/>
      <c r="U29" s="103"/>
      <c r="V29" s="94"/>
      <c r="W29" s="104"/>
      <c r="X29" s="105"/>
      <c r="Y29" s="105"/>
      <c r="Z29" s="105"/>
      <c r="AA29" s="101"/>
      <c r="AB29" s="101"/>
    </row>
    <row r="30" spans="2:28" x14ac:dyDescent="0.3">
      <c r="B30" s="107"/>
      <c r="C30" s="98"/>
      <c r="D30" s="99"/>
      <c r="E30" s="100"/>
      <c r="F30" s="101"/>
      <c r="G30" s="102"/>
      <c r="H30" s="103"/>
      <c r="I30" s="96"/>
      <c r="J30" s="104"/>
      <c r="K30" s="105"/>
      <c r="L30" s="105"/>
      <c r="M30" s="105"/>
      <c r="N30" s="101"/>
      <c r="P30" s="98"/>
      <c r="Q30" s="99"/>
      <c r="R30" s="100"/>
      <c r="S30" s="101"/>
      <c r="T30" s="102"/>
      <c r="U30" s="103"/>
      <c r="V30" s="94"/>
      <c r="W30" s="104"/>
      <c r="X30" s="105"/>
      <c r="Y30" s="105"/>
      <c r="Z30" s="105"/>
      <c r="AA30" s="101"/>
      <c r="AB30" s="101"/>
    </row>
    <row r="31" spans="2:28" x14ac:dyDescent="0.3">
      <c r="B31" s="107"/>
      <c r="C31" s="98"/>
      <c r="D31" s="99"/>
      <c r="E31" s="100"/>
      <c r="F31" s="101"/>
      <c r="G31" s="102"/>
      <c r="H31" s="103"/>
      <c r="I31" s="96"/>
      <c r="J31" s="104"/>
      <c r="K31" s="105"/>
      <c r="L31" s="105"/>
      <c r="M31" s="105"/>
      <c r="N31" s="101"/>
      <c r="P31" s="98"/>
      <c r="Q31" s="99"/>
      <c r="R31" s="100"/>
      <c r="S31" s="101"/>
      <c r="T31" s="102"/>
      <c r="U31" s="103"/>
      <c r="V31" s="94"/>
      <c r="W31" s="104"/>
      <c r="X31" s="105"/>
      <c r="Y31" s="105"/>
      <c r="Z31" s="105"/>
      <c r="AA31" s="101"/>
      <c r="AB31" s="101"/>
    </row>
    <row r="32" spans="2:28" x14ac:dyDescent="0.3">
      <c r="B32" s="107"/>
      <c r="C32" s="98"/>
      <c r="D32" s="99"/>
      <c r="E32" s="100"/>
      <c r="F32" s="101"/>
      <c r="G32" s="102"/>
      <c r="H32" s="103"/>
      <c r="I32" s="96"/>
      <c r="J32" s="104"/>
      <c r="K32" s="105"/>
      <c r="L32" s="105"/>
      <c r="M32" s="105"/>
      <c r="N32" s="101"/>
      <c r="P32" s="98"/>
      <c r="Q32" s="99"/>
      <c r="R32" s="100"/>
      <c r="S32" s="101"/>
      <c r="T32" s="102"/>
      <c r="U32" s="103"/>
      <c r="V32" s="94"/>
      <c r="W32" s="104"/>
      <c r="X32" s="105"/>
      <c r="Y32" s="105"/>
      <c r="Z32" s="105"/>
      <c r="AA32" s="101"/>
      <c r="AB32" s="101"/>
    </row>
    <row r="33" spans="2:28" x14ac:dyDescent="0.3">
      <c r="B33" s="107"/>
      <c r="C33" s="98"/>
      <c r="D33" s="99"/>
      <c r="E33" s="100"/>
      <c r="F33" s="101"/>
      <c r="G33" s="102"/>
      <c r="H33" s="103"/>
      <c r="I33" s="96"/>
      <c r="J33" s="104"/>
      <c r="K33" s="105"/>
      <c r="L33" s="105"/>
      <c r="M33" s="105"/>
      <c r="N33" s="101"/>
      <c r="P33" s="98"/>
      <c r="Q33" s="99"/>
      <c r="R33" s="100"/>
      <c r="S33" s="101"/>
      <c r="T33" s="102"/>
      <c r="U33" s="103"/>
      <c r="V33" s="94"/>
      <c r="W33" s="104"/>
      <c r="X33" s="105"/>
      <c r="Y33" s="105"/>
      <c r="Z33" s="105"/>
      <c r="AA33" s="101"/>
      <c r="AB33" s="101"/>
    </row>
    <row r="34" spans="2:28" x14ac:dyDescent="0.3">
      <c r="B34" s="107"/>
      <c r="C34" s="98"/>
      <c r="D34" s="99"/>
      <c r="E34" s="100"/>
      <c r="F34" s="101"/>
      <c r="G34" s="102"/>
      <c r="H34" s="103"/>
      <c r="I34" s="96"/>
      <c r="J34" s="104"/>
      <c r="K34" s="105"/>
      <c r="L34" s="105"/>
      <c r="M34" s="105"/>
      <c r="N34" s="101"/>
      <c r="P34" s="98"/>
      <c r="Q34" s="99"/>
      <c r="R34" s="100"/>
      <c r="S34" s="101"/>
      <c r="T34" s="102"/>
      <c r="U34" s="103"/>
      <c r="V34" s="94"/>
      <c r="W34" s="104"/>
      <c r="X34" s="105"/>
      <c r="Y34" s="105"/>
      <c r="Z34" s="105"/>
      <c r="AA34" s="101"/>
      <c r="AB34" s="101"/>
    </row>
    <row r="35" spans="2:28" x14ac:dyDescent="0.3">
      <c r="B35" s="107"/>
      <c r="C35" s="98"/>
      <c r="D35" s="99"/>
      <c r="E35" s="100"/>
      <c r="F35" s="101"/>
      <c r="G35" s="102"/>
      <c r="H35" s="103"/>
      <c r="I35" s="96"/>
      <c r="J35" s="104"/>
      <c r="K35" s="105"/>
      <c r="L35" s="105"/>
      <c r="M35" s="105"/>
      <c r="N35" s="101"/>
      <c r="P35" s="98"/>
      <c r="Q35" s="99"/>
      <c r="R35" s="100"/>
      <c r="S35" s="101"/>
      <c r="T35" s="102"/>
      <c r="U35" s="103"/>
      <c r="V35" s="94"/>
      <c r="W35" s="104"/>
      <c r="X35" s="105"/>
      <c r="Y35" s="105"/>
      <c r="Z35" s="105"/>
      <c r="AA35" s="101"/>
      <c r="AB35" s="101"/>
    </row>
    <row r="36" spans="2:28" x14ac:dyDescent="0.3">
      <c r="B36" s="107"/>
      <c r="C36" s="98"/>
      <c r="D36" s="99"/>
      <c r="E36" s="100"/>
      <c r="F36" s="101"/>
      <c r="G36" s="102"/>
      <c r="H36" s="103"/>
      <c r="I36" s="96"/>
      <c r="J36" s="104"/>
      <c r="K36" s="105"/>
      <c r="L36" s="105"/>
      <c r="M36" s="105"/>
      <c r="N36" s="101"/>
      <c r="P36" s="98"/>
      <c r="Q36" s="99"/>
      <c r="R36" s="100"/>
      <c r="S36" s="101"/>
      <c r="T36" s="102"/>
      <c r="U36" s="103"/>
      <c r="V36" s="94"/>
      <c r="W36" s="104"/>
      <c r="X36" s="105"/>
      <c r="Y36" s="105"/>
      <c r="Z36" s="105"/>
      <c r="AA36" s="101"/>
      <c r="AB36" s="101"/>
    </row>
    <row r="37" spans="2:28" x14ac:dyDescent="0.3">
      <c r="B37" s="107"/>
      <c r="C37" s="98"/>
      <c r="D37" s="99"/>
      <c r="E37" s="100"/>
      <c r="F37" s="101"/>
      <c r="G37" s="102"/>
      <c r="H37" s="103"/>
      <c r="I37" s="96"/>
      <c r="J37" s="104"/>
      <c r="K37" s="105"/>
      <c r="L37" s="105"/>
      <c r="M37" s="105"/>
      <c r="N37" s="101"/>
      <c r="P37" s="98"/>
      <c r="Q37" s="99"/>
      <c r="R37" s="100"/>
      <c r="S37" s="101"/>
      <c r="T37" s="102"/>
      <c r="U37" s="103"/>
      <c r="V37" s="94"/>
      <c r="W37" s="104"/>
      <c r="X37" s="105"/>
      <c r="Y37" s="105"/>
      <c r="Z37" s="105"/>
      <c r="AA37" s="101"/>
      <c r="AB37" s="101"/>
    </row>
    <row r="38" spans="2:28" x14ac:dyDescent="0.3">
      <c r="B38" s="107"/>
      <c r="C38" s="98"/>
      <c r="D38" s="99"/>
      <c r="E38" s="100"/>
      <c r="F38" s="101"/>
      <c r="G38" s="102"/>
      <c r="H38" s="103"/>
      <c r="I38" s="96"/>
      <c r="J38" s="104"/>
      <c r="K38" s="105"/>
      <c r="L38" s="105"/>
      <c r="M38" s="105"/>
      <c r="N38" s="101"/>
      <c r="P38" s="98"/>
      <c r="Q38" s="99"/>
      <c r="R38" s="100"/>
      <c r="S38" s="101"/>
      <c r="T38" s="102"/>
      <c r="U38" s="103"/>
      <c r="V38" s="94"/>
      <c r="W38" s="104"/>
      <c r="X38" s="105"/>
      <c r="Y38" s="105"/>
      <c r="Z38" s="105"/>
      <c r="AA38" s="101"/>
      <c r="AB38" s="101"/>
    </row>
    <row r="39" spans="2:28" x14ac:dyDescent="0.3">
      <c r="B39" s="107"/>
      <c r="C39" s="98"/>
      <c r="D39" s="99"/>
      <c r="E39" s="100"/>
      <c r="F39" s="101"/>
      <c r="G39" s="102"/>
      <c r="H39" s="103"/>
      <c r="I39" s="96"/>
      <c r="J39" s="104"/>
      <c r="K39" s="105"/>
      <c r="L39" s="105"/>
      <c r="M39" s="105"/>
      <c r="N39" s="101"/>
      <c r="P39" s="98"/>
      <c r="Q39" s="99"/>
      <c r="R39" s="100"/>
      <c r="S39" s="101"/>
      <c r="T39" s="102"/>
      <c r="U39" s="103"/>
      <c r="V39" s="94"/>
      <c r="W39" s="104"/>
      <c r="X39" s="105"/>
      <c r="Y39" s="105"/>
      <c r="Z39" s="105"/>
      <c r="AA39" s="101"/>
      <c r="AB39" s="101"/>
    </row>
    <row r="40" spans="2:28" x14ac:dyDescent="0.3">
      <c r="B40" s="107"/>
      <c r="C40" s="98"/>
      <c r="D40" s="99"/>
      <c r="E40" s="100"/>
      <c r="F40" s="101"/>
      <c r="G40" s="102"/>
      <c r="H40" s="103"/>
      <c r="I40" s="96"/>
      <c r="J40" s="104"/>
      <c r="K40" s="105"/>
      <c r="L40" s="105"/>
      <c r="M40" s="105"/>
      <c r="N40" s="101"/>
      <c r="P40" s="98"/>
      <c r="Q40" s="99"/>
      <c r="R40" s="100"/>
      <c r="S40" s="101"/>
      <c r="T40" s="102"/>
      <c r="U40" s="103"/>
      <c r="V40" s="94"/>
      <c r="W40" s="104"/>
      <c r="X40" s="105"/>
      <c r="Y40" s="105"/>
      <c r="Z40" s="105"/>
      <c r="AA40" s="101"/>
      <c r="AB40" s="101"/>
    </row>
    <row r="41" spans="2:28" x14ac:dyDescent="0.3">
      <c r="B41" s="107"/>
      <c r="C41" s="98"/>
      <c r="D41" s="99"/>
      <c r="E41" s="100"/>
      <c r="F41" s="101"/>
      <c r="G41" s="102"/>
      <c r="H41" s="103"/>
      <c r="I41" s="96"/>
      <c r="J41" s="104"/>
      <c r="K41" s="105"/>
      <c r="L41" s="105"/>
      <c r="M41" s="105"/>
      <c r="N41" s="101"/>
      <c r="P41" s="98"/>
      <c r="Q41" s="99"/>
      <c r="R41" s="100"/>
      <c r="S41" s="101"/>
      <c r="T41" s="102"/>
      <c r="U41" s="103"/>
      <c r="V41" s="94"/>
      <c r="W41" s="104"/>
      <c r="X41" s="105"/>
      <c r="Y41" s="105"/>
      <c r="Z41" s="105"/>
      <c r="AA41" s="101"/>
      <c r="AB41" s="101"/>
    </row>
    <row r="42" spans="2:28" x14ac:dyDescent="0.3">
      <c r="B42" s="107"/>
      <c r="C42" s="98"/>
      <c r="D42" s="99"/>
      <c r="E42" s="100"/>
      <c r="F42" s="101"/>
      <c r="G42" s="102"/>
      <c r="H42" s="103"/>
      <c r="I42" s="96"/>
      <c r="J42" s="104"/>
      <c r="K42" s="105"/>
      <c r="L42" s="105"/>
      <c r="M42" s="105"/>
      <c r="N42" s="101"/>
      <c r="P42" s="98"/>
      <c r="Q42" s="99"/>
      <c r="R42" s="100"/>
      <c r="S42" s="101"/>
      <c r="T42" s="102"/>
      <c r="U42" s="103"/>
      <c r="V42" s="94"/>
      <c r="W42" s="104"/>
      <c r="X42" s="105"/>
      <c r="Y42" s="105"/>
      <c r="Z42" s="105"/>
      <c r="AA42" s="101"/>
      <c r="AB42" s="101"/>
    </row>
    <row r="43" spans="2:28" x14ac:dyDescent="0.3">
      <c r="B43" s="107"/>
      <c r="C43" s="98"/>
      <c r="D43" s="99"/>
      <c r="E43" s="100"/>
      <c r="F43" s="101"/>
      <c r="G43" s="102"/>
      <c r="H43" s="103"/>
      <c r="I43" s="96"/>
      <c r="J43" s="104"/>
      <c r="K43" s="105"/>
      <c r="L43" s="105"/>
      <c r="M43" s="105"/>
      <c r="N43" s="101"/>
      <c r="P43" s="98"/>
      <c r="Q43" s="99"/>
      <c r="R43" s="100"/>
      <c r="S43" s="101"/>
      <c r="T43" s="102"/>
      <c r="U43" s="103"/>
      <c r="V43" s="94"/>
      <c r="W43" s="104"/>
      <c r="X43" s="105"/>
      <c r="Y43" s="105"/>
      <c r="Z43" s="105"/>
      <c r="AA43" s="101"/>
      <c r="AB43" s="101"/>
    </row>
    <row r="44" spans="2:28" x14ac:dyDescent="0.3">
      <c r="B44" s="107"/>
      <c r="C44" s="98"/>
      <c r="D44" s="99"/>
      <c r="E44" s="100"/>
      <c r="F44" s="101"/>
      <c r="G44" s="102"/>
      <c r="H44" s="103"/>
      <c r="I44" s="96"/>
      <c r="J44" s="104"/>
      <c r="K44" s="105"/>
      <c r="L44" s="105"/>
      <c r="M44" s="105"/>
      <c r="N44" s="101"/>
      <c r="P44" s="98"/>
      <c r="Q44" s="99"/>
      <c r="R44" s="100"/>
      <c r="S44" s="101"/>
      <c r="T44" s="102"/>
      <c r="U44" s="103"/>
      <c r="V44" s="94"/>
      <c r="W44" s="104"/>
      <c r="X44" s="105"/>
      <c r="Y44" s="105"/>
      <c r="Z44" s="105"/>
      <c r="AA44" s="101"/>
      <c r="AB44" s="101"/>
    </row>
    <row r="45" spans="2:28" x14ac:dyDescent="0.3">
      <c r="B45" s="107"/>
      <c r="C45" s="98"/>
      <c r="D45" s="99"/>
      <c r="E45" s="100"/>
      <c r="F45" s="101"/>
      <c r="G45" s="102"/>
      <c r="H45" s="103"/>
      <c r="I45" s="96"/>
      <c r="J45" s="104"/>
      <c r="K45" s="105"/>
      <c r="L45" s="105"/>
      <c r="M45" s="105"/>
      <c r="N45" s="101"/>
      <c r="P45" s="98"/>
      <c r="Q45" s="99"/>
      <c r="R45" s="100"/>
      <c r="S45" s="101"/>
      <c r="T45" s="102"/>
      <c r="U45" s="103"/>
      <c r="V45" s="94"/>
      <c r="W45" s="104"/>
      <c r="X45" s="105"/>
      <c r="Y45" s="105"/>
      <c r="Z45" s="105"/>
      <c r="AA45" s="101"/>
      <c r="AB45" s="101"/>
    </row>
    <row r="46" spans="2:28" x14ac:dyDescent="0.3">
      <c r="B46" s="107"/>
      <c r="C46" s="98"/>
      <c r="D46" s="99"/>
      <c r="E46" s="100"/>
      <c r="F46" s="101"/>
      <c r="G46" s="102"/>
      <c r="H46" s="103"/>
      <c r="I46" s="96"/>
      <c r="J46" s="104"/>
      <c r="K46" s="105"/>
      <c r="L46" s="105"/>
      <c r="M46" s="105"/>
      <c r="N46" s="101"/>
      <c r="P46" s="98"/>
      <c r="Q46" s="99"/>
      <c r="R46" s="100"/>
      <c r="S46" s="101"/>
      <c r="T46" s="102"/>
      <c r="U46" s="103"/>
      <c r="V46" s="94"/>
      <c r="W46" s="104"/>
      <c r="X46" s="105"/>
      <c r="Y46" s="105"/>
      <c r="Z46" s="105"/>
      <c r="AA46" s="101"/>
      <c r="AB46" s="101"/>
    </row>
    <row r="47" spans="2:28" x14ac:dyDescent="0.3">
      <c r="B47" s="107"/>
      <c r="C47" s="98"/>
      <c r="D47" s="99"/>
      <c r="E47" s="100"/>
      <c r="F47" s="101"/>
      <c r="G47" s="102"/>
      <c r="H47" s="103"/>
      <c r="I47" s="96"/>
      <c r="J47" s="104"/>
      <c r="K47" s="105"/>
      <c r="L47" s="105"/>
      <c r="M47" s="105"/>
      <c r="N47" s="101"/>
      <c r="P47" s="98"/>
      <c r="Q47" s="99"/>
      <c r="R47" s="100"/>
      <c r="S47" s="101"/>
      <c r="T47" s="102"/>
      <c r="U47" s="103"/>
      <c r="V47" s="94"/>
      <c r="W47" s="104"/>
      <c r="X47" s="105"/>
      <c r="Y47" s="105"/>
      <c r="Z47" s="105"/>
      <c r="AA47" s="101"/>
      <c r="AB47" s="101"/>
    </row>
    <row r="48" spans="2:28" x14ac:dyDescent="0.3">
      <c r="B48" s="107"/>
      <c r="C48" s="98"/>
      <c r="D48" s="99"/>
      <c r="E48" s="100"/>
      <c r="F48" s="101"/>
      <c r="G48" s="102"/>
      <c r="H48" s="103"/>
      <c r="I48" s="96"/>
      <c r="J48" s="104"/>
      <c r="K48" s="105"/>
      <c r="L48" s="105"/>
      <c r="M48" s="105"/>
      <c r="N48" s="101"/>
      <c r="P48" s="98"/>
      <c r="Q48" s="99"/>
      <c r="R48" s="100"/>
      <c r="S48" s="101"/>
      <c r="T48" s="102"/>
      <c r="U48" s="103"/>
      <c r="V48" s="94"/>
      <c r="W48" s="104"/>
      <c r="X48" s="105"/>
      <c r="Y48" s="105"/>
      <c r="Z48" s="105"/>
      <c r="AA48" s="101"/>
      <c r="AB48" s="101"/>
    </row>
    <row r="49" spans="2:28" x14ac:dyDescent="0.3">
      <c r="B49" s="107"/>
      <c r="C49" s="98"/>
      <c r="D49" s="99"/>
      <c r="E49" s="100"/>
      <c r="F49" s="101"/>
      <c r="G49" s="102"/>
      <c r="H49" s="103"/>
      <c r="I49" s="96"/>
      <c r="J49" s="104"/>
      <c r="K49" s="105"/>
      <c r="L49" s="105"/>
      <c r="M49" s="105"/>
      <c r="N49" s="101"/>
      <c r="P49" s="98"/>
      <c r="Q49" s="99"/>
      <c r="R49" s="100"/>
      <c r="S49" s="101"/>
      <c r="T49" s="102"/>
      <c r="U49" s="103"/>
      <c r="V49" s="94"/>
      <c r="W49" s="104"/>
      <c r="X49" s="105"/>
      <c r="Y49" s="105"/>
      <c r="Z49" s="105"/>
      <c r="AA49" s="101"/>
      <c r="AB49" s="101"/>
    </row>
    <row r="50" spans="2:28" x14ac:dyDescent="0.3">
      <c r="B50" s="107"/>
      <c r="C50" s="98"/>
      <c r="D50" s="99"/>
      <c r="E50" s="100"/>
      <c r="F50" s="101"/>
      <c r="G50" s="102"/>
      <c r="H50" s="103"/>
      <c r="I50" s="96"/>
      <c r="J50" s="104"/>
      <c r="K50" s="105"/>
      <c r="L50" s="105"/>
      <c r="M50" s="105"/>
      <c r="N50" s="101"/>
      <c r="P50" s="98"/>
      <c r="Q50" s="99"/>
      <c r="R50" s="100"/>
      <c r="S50" s="101"/>
      <c r="T50" s="102"/>
      <c r="U50" s="103"/>
      <c r="V50" s="94"/>
      <c r="W50" s="104"/>
      <c r="X50" s="105"/>
      <c r="Y50" s="105"/>
      <c r="Z50" s="105"/>
      <c r="AA50" s="101"/>
      <c r="AB50" s="101"/>
    </row>
    <row r="51" spans="2:28" x14ac:dyDescent="0.3">
      <c r="B51" s="107"/>
      <c r="C51" s="98"/>
      <c r="D51" s="99"/>
      <c r="E51" s="100"/>
      <c r="F51" s="101"/>
      <c r="G51" s="102"/>
      <c r="H51" s="103"/>
      <c r="I51" s="96"/>
      <c r="J51" s="104"/>
      <c r="K51" s="105"/>
      <c r="L51" s="105"/>
      <c r="M51" s="105"/>
      <c r="N51" s="101"/>
      <c r="P51" s="98"/>
      <c r="Q51" s="99"/>
      <c r="R51" s="100"/>
      <c r="S51" s="101"/>
      <c r="T51" s="102"/>
      <c r="U51" s="103"/>
      <c r="V51" s="94"/>
      <c r="W51" s="104"/>
      <c r="X51" s="105"/>
      <c r="Y51" s="105"/>
      <c r="Z51" s="105"/>
      <c r="AA51" s="101"/>
      <c r="AB51" s="101"/>
    </row>
  </sheetData>
  <sheetProtection algorithmName="SHA-512" hashValue="WzR27s2AbzfMMJOyMk2xhsX6TzMuRTQTKAqdF55m8YqwJz7LTCDwvtGHOszRCxRCHFNYwoWeLgMiCFqy4enOiw==" saltValue="IysECFfEX1HgDfzOLq/P+g==" spinCount="100000" sheet="1" objects="1" scenarios="1"/>
  <sortState ref="O2:O8">
    <sortCondition ref="O22:O28"/>
  </sortState>
  <dataValidations count="3">
    <dataValidation type="list" allowBlank="1" showInputMessage="1" showErrorMessage="1" prompt="bitte wählen" sqref="J6:J51 W6:W51">
      <formula1>"NS,MS"</formula1>
    </dataValidation>
    <dataValidation type="list" showInputMessage="1" showErrorMessage="1" prompt="bitte wählen" sqref="G6:G51 T6:T51">
      <formula1>"ungeplant,geplant"</formula1>
    </dataValidation>
    <dataValidation type="list" showInputMessage="1" showErrorMessage="1" prompt="bitte wählen" sqref="U6:U51 H6:H51">
      <formula1>$AD$6:$AD$12</formula1>
    </dataValidation>
  </dataValidations>
  <pageMargins left="0.23622047244094491" right="0.23622047244094491" top="0.74803149606299213" bottom="0.74803149606299213" header="0.31496062992125984" footer="0.31496062992125984"/>
  <pageSetup paperSize="9" scale="62" fitToWidth="2" fitToHeight="4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1"/>
  <sheetViews>
    <sheetView showGridLines="0" view="pageBreakPreview" zoomScale="115" zoomScaleNormal="100" zoomScaleSheetLayoutView="115" workbookViewId="0">
      <selection activeCell="H4" sqref="H4"/>
    </sheetView>
  </sheetViews>
  <sheetFormatPr baseColWidth="10" defaultRowHeight="14.4" x14ac:dyDescent="0.3"/>
  <cols>
    <col min="1" max="1" width="1.33203125" style="4" customWidth="1"/>
    <col min="2" max="2" width="7.44140625" style="108" bestFit="1" customWidth="1"/>
    <col min="3" max="3" width="7.44140625" style="109" bestFit="1" customWidth="1"/>
    <col min="4" max="4" width="11.109375" style="110" bestFit="1" customWidth="1"/>
    <col min="5" max="5" width="9.109375" style="111" bestFit="1" customWidth="1"/>
    <col min="6" max="6" width="6.88671875" style="112" bestFit="1" customWidth="1"/>
    <col min="7" max="7" width="10" style="108" bestFit="1" customWidth="1"/>
    <col min="8" max="8" width="25.88671875" style="113" bestFit="1" customWidth="1"/>
    <col min="9" max="9" width="30.88671875" style="113" customWidth="1"/>
    <col min="10" max="10" width="10.88671875" style="108" bestFit="1" customWidth="1"/>
    <col min="11" max="12" width="14.6640625" style="112" bestFit="1" customWidth="1"/>
    <col min="13" max="14" width="27.109375" style="112" bestFit="1" customWidth="1"/>
    <col min="15" max="15" width="1.33203125" style="48" customWidth="1"/>
    <col min="16" max="16" width="7.44140625" style="109" bestFit="1" customWidth="1"/>
    <col min="17" max="17" width="11.109375" style="110" bestFit="1" customWidth="1"/>
    <col min="18" max="18" width="9.109375" style="111" bestFit="1" customWidth="1"/>
    <col min="19" max="19" width="6.88671875" style="112" bestFit="1" customWidth="1"/>
    <col min="20" max="20" width="10" style="108" bestFit="1" customWidth="1"/>
    <col min="21" max="21" width="38.6640625" style="113" bestFit="1" customWidth="1"/>
    <col min="22" max="22" width="34" style="108" customWidth="1"/>
    <col min="23" max="23" width="10.88671875" style="108" bestFit="1" customWidth="1"/>
    <col min="24" max="25" width="14.44140625" style="112" bestFit="1" customWidth="1"/>
    <col min="26" max="27" width="27.109375" style="112" bestFit="1" customWidth="1"/>
    <col min="28" max="28" width="30.6640625" style="95" bestFit="1" customWidth="1"/>
    <col min="29" max="29" width="1.33203125" style="4" customWidth="1"/>
  </cols>
  <sheetData>
    <row r="1" spans="1:33" ht="22.2" x14ac:dyDescent="0.45">
      <c r="A1" s="53"/>
      <c r="B1" s="58" t="s">
        <v>157</v>
      </c>
      <c r="C1" s="55" t="s">
        <v>137</v>
      </c>
      <c r="D1" s="4"/>
      <c r="E1" s="4"/>
      <c r="F1" s="4"/>
      <c r="G1" s="4"/>
      <c r="H1" s="45"/>
      <c r="I1" s="45"/>
      <c r="J1" s="4"/>
      <c r="K1" s="4"/>
      <c r="L1" s="4"/>
      <c r="M1" s="55" t="s">
        <v>213</v>
      </c>
      <c r="N1" s="4"/>
      <c r="P1" s="55" t="s">
        <v>138</v>
      </c>
      <c r="Q1" s="55"/>
      <c r="R1" s="4"/>
      <c r="S1" s="4"/>
      <c r="T1" s="4"/>
      <c r="U1" s="45"/>
      <c r="V1" s="4"/>
      <c r="W1" s="4"/>
      <c r="X1" s="4"/>
      <c r="Y1" s="4"/>
      <c r="Z1" s="55" t="s">
        <v>213</v>
      </c>
      <c r="AA1" s="4"/>
      <c r="AB1" s="4"/>
    </row>
    <row r="2" spans="1:33" x14ac:dyDescent="0.3">
      <c r="B2"/>
      <c r="C2"/>
      <c r="D2"/>
      <c r="E2"/>
      <c r="F2"/>
      <c r="G2"/>
      <c r="H2" s="2"/>
      <c r="I2" s="2"/>
      <c r="J2"/>
      <c r="K2"/>
      <c r="L2"/>
      <c r="M2"/>
      <c r="N2"/>
      <c r="P2"/>
      <c r="Q2"/>
      <c r="R2"/>
      <c r="S2"/>
      <c r="T2"/>
      <c r="U2" s="2"/>
      <c r="V2"/>
      <c r="W2"/>
      <c r="X2"/>
      <c r="Y2"/>
      <c r="Z2"/>
      <c r="AA2"/>
      <c r="AB2"/>
    </row>
    <row r="3" spans="1:33" ht="33.6" x14ac:dyDescent="0.65">
      <c r="B3" t="s">
        <v>152</v>
      </c>
      <c r="C3"/>
      <c r="D3"/>
      <c r="E3"/>
      <c r="F3"/>
      <c r="G3"/>
      <c r="H3" s="2"/>
      <c r="I3" s="88"/>
      <c r="J3"/>
      <c r="K3" s="76" t="s">
        <v>113</v>
      </c>
      <c r="L3"/>
      <c r="M3"/>
      <c r="N3"/>
      <c r="P3"/>
      <c r="Q3"/>
      <c r="R3"/>
      <c r="S3"/>
      <c r="T3"/>
      <c r="U3" s="2"/>
      <c r="V3"/>
      <c r="W3"/>
      <c r="X3"/>
      <c r="Y3"/>
      <c r="Z3"/>
      <c r="AA3"/>
      <c r="AB3"/>
    </row>
    <row r="4" spans="1:33" x14ac:dyDescent="0.3">
      <c r="B4"/>
      <c r="C4"/>
      <c r="D4"/>
      <c r="E4"/>
      <c r="F4"/>
      <c r="G4"/>
      <c r="H4" s="2"/>
      <c r="I4" s="2"/>
      <c r="J4"/>
      <c r="K4"/>
      <c r="L4"/>
      <c r="M4"/>
      <c r="N4"/>
      <c r="P4"/>
      <c r="Q4"/>
      <c r="R4"/>
      <c r="S4"/>
      <c r="T4"/>
      <c r="U4" s="2"/>
      <c r="V4"/>
      <c r="W4"/>
      <c r="X4"/>
      <c r="Y4"/>
      <c r="Z4"/>
      <c r="AA4"/>
      <c r="AB4"/>
    </row>
    <row r="5" spans="1:33" s="2" customFormat="1" ht="57.6" x14ac:dyDescent="0.3">
      <c r="A5" s="45"/>
      <c r="B5" s="46" t="s">
        <v>134</v>
      </c>
      <c r="C5" s="46" t="s">
        <v>121</v>
      </c>
      <c r="D5" s="46" t="s">
        <v>114</v>
      </c>
      <c r="E5" s="46" t="s">
        <v>133</v>
      </c>
      <c r="F5" s="46" t="s">
        <v>115</v>
      </c>
      <c r="G5" s="46" t="s">
        <v>116</v>
      </c>
      <c r="H5" s="46" t="s">
        <v>117</v>
      </c>
      <c r="I5" s="46" t="s">
        <v>118</v>
      </c>
      <c r="J5" s="46" t="s">
        <v>123</v>
      </c>
      <c r="K5" s="46" t="s">
        <v>154</v>
      </c>
      <c r="L5" s="46" t="s">
        <v>155</v>
      </c>
      <c r="M5" s="46" t="s">
        <v>122</v>
      </c>
      <c r="N5" s="47" t="s">
        <v>136</v>
      </c>
      <c r="O5" s="49"/>
      <c r="P5" s="46" t="s">
        <v>121</v>
      </c>
      <c r="Q5" s="85" t="s">
        <v>114</v>
      </c>
      <c r="R5" s="46" t="s">
        <v>133</v>
      </c>
      <c r="S5" s="46" t="s">
        <v>115</v>
      </c>
      <c r="T5" s="46" t="s">
        <v>116</v>
      </c>
      <c r="U5" s="46" t="s">
        <v>117</v>
      </c>
      <c r="V5" s="46" t="s">
        <v>118</v>
      </c>
      <c r="W5" s="46" t="s">
        <v>123</v>
      </c>
      <c r="X5" s="46" t="s">
        <v>119</v>
      </c>
      <c r="Y5" s="46" t="s">
        <v>120</v>
      </c>
      <c r="Z5" s="46" t="s">
        <v>122</v>
      </c>
      <c r="AA5" s="47" t="s">
        <v>136</v>
      </c>
      <c r="AB5" s="47" t="s">
        <v>135</v>
      </c>
      <c r="AC5" s="45"/>
      <c r="AD5"/>
      <c r="AE5"/>
      <c r="AF5"/>
      <c r="AG5"/>
    </row>
    <row r="6" spans="1:33" x14ac:dyDescent="0.3">
      <c r="B6" s="97" t="s">
        <v>211</v>
      </c>
      <c r="C6" s="98">
        <v>1</v>
      </c>
      <c r="D6" s="99">
        <v>43811</v>
      </c>
      <c r="E6" s="100">
        <v>0.5</v>
      </c>
      <c r="F6" s="101">
        <v>56</v>
      </c>
      <c r="G6" s="102" t="s">
        <v>125</v>
      </c>
      <c r="H6" s="103" t="s">
        <v>131</v>
      </c>
      <c r="I6" s="96"/>
      <c r="J6" s="104" t="s">
        <v>124</v>
      </c>
      <c r="K6" s="105">
        <v>0</v>
      </c>
      <c r="L6" s="105">
        <v>0</v>
      </c>
      <c r="M6" s="105">
        <v>2</v>
      </c>
      <c r="N6" s="101">
        <f>F6*M6</f>
        <v>112</v>
      </c>
      <c r="P6" s="98">
        <v>1</v>
      </c>
      <c r="Q6" s="99">
        <f>D6</f>
        <v>43811</v>
      </c>
      <c r="R6" s="100">
        <f>E6</f>
        <v>0.5</v>
      </c>
      <c r="S6" s="101">
        <f>F6</f>
        <v>56</v>
      </c>
      <c r="T6" s="102" t="s">
        <v>125</v>
      </c>
      <c r="U6" s="103" t="s">
        <v>126</v>
      </c>
      <c r="V6" s="94"/>
      <c r="W6" s="104" t="s">
        <v>124</v>
      </c>
      <c r="X6" s="105">
        <f>K6</f>
        <v>0</v>
      </c>
      <c r="Y6" s="105">
        <f t="shared" ref="Y6:AA7" si="0">L6</f>
        <v>0</v>
      </c>
      <c r="Z6" s="105">
        <f t="shared" si="0"/>
        <v>2</v>
      </c>
      <c r="AA6" s="105">
        <f t="shared" si="0"/>
        <v>112</v>
      </c>
      <c r="AB6" s="105" t="s">
        <v>210</v>
      </c>
      <c r="AD6" t="s">
        <v>126</v>
      </c>
    </row>
    <row r="7" spans="1:33" x14ac:dyDescent="0.3">
      <c r="B7" s="97" t="s">
        <v>212</v>
      </c>
      <c r="C7" s="98">
        <v>22</v>
      </c>
      <c r="D7" s="99">
        <v>43811</v>
      </c>
      <c r="E7" s="100">
        <v>0.50069444444444444</v>
      </c>
      <c r="F7" s="101">
        <v>20</v>
      </c>
      <c r="G7" s="102" t="s">
        <v>125</v>
      </c>
      <c r="H7" s="103" t="s">
        <v>130</v>
      </c>
      <c r="I7" s="96" t="s">
        <v>210</v>
      </c>
      <c r="J7" s="104" t="s">
        <v>190</v>
      </c>
      <c r="K7" s="105">
        <v>0.45</v>
      </c>
      <c r="L7" s="105">
        <f>K7*F7</f>
        <v>9</v>
      </c>
      <c r="M7" s="105">
        <v>13.89</v>
      </c>
      <c r="N7" s="101">
        <f>F7*M7</f>
        <v>277.8</v>
      </c>
      <c r="P7" s="98">
        <f>C7</f>
        <v>22</v>
      </c>
      <c r="Q7" s="99">
        <f>D7</f>
        <v>43811</v>
      </c>
      <c r="R7" s="100">
        <f t="shared" ref="R7:S7" si="1">E7</f>
        <v>0.50069444444444444</v>
      </c>
      <c r="S7" s="101">
        <f t="shared" si="1"/>
        <v>20</v>
      </c>
      <c r="T7" s="102" t="s">
        <v>125</v>
      </c>
      <c r="U7" s="103" t="s">
        <v>128</v>
      </c>
      <c r="V7" s="94" t="s">
        <v>210</v>
      </c>
      <c r="W7" s="104" t="s">
        <v>190</v>
      </c>
      <c r="X7" s="105">
        <f>K7</f>
        <v>0.45</v>
      </c>
      <c r="Y7" s="105">
        <f t="shared" si="0"/>
        <v>9</v>
      </c>
      <c r="Z7" s="105">
        <f t="shared" si="0"/>
        <v>13.89</v>
      </c>
      <c r="AA7" s="105">
        <f t="shared" si="0"/>
        <v>277.8</v>
      </c>
      <c r="AB7" s="101" t="s">
        <v>210</v>
      </c>
      <c r="AD7" t="s">
        <v>127</v>
      </c>
    </row>
    <row r="8" spans="1:33" x14ac:dyDescent="0.3">
      <c r="B8" s="107"/>
      <c r="C8" s="98"/>
      <c r="D8" s="99"/>
      <c r="E8" s="100"/>
      <c r="F8" s="101"/>
      <c r="G8" s="102"/>
      <c r="H8" s="103"/>
      <c r="I8" s="96"/>
      <c r="J8" s="104"/>
      <c r="K8" s="105"/>
      <c r="L8" s="105"/>
      <c r="M8" s="105"/>
      <c r="N8" s="101"/>
      <c r="P8" s="98"/>
      <c r="Q8" s="99"/>
      <c r="R8" s="100"/>
      <c r="S8" s="101"/>
      <c r="T8" s="102"/>
      <c r="U8" s="103"/>
      <c r="V8" s="94"/>
      <c r="W8" s="104"/>
      <c r="X8" s="105"/>
      <c r="Y8" s="105"/>
      <c r="Z8" s="105"/>
      <c r="AA8" s="101"/>
      <c r="AB8" s="101"/>
      <c r="AD8" t="s">
        <v>130</v>
      </c>
    </row>
    <row r="9" spans="1:33" x14ac:dyDescent="0.3">
      <c r="B9" s="107"/>
      <c r="C9" s="98"/>
      <c r="D9" s="99"/>
      <c r="E9" s="100"/>
      <c r="F9" s="101"/>
      <c r="G9" s="102"/>
      <c r="H9" s="103"/>
      <c r="I9" s="96"/>
      <c r="J9" s="104"/>
      <c r="K9" s="105"/>
      <c r="L9" s="105"/>
      <c r="M9" s="105"/>
      <c r="N9" s="101"/>
      <c r="P9" s="98"/>
      <c r="Q9" s="99"/>
      <c r="R9" s="100"/>
      <c r="S9" s="101"/>
      <c r="T9" s="102"/>
      <c r="U9" s="103"/>
      <c r="V9" s="94"/>
      <c r="W9" s="104"/>
      <c r="X9" s="105"/>
      <c r="Y9" s="105"/>
      <c r="Z9" s="105"/>
      <c r="AA9" s="101"/>
      <c r="AB9" s="101"/>
      <c r="AD9" t="s">
        <v>131</v>
      </c>
    </row>
    <row r="10" spans="1:33" x14ac:dyDescent="0.3">
      <c r="B10" s="107"/>
      <c r="C10" s="98"/>
      <c r="D10" s="99"/>
      <c r="E10" s="100"/>
      <c r="F10" s="101"/>
      <c r="G10" s="102"/>
      <c r="H10" s="103"/>
      <c r="I10" s="96"/>
      <c r="J10" s="104"/>
      <c r="K10" s="105"/>
      <c r="L10" s="105"/>
      <c r="M10" s="105"/>
      <c r="N10" s="101"/>
      <c r="P10" s="98"/>
      <c r="Q10" s="99"/>
      <c r="R10" s="100"/>
      <c r="S10" s="101"/>
      <c r="T10" s="102"/>
      <c r="U10" s="103"/>
      <c r="V10" s="94"/>
      <c r="W10" s="104"/>
      <c r="X10" s="105"/>
      <c r="Y10" s="105"/>
      <c r="Z10" s="105"/>
      <c r="AA10" s="101"/>
      <c r="AB10" s="101"/>
      <c r="AD10" t="s">
        <v>129</v>
      </c>
    </row>
    <row r="11" spans="1:33" x14ac:dyDescent="0.3">
      <c r="B11" s="107"/>
      <c r="C11" s="98"/>
      <c r="D11" s="99"/>
      <c r="E11" s="100"/>
      <c r="F11" s="101"/>
      <c r="G11" s="102"/>
      <c r="H11" s="103"/>
      <c r="I11" s="96"/>
      <c r="J11" s="104"/>
      <c r="K11" s="105"/>
      <c r="L11" s="105"/>
      <c r="M11" s="105"/>
      <c r="N11" s="101"/>
      <c r="P11" s="98"/>
      <c r="Q11" s="99"/>
      <c r="R11" s="100"/>
      <c r="S11" s="101"/>
      <c r="T11" s="102"/>
      <c r="U11" s="103"/>
      <c r="V11" s="94"/>
      <c r="W11" s="104"/>
      <c r="X11" s="105"/>
      <c r="Y11" s="105"/>
      <c r="Z11" s="105"/>
      <c r="AA11" s="101"/>
      <c r="AB11" s="101"/>
      <c r="AD11" t="s">
        <v>132</v>
      </c>
    </row>
    <row r="12" spans="1:33" x14ac:dyDescent="0.3">
      <c r="B12" s="107"/>
      <c r="C12" s="98"/>
      <c r="D12" s="99"/>
      <c r="E12" s="100"/>
      <c r="F12" s="101"/>
      <c r="G12" s="102"/>
      <c r="H12" s="103"/>
      <c r="I12" s="96"/>
      <c r="J12" s="104"/>
      <c r="K12" s="105"/>
      <c r="L12" s="105"/>
      <c r="M12" s="105"/>
      <c r="N12" s="101"/>
      <c r="P12" s="98"/>
      <c r="Q12" s="99"/>
      <c r="R12" s="100"/>
      <c r="S12" s="101"/>
      <c r="T12" s="102"/>
      <c r="U12" s="103"/>
      <c r="V12" s="94"/>
      <c r="W12" s="104"/>
      <c r="X12" s="105"/>
      <c r="Y12" s="105"/>
      <c r="Z12" s="105"/>
      <c r="AA12" s="101"/>
      <c r="AB12" s="101"/>
      <c r="AD12" t="s">
        <v>128</v>
      </c>
    </row>
    <row r="13" spans="1:33" x14ac:dyDescent="0.3">
      <c r="B13" s="107"/>
      <c r="C13" s="98"/>
      <c r="D13" s="99"/>
      <c r="E13" s="100"/>
      <c r="F13" s="101"/>
      <c r="G13" s="102"/>
      <c r="H13" s="103"/>
      <c r="I13" s="96"/>
      <c r="J13" s="104"/>
      <c r="K13" s="105"/>
      <c r="L13" s="105"/>
      <c r="M13" s="105"/>
      <c r="N13" s="101"/>
      <c r="P13" s="98"/>
      <c r="Q13" s="99"/>
      <c r="R13" s="100"/>
      <c r="S13" s="101"/>
      <c r="T13" s="102"/>
      <c r="U13" s="103"/>
      <c r="V13" s="94"/>
      <c r="W13" s="104"/>
      <c r="X13" s="105"/>
      <c r="Y13" s="105"/>
      <c r="Z13" s="105"/>
      <c r="AA13" s="101"/>
      <c r="AB13" s="101"/>
    </row>
    <row r="14" spans="1:33" x14ac:dyDescent="0.3">
      <c r="B14" s="107"/>
      <c r="C14" s="98"/>
      <c r="D14" s="99"/>
      <c r="E14" s="100"/>
      <c r="F14" s="101"/>
      <c r="G14" s="102"/>
      <c r="H14" s="103"/>
      <c r="I14" s="96"/>
      <c r="J14" s="104"/>
      <c r="K14" s="105"/>
      <c r="L14" s="105"/>
      <c r="M14" s="105"/>
      <c r="N14" s="101"/>
      <c r="P14" s="98"/>
      <c r="Q14" s="99"/>
      <c r="R14" s="100"/>
      <c r="S14" s="101"/>
      <c r="T14" s="102"/>
      <c r="U14" s="103"/>
      <c r="V14" s="94"/>
      <c r="W14" s="104"/>
      <c r="X14" s="105"/>
      <c r="Y14" s="105"/>
      <c r="Z14" s="105"/>
      <c r="AA14" s="101"/>
      <c r="AB14" s="101"/>
    </row>
    <row r="15" spans="1:33" x14ac:dyDescent="0.3">
      <c r="B15" s="107"/>
      <c r="C15" s="98"/>
      <c r="D15" s="99"/>
      <c r="E15" s="100"/>
      <c r="F15" s="101"/>
      <c r="G15" s="102"/>
      <c r="H15" s="103"/>
      <c r="I15" s="96"/>
      <c r="J15" s="104"/>
      <c r="K15" s="105"/>
      <c r="L15" s="105"/>
      <c r="M15" s="105"/>
      <c r="N15" s="101"/>
      <c r="P15" s="98"/>
      <c r="Q15" s="99"/>
      <c r="R15" s="100"/>
      <c r="S15" s="101"/>
      <c r="T15" s="102"/>
      <c r="U15" s="103"/>
      <c r="V15" s="94"/>
      <c r="W15" s="104"/>
      <c r="X15" s="105"/>
      <c r="Y15" s="105"/>
      <c r="Z15" s="105"/>
      <c r="AA15" s="101"/>
      <c r="AB15" s="101"/>
    </row>
    <row r="16" spans="1:33" x14ac:dyDescent="0.3">
      <c r="B16" s="107"/>
      <c r="C16" s="98"/>
      <c r="D16" s="99"/>
      <c r="E16" s="100"/>
      <c r="F16" s="101"/>
      <c r="G16" s="102"/>
      <c r="H16" s="103"/>
      <c r="I16" s="96"/>
      <c r="J16" s="104"/>
      <c r="K16" s="105"/>
      <c r="L16" s="105"/>
      <c r="M16" s="105"/>
      <c r="N16" s="101"/>
      <c r="P16" s="98"/>
      <c r="Q16" s="99"/>
      <c r="R16" s="100"/>
      <c r="S16" s="101"/>
      <c r="T16" s="102"/>
      <c r="U16" s="103"/>
      <c r="V16" s="94"/>
      <c r="W16" s="104"/>
      <c r="X16" s="105"/>
      <c r="Y16" s="105"/>
      <c r="Z16" s="105"/>
      <c r="AA16" s="101"/>
      <c r="AB16" s="101"/>
    </row>
    <row r="17" spans="2:28" x14ac:dyDescent="0.3">
      <c r="B17" s="107"/>
      <c r="C17" s="98"/>
      <c r="D17" s="99"/>
      <c r="E17" s="100"/>
      <c r="F17" s="101"/>
      <c r="G17" s="102"/>
      <c r="H17" s="103"/>
      <c r="I17" s="96"/>
      <c r="J17" s="104"/>
      <c r="K17" s="105"/>
      <c r="L17" s="105"/>
      <c r="M17" s="105"/>
      <c r="N17" s="101"/>
      <c r="P17" s="98"/>
      <c r="Q17" s="99"/>
      <c r="R17" s="100"/>
      <c r="S17" s="101"/>
      <c r="T17" s="102"/>
      <c r="U17" s="103"/>
      <c r="V17" s="94"/>
      <c r="W17" s="104"/>
      <c r="X17" s="105"/>
      <c r="Y17" s="105"/>
      <c r="Z17" s="105"/>
      <c r="AA17" s="101"/>
      <c r="AB17" s="101"/>
    </row>
    <row r="18" spans="2:28" x14ac:dyDescent="0.3">
      <c r="B18" s="107"/>
      <c r="C18" s="98"/>
      <c r="D18" s="99"/>
      <c r="E18" s="100"/>
      <c r="F18" s="101"/>
      <c r="G18" s="102"/>
      <c r="H18" s="103"/>
      <c r="I18" s="96"/>
      <c r="J18" s="104"/>
      <c r="K18" s="105"/>
      <c r="L18" s="105"/>
      <c r="M18" s="105"/>
      <c r="N18" s="101"/>
      <c r="P18" s="98"/>
      <c r="Q18" s="99"/>
      <c r="R18" s="100"/>
      <c r="S18" s="101"/>
      <c r="T18" s="102"/>
      <c r="U18" s="103"/>
      <c r="V18" s="94"/>
      <c r="W18" s="104"/>
      <c r="X18" s="105"/>
      <c r="Y18" s="105"/>
      <c r="Z18" s="105"/>
      <c r="AA18" s="101"/>
      <c r="AB18" s="101"/>
    </row>
    <row r="19" spans="2:28" x14ac:dyDescent="0.3">
      <c r="B19" s="107"/>
      <c r="C19" s="98"/>
      <c r="D19" s="99"/>
      <c r="E19" s="100"/>
      <c r="F19" s="101"/>
      <c r="G19" s="102"/>
      <c r="H19" s="103"/>
      <c r="I19" s="96"/>
      <c r="J19" s="104"/>
      <c r="K19" s="105"/>
      <c r="L19" s="105"/>
      <c r="M19" s="105"/>
      <c r="N19" s="101"/>
      <c r="P19" s="98"/>
      <c r="Q19" s="99"/>
      <c r="R19" s="100"/>
      <c r="S19" s="101"/>
      <c r="T19" s="102"/>
      <c r="U19" s="103"/>
      <c r="V19" s="94"/>
      <c r="W19" s="104"/>
      <c r="X19" s="105"/>
      <c r="Y19" s="105"/>
      <c r="Z19" s="105"/>
      <c r="AA19" s="101"/>
      <c r="AB19" s="101"/>
    </row>
    <row r="20" spans="2:28" x14ac:dyDescent="0.3">
      <c r="B20" s="107"/>
      <c r="C20" s="98"/>
      <c r="D20" s="99"/>
      <c r="E20" s="100"/>
      <c r="F20" s="101"/>
      <c r="G20" s="102"/>
      <c r="H20" s="103"/>
      <c r="I20" s="96"/>
      <c r="J20" s="104"/>
      <c r="K20" s="105"/>
      <c r="L20" s="105"/>
      <c r="M20" s="105"/>
      <c r="N20" s="101"/>
      <c r="P20" s="98"/>
      <c r="Q20" s="99"/>
      <c r="R20" s="100"/>
      <c r="S20" s="101"/>
      <c r="T20" s="102"/>
      <c r="U20" s="103"/>
      <c r="V20" s="94"/>
      <c r="W20" s="104"/>
      <c r="X20" s="105"/>
      <c r="Y20" s="105"/>
      <c r="Z20" s="105"/>
      <c r="AA20" s="101"/>
      <c r="AB20" s="101"/>
    </row>
    <row r="21" spans="2:28" x14ac:dyDescent="0.3">
      <c r="B21" s="107"/>
      <c r="C21" s="98"/>
      <c r="D21" s="99"/>
      <c r="E21" s="100"/>
      <c r="F21" s="101"/>
      <c r="G21" s="102"/>
      <c r="H21" s="103"/>
      <c r="I21" s="96"/>
      <c r="J21" s="104"/>
      <c r="K21" s="105"/>
      <c r="L21" s="105"/>
      <c r="M21" s="105"/>
      <c r="N21" s="101"/>
      <c r="P21" s="98"/>
      <c r="Q21" s="99"/>
      <c r="R21" s="100"/>
      <c r="S21" s="101"/>
      <c r="T21" s="102"/>
      <c r="U21" s="103"/>
      <c r="V21" s="94"/>
      <c r="W21" s="104"/>
      <c r="X21" s="105"/>
      <c r="Y21" s="105"/>
      <c r="Z21" s="105"/>
      <c r="AA21" s="101"/>
      <c r="AB21" s="101"/>
    </row>
    <row r="22" spans="2:28" x14ac:dyDescent="0.3">
      <c r="B22" s="107"/>
      <c r="C22" s="98"/>
      <c r="D22" s="99"/>
      <c r="E22" s="100"/>
      <c r="F22" s="101"/>
      <c r="G22" s="102"/>
      <c r="H22" s="103"/>
      <c r="I22" s="96"/>
      <c r="J22" s="104"/>
      <c r="K22" s="105"/>
      <c r="L22" s="105"/>
      <c r="M22" s="105"/>
      <c r="N22" s="101"/>
      <c r="P22" s="98"/>
      <c r="Q22" s="99"/>
      <c r="R22" s="100"/>
      <c r="S22" s="101"/>
      <c r="T22" s="102"/>
      <c r="U22" s="103"/>
      <c r="V22" s="94"/>
      <c r="W22" s="104"/>
      <c r="X22" s="105"/>
      <c r="Y22" s="105"/>
      <c r="Z22" s="105"/>
      <c r="AA22" s="101"/>
      <c r="AB22" s="101"/>
    </row>
    <row r="23" spans="2:28" x14ac:dyDescent="0.3">
      <c r="B23" s="107"/>
      <c r="C23" s="98"/>
      <c r="D23" s="99"/>
      <c r="E23" s="100"/>
      <c r="F23" s="101"/>
      <c r="G23" s="102"/>
      <c r="H23" s="103"/>
      <c r="I23" s="96"/>
      <c r="J23" s="104"/>
      <c r="K23" s="105"/>
      <c r="L23" s="105"/>
      <c r="M23" s="105"/>
      <c r="N23" s="101"/>
      <c r="P23" s="98"/>
      <c r="Q23" s="99"/>
      <c r="R23" s="100"/>
      <c r="S23" s="101"/>
      <c r="T23" s="102"/>
      <c r="U23" s="103"/>
      <c r="V23" s="94"/>
      <c r="W23" s="104"/>
      <c r="X23" s="105"/>
      <c r="Y23" s="105"/>
      <c r="Z23" s="105"/>
      <c r="AA23" s="101"/>
      <c r="AB23" s="101"/>
    </row>
    <row r="24" spans="2:28" x14ac:dyDescent="0.3">
      <c r="B24" s="107"/>
      <c r="C24" s="98"/>
      <c r="D24" s="99"/>
      <c r="E24" s="100"/>
      <c r="F24" s="101"/>
      <c r="G24" s="102"/>
      <c r="H24" s="103"/>
      <c r="I24" s="96"/>
      <c r="J24" s="104"/>
      <c r="K24" s="105"/>
      <c r="L24" s="105"/>
      <c r="M24" s="105"/>
      <c r="N24" s="101"/>
      <c r="P24" s="98"/>
      <c r="Q24" s="99"/>
      <c r="R24" s="100"/>
      <c r="S24" s="101"/>
      <c r="T24" s="102"/>
      <c r="U24" s="103"/>
      <c r="V24" s="94"/>
      <c r="W24" s="104"/>
      <c r="X24" s="105"/>
      <c r="Y24" s="105"/>
      <c r="Z24" s="105"/>
      <c r="AA24" s="101"/>
      <c r="AB24" s="101"/>
    </row>
    <row r="25" spans="2:28" x14ac:dyDescent="0.3">
      <c r="B25" s="107"/>
      <c r="C25" s="98"/>
      <c r="D25" s="99"/>
      <c r="E25" s="100"/>
      <c r="F25" s="101"/>
      <c r="G25" s="102"/>
      <c r="H25" s="103"/>
      <c r="I25" s="96"/>
      <c r="J25" s="104"/>
      <c r="K25" s="105"/>
      <c r="L25" s="105"/>
      <c r="M25" s="105"/>
      <c r="N25" s="101"/>
      <c r="P25" s="98"/>
      <c r="Q25" s="99"/>
      <c r="R25" s="100"/>
      <c r="S25" s="101"/>
      <c r="T25" s="102"/>
      <c r="U25" s="103"/>
      <c r="V25" s="94"/>
      <c r="W25" s="104"/>
      <c r="X25" s="105"/>
      <c r="Y25" s="105"/>
      <c r="Z25" s="105"/>
      <c r="AA25" s="101"/>
      <c r="AB25" s="101"/>
    </row>
    <row r="26" spans="2:28" x14ac:dyDescent="0.3">
      <c r="B26" s="107"/>
      <c r="C26" s="98"/>
      <c r="D26" s="99"/>
      <c r="E26" s="100"/>
      <c r="F26" s="101"/>
      <c r="G26" s="102"/>
      <c r="H26" s="103"/>
      <c r="I26" s="96"/>
      <c r="J26" s="104"/>
      <c r="K26" s="105"/>
      <c r="L26" s="105"/>
      <c r="M26" s="105"/>
      <c r="N26" s="101"/>
      <c r="P26" s="98"/>
      <c r="Q26" s="99"/>
      <c r="R26" s="100"/>
      <c r="S26" s="101"/>
      <c r="T26" s="102"/>
      <c r="U26" s="103"/>
      <c r="V26" s="94"/>
      <c r="W26" s="104"/>
      <c r="X26" s="105"/>
      <c r="Y26" s="105"/>
      <c r="Z26" s="105"/>
      <c r="AA26" s="101"/>
      <c r="AB26" s="101"/>
    </row>
    <row r="27" spans="2:28" x14ac:dyDescent="0.3">
      <c r="B27" s="107"/>
      <c r="C27" s="98"/>
      <c r="D27" s="99"/>
      <c r="E27" s="100"/>
      <c r="F27" s="101"/>
      <c r="G27" s="102"/>
      <c r="H27" s="103"/>
      <c r="I27" s="96"/>
      <c r="J27" s="104"/>
      <c r="K27" s="105"/>
      <c r="L27" s="105"/>
      <c r="M27" s="105"/>
      <c r="N27" s="101"/>
      <c r="P27" s="98"/>
      <c r="Q27" s="99"/>
      <c r="R27" s="100"/>
      <c r="S27" s="101"/>
      <c r="T27" s="102"/>
      <c r="U27" s="103"/>
      <c r="V27" s="94"/>
      <c r="W27" s="104"/>
      <c r="X27" s="105"/>
      <c r="Y27" s="105"/>
      <c r="Z27" s="105"/>
      <c r="AA27" s="101"/>
      <c r="AB27" s="101"/>
    </row>
    <row r="28" spans="2:28" x14ac:dyDescent="0.3">
      <c r="B28" s="107"/>
      <c r="C28" s="98"/>
      <c r="D28" s="99"/>
      <c r="E28" s="100"/>
      <c r="F28" s="101"/>
      <c r="G28" s="102"/>
      <c r="H28" s="103"/>
      <c r="I28" s="96"/>
      <c r="J28" s="104"/>
      <c r="K28" s="105"/>
      <c r="L28" s="105"/>
      <c r="M28" s="105"/>
      <c r="N28" s="101"/>
      <c r="P28" s="98"/>
      <c r="Q28" s="99"/>
      <c r="R28" s="100"/>
      <c r="S28" s="101"/>
      <c r="T28" s="102"/>
      <c r="U28" s="103"/>
      <c r="V28" s="94"/>
      <c r="W28" s="104"/>
      <c r="X28" s="105"/>
      <c r="Y28" s="105"/>
      <c r="Z28" s="105"/>
      <c r="AA28" s="101"/>
      <c r="AB28" s="101"/>
    </row>
    <row r="29" spans="2:28" x14ac:dyDescent="0.3">
      <c r="B29" s="107"/>
      <c r="C29" s="98"/>
      <c r="D29" s="99"/>
      <c r="E29" s="100"/>
      <c r="F29" s="101"/>
      <c r="G29" s="102"/>
      <c r="H29" s="103"/>
      <c r="I29" s="96"/>
      <c r="J29" s="104"/>
      <c r="K29" s="105"/>
      <c r="L29" s="105"/>
      <c r="M29" s="105"/>
      <c r="N29" s="101"/>
      <c r="P29" s="98"/>
      <c r="Q29" s="99"/>
      <c r="R29" s="100"/>
      <c r="S29" s="101"/>
      <c r="T29" s="102"/>
      <c r="U29" s="103"/>
      <c r="V29" s="94"/>
      <c r="W29" s="104"/>
      <c r="X29" s="105"/>
      <c r="Y29" s="105"/>
      <c r="Z29" s="105"/>
      <c r="AA29" s="101"/>
      <c r="AB29" s="101"/>
    </row>
    <row r="30" spans="2:28" x14ac:dyDescent="0.3">
      <c r="B30" s="107"/>
      <c r="C30" s="98"/>
      <c r="D30" s="99"/>
      <c r="E30" s="100"/>
      <c r="F30" s="101"/>
      <c r="G30" s="102"/>
      <c r="H30" s="103"/>
      <c r="I30" s="96"/>
      <c r="J30" s="104"/>
      <c r="K30" s="105"/>
      <c r="L30" s="105"/>
      <c r="M30" s="105"/>
      <c r="N30" s="101"/>
      <c r="P30" s="98"/>
      <c r="Q30" s="99"/>
      <c r="R30" s="100"/>
      <c r="S30" s="101"/>
      <c r="T30" s="102"/>
      <c r="U30" s="103"/>
      <c r="V30" s="94"/>
      <c r="W30" s="104"/>
      <c r="X30" s="105"/>
      <c r="Y30" s="105"/>
      <c r="Z30" s="105"/>
      <c r="AA30" s="101"/>
      <c r="AB30" s="101"/>
    </row>
    <row r="31" spans="2:28" x14ac:dyDescent="0.3">
      <c r="B31" s="107"/>
      <c r="C31" s="98"/>
      <c r="D31" s="99"/>
      <c r="E31" s="100"/>
      <c r="F31" s="101"/>
      <c r="G31" s="102"/>
      <c r="H31" s="103"/>
      <c r="I31" s="96"/>
      <c r="J31" s="104"/>
      <c r="K31" s="105"/>
      <c r="L31" s="105"/>
      <c r="M31" s="105"/>
      <c r="N31" s="101"/>
      <c r="P31" s="98"/>
      <c r="Q31" s="99"/>
      <c r="R31" s="100"/>
      <c r="S31" s="101"/>
      <c r="T31" s="102"/>
      <c r="U31" s="103"/>
      <c r="V31" s="94"/>
      <c r="W31" s="104"/>
      <c r="X31" s="105"/>
      <c r="Y31" s="105"/>
      <c r="Z31" s="105"/>
      <c r="AA31" s="101"/>
      <c r="AB31" s="101"/>
    </row>
    <row r="32" spans="2:28" x14ac:dyDescent="0.3">
      <c r="B32" s="107"/>
      <c r="C32" s="98"/>
      <c r="D32" s="99"/>
      <c r="E32" s="100"/>
      <c r="F32" s="101"/>
      <c r="G32" s="102"/>
      <c r="H32" s="103"/>
      <c r="I32" s="96"/>
      <c r="J32" s="104"/>
      <c r="K32" s="105"/>
      <c r="L32" s="105"/>
      <c r="M32" s="105"/>
      <c r="N32" s="101"/>
      <c r="P32" s="98"/>
      <c r="Q32" s="99"/>
      <c r="R32" s="100"/>
      <c r="S32" s="101"/>
      <c r="T32" s="102"/>
      <c r="U32" s="103"/>
      <c r="V32" s="94"/>
      <c r="W32" s="104"/>
      <c r="X32" s="105"/>
      <c r="Y32" s="105"/>
      <c r="Z32" s="105"/>
      <c r="AA32" s="101"/>
      <c r="AB32" s="101"/>
    </row>
    <row r="33" spans="2:28" x14ac:dyDescent="0.3">
      <c r="B33" s="107"/>
      <c r="C33" s="98"/>
      <c r="D33" s="99"/>
      <c r="E33" s="100"/>
      <c r="F33" s="101"/>
      <c r="G33" s="102"/>
      <c r="H33" s="103"/>
      <c r="I33" s="96"/>
      <c r="J33" s="104"/>
      <c r="K33" s="105"/>
      <c r="L33" s="105"/>
      <c r="M33" s="105"/>
      <c r="N33" s="101"/>
      <c r="P33" s="98"/>
      <c r="Q33" s="99"/>
      <c r="R33" s="100"/>
      <c r="S33" s="101"/>
      <c r="T33" s="102"/>
      <c r="U33" s="103"/>
      <c r="V33" s="94"/>
      <c r="W33" s="104"/>
      <c r="X33" s="105"/>
      <c r="Y33" s="105"/>
      <c r="Z33" s="105"/>
      <c r="AA33" s="101"/>
      <c r="AB33" s="101"/>
    </row>
    <row r="34" spans="2:28" x14ac:dyDescent="0.3">
      <c r="B34" s="107"/>
      <c r="C34" s="98"/>
      <c r="D34" s="99"/>
      <c r="E34" s="100"/>
      <c r="F34" s="101"/>
      <c r="G34" s="102"/>
      <c r="H34" s="103"/>
      <c r="I34" s="96"/>
      <c r="J34" s="104"/>
      <c r="K34" s="105"/>
      <c r="L34" s="105"/>
      <c r="M34" s="105"/>
      <c r="N34" s="101"/>
      <c r="P34" s="98"/>
      <c r="Q34" s="99"/>
      <c r="R34" s="100"/>
      <c r="S34" s="101"/>
      <c r="T34" s="102"/>
      <c r="U34" s="103"/>
      <c r="V34" s="94"/>
      <c r="W34" s="104"/>
      <c r="X34" s="105"/>
      <c r="Y34" s="105"/>
      <c r="Z34" s="105"/>
      <c r="AA34" s="101"/>
      <c r="AB34" s="101"/>
    </row>
    <row r="35" spans="2:28" x14ac:dyDescent="0.3">
      <c r="B35" s="107"/>
      <c r="C35" s="98"/>
      <c r="D35" s="99"/>
      <c r="E35" s="100"/>
      <c r="F35" s="101"/>
      <c r="G35" s="102"/>
      <c r="H35" s="103"/>
      <c r="I35" s="96"/>
      <c r="J35" s="104"/>
      <c r="K35" s="105"/>
      <c r="L35" s="105"/>
      <c r="M35" s="105"/>
      <c r="N35" s="101"/>
      <c r="P35" s="98"/>
      <c r="Q35" s="99"/>
      <c r="R35" s="100"/>
      <c r="S35" s="101"/>
      <c r="T35" s="102"/>
      <c r="U35" s="103"/>
      <c r="V35" s="94"/>
      <c r="W35" s="104"/>
      <c r="X35" s="105"/>
      <c r="Y35" s="105"/>
      <c r="Z35" s="105"/>
      <c r="AA35" s="101"/>
      <c r="AB35" s="101"/>
    </row>
    <row r="36" spans="2:28" x14ac:dyDescent="0.3">
      <c r="B36" s="107"/>
      <c r="C36" s="98"/>
      <c r="D36" s="99"/>
      <c r="E36" s="100"/>
      <c r="F36" s="101"/>
      <c r="G36" s="102"/>
      <c r="H36" s="103"/>
      <c r="I36" s="96"/>
      <c r="J36" s="104"/>
      <c r="K36" s="105"/>
      <c r="L36" s="105"/>
      <c r="M36" s="105"/>
      <c r="N36" s="101"/>
      <c r="P36" s="98"/>
      <c r="Q36" s="99"/>
      <c r="R36" s="100"/>
      <c r="S36" s="101"/>
      <c r="T36" s="102"/>
      <c r="U36" s="103"/>
      <c r="V36" s="94"/>
      <c r="W36" s="104"/>
      <c r="X36" s="105"/>
      <c r="Y36" s="105"/>
      <c r="Z36" s="105"/>
      <c r="AA36" s="101"/>
      <c r="AB36" s="101"/>
    </row>
    <row r="37" spans="2:28" x14ac:dyDescent="0.3">
      <c r="B37" s="107"/>
      <c r="C37" s="98"/>
      <c r="D37" s="99"/>
      <c r="E37" s="100"/>
      <c r="F37" s="101"/>
      <c r="G37" s="102"/>
      <c r="H37" s="103"/>
      <c r="I37" s="96"/>
      <c r="J37" s="104"/>
      <c r="K37" s="105"/>
      <c r="L37" s="105"/>
      <c r="M37" s="105"/>
      <c r="N37" s="101"/>
      <c r="P37" s="98"/>
      <c r="Q37" s="99"/>
      <c r="R37" s="100"/>
      <c r="S37" s="101"/>
      <c r="T37" s="102"/>
      <c r="U37" s="103"/>
      <c r="V37" s="94"/>
      <c r="W37" s="104"/>
      <c r="X37" s="105"/>
      <c r="Y37" s="105"/>
      <c r="Z37" s="105"/>
      <c r="AA37" s="101"/>
      <c r="AB37" s="101"/>
    </row>
    <row r="38" spans="2:28" x14ac:dyDescent="0.3">
      <c r="B38" s="107"/>
      <c r="C38" s="98"/>
      <c r="D38" s="99"/>
      <c r="E38" s="100"/>
      <c r="F38" s="101"/>
      <c r="G38" s="102"/>
      <c r="H38" s="103"/>
      <c r="I38" s="96"/>
      <c r="J38" s="104"/>
      <c r="K38" s="105"/>
      <c r="L38" s="105"/>
      <c r="M38" s="105"/>
      <c r="N38" s="101"/>
      <c r="P38" s="98"/>
      <c r="Q38" s="99"/>
      <c r="R38" s="100"/>
      <c r="S38" s="101"/>
      <c r="T38" s="102"/>
      <c r="U38" s="103"/>
      <c r="V38" s="94"/>
      <c r="W38" s="104"/>
      <c r="X38" s="105"/>
      <c r="Y38" s="105"/>
      <c r="Z38" s="105"/>
      <c r="AA38" s="101"/>
      <c r="AB38" s="101"/>
    </row>
    <row r="39" spans="2:28" x14ac:dyDescent="0.3">
      <c r="B39" s="107"/>
      <c r="C39" s="98"/>
      <c r="D39" s="99"/>
      <c r="E39" s="100"/>
      <c r="F39" s="101"/>
      <c r="G39" s="102"/>
      <c r="H39" s="103"/>
      <c r="I39" s="96"/>
      <c r="J39" s="104"/>
      <c r="K39" s="105"/>
      <c r="L39" s="105"/>
      <c r="M39" s="105"/>
      <c r="N39" s="101"/>
      <c r="P39" s="98"/>
      <c r="Q39" s="99"/>
      <c r="R39" s="100"/>
      <c r="S39" s="101"/>
      <c r="T39" s="102"/>
      <c r="U39" s="103"/>
      <c r="V39" s="94"/>
      <c r="W39" s="104"/>
      <c r="X39" s="105"/>
      <c r="Y39" s="105"/>
      <c r="Z39" s="105"/>
      <c r="AA39" s="101"/>
      <c r="AB39" s="101"/>
    </row>
    <row r="40" spans="2:28" x14ac:dyDescent="0.3">
      <c r="B40" s="107"/>
      <c r="C40" s="98"/>
      <c r="D40" s="99"/>
      <c r="E40" s="100"/>
      <c r="F40" s="101"/>
      <c r="G40" s="102"/>
      <c r="H40" s="103"/>
      <c r="I40" s="96"/>
      <c r="J40" s="104"/>
      <c r="K40" s="105"/>
      <c r="L40" s="105"/>
      <c r="M40" s="105"/>
      <c r="N40" s="101"/>
      <c r="P40" s="98"/>
      <c r="Q40" s="99"/>
      <c r="R40" s="100"/>
      <c r="S40" s="101"/>
      <c r="T40" s="102"/>
      <c r="U40" s="103"/>
      <c r="V40" s="94"/>
      <c r="W40" s="104"/>
      <c r="X40" s="105"/>
      <c r="Y40" s="105"/>
      <c r="Z40" s="105"/>
      <c r="AA40" s="101"/>
      <c r="AB40" s="101"/>
    </row>
    <row r="41" spans="2:28" x14ac:dyDescent="0.3">
      <c r="B41" s="107"/>
      <c r="C41" s="98"/>
      <c r="D41" s="99"/>
      <c r="E41" s="100"/>
      <c r="F41" s="101"/>
      <c r="G41" s="102"/>
      <c r="H41" s="103"/>
      <c r="I41" s="96"/>
      <c r="J41" s="104"/>
      <c r="K41" s="105"/>
      <c r="L41" s="105"/>
      <c r="M41" s="105"/>
      <c r="N41" s="101"/>
      <c r="P41" s="98"/>
      <c r="Q41" s="99"/>
      <c r="R41" s="100"/>
      <c r="S41" s="101"/>
      <c r="T41" s="102"/>
      <c r="U41" s="103"/>
      <c r="V41" s="94"/>
      <c r="W41" s="104"/>
      <c r="X41" s="105"/>
      <c r="Y41" s="105"/>
      <c r="Z41" s="105"/>
      <c r="AA41" s="101"/>
      <c r="AB41" s="101"/>
    </row>
    <row r="42" spans="2:28" x14ac:dyDescent="0.3">
      <c r="B42" s="107"/>
      <c r="C42" s="98"/>
      <c r="D42" s="99"/>
      <c r="E42" s="100"/>
      <c r="F42" s="101"/>
      <c r="G42" s="102"/>
      <c r="H42" s="103"/>
      <c r="I42" s="96"/>
      <c r="J42" s="104"/>
      <c r="K42" s="105"/>
      <c r="L42" s="105"/>
      <c r="M42" s="105"/>
      <c r="N42" s="101"/>
      <c r="P42" s="98"/>
      <c r="Q42" s="99"/>
      <c r="R42" s="100"/>
      <c r="S42" s="101"/>
      <c r="T42" s="102"/>
      <c r="U42" s="103"/>
      <c r="V42" s="94"/>
      <c r="W42" s="104"/>
      <c r="X42" s="105"/>
      <c r="Y42" s="105"/>
      <c r="Z42" s="105"/>
      <c r="AA42" s="101"/>
      <c r="AB42" s="101"/>
    </row>
    <row r="43" spans="2:28" x14ac:dyDescent="0.3">
      <c r="B43" s="107"/>
      <c r="C43" s="98"/>
      <c r="D43" s="99"/>
      <c r="E43" s="100"/>
      <c r="F43" s="101"/>
      <c r="G43" s="102"/>
      <c r="H43" s="103"/>
      <c r="I43" s="96"/>
      <c r="J43" s="104"/>
      <c r="K43" s="105"/>
      <c r="L43" s="105"/>
      <c r="M43" s="105"/>
      <c r="N43" s="101"/>
      <c r="P43" s="98"/>
      <c r="Q43" s="99"/>
      <c r="R43" s="100"/>
      <c r="S43" s="101"/>
      <c r="T43" s="102"/>
      <c r="U43" s="103"/>
      <c r="V43" s="94"/>
      <c r="W43" s="104"/>
      <c r="X43" s="105"/>
      <c r="Y43" s="105"/>
      <c r="Z43" s="105"/>
      <c r="AA43" s="101"/>
      <c r="AB43" s="101"/>
    </row>
    <row r="44" spans="2:28" x14ac:dyDescent="0.3">
      <c r="B44" s="107"/>
      <c r="C44" s="98"/>
      <c r="D44" s="99"/>
      <c r="E44" s="100"/>
      <c r="F44" s="101"/>
      <c r="G44" s="102"/>
      <c r="H44" s="103"/>
      <c r="I44" s="96"/>
      <c r="J44" s="104"/>
      <c r="K44" s="105"/>
      <c r="L44" s="105"/>
      <c r="M44" s="105"/>
      <c r="N44" s="101"/>
      <c r="P44" s="98"/>
      <c r="Q44" s="99"/>
      <c r="R44" s="100"/>
      <c r="S44" s="101"/>
      <c r="T44" s="102"/>
      <c r="U44" s="103"/>
      <c r="V44" s="94"/>
      <c r="W44" s="104"/>
      <c r="X44" s="105"/>
      <c r="Y44" s="105"/>
      <c r="Z44" s="105"/>
      <c r="AA44" s="101"/>
      <c r="AB44" s="101"/>
    </row>
    <row r="45" spans="2:28" x14ac:dyDescent="0.3">
      <c r="B45" s="107"/>
      <c r="C45" s="98"/>
      <c r="D45" s="99"/>
      <c r="E45" s="100"/>
      <c r="F45" s="101"/>
      <c r="G45" s="102"/>
      <c r="H45" s="103"/>
      <c r="I45" s="96"/>
      <c r="J45" s="104"/>
      <c r="K45" s="105"/>
      <c r="L45" s="105"/>
      <c r="M45" s="105"/>
      <c r="N45" s="101"/>
      <c r="P45" s="98"/>
      <c r="Q45" s="99"/>
      <c r="R45" s="100"/>
      <c r="S45" s="101"/>
      <c r="T45" s="102"/>
      <c r="U45" s="103"/>
      <c r="V45" s="94"/>
      <c r="W45" s="104"/>
      <c r="X45" s="105"/>
      <c r="Y45" s="105"/>
      <c r="Z45" s="105"/>
      <c r="AA45" s="101"/>
      <c r="AB45" s="101"/>
    </row>
    <row r="46" spans="2:28" x14ac:dyDescent="0.3">
      <c r="B46" s="107"/>
      <c r="C46" s="98"/>
      <c r="D46" s="99"/>
      <c r="E46" s="100"/>
      <c r="F46" s="101"/>
      <c r="G46" s="102"/>
      <c r="H46" s="103"/>
      <c r="I46" s="96"/>
      <c r="J46" s="104"/>
      <c r="K46" s="105"/>
      <c r="L46" s="105"/>
      <c r="M46" s="105"/>
      <c r="N46" s="101"/>
      <c r="P46" s="98"/>
      <c r="Q46" s="99"/>
      <c r="R46" s="100"/>
      <c r="S46" s="101"/>
      <c r="T46" s="102"/>
      <c r="U46" s="103"/>
      <c r="V46" s="94"/>
      <c r="W46" s="104"/>
      <c r="X46" s="105"/>
      <c r="Y46" s="105"/>
      <c r="Z46" s="105"/>
      <c r="AA46" s="101"/>
      <c r="AB46" s="101"/>
    </row>
    <row r="47" spans="2:28" x14ac:dyDescent="0.3">
      <c r="B47" s="107"/>
      <c r="C47" s="98"/>
      <c r="D47" s="99"/>
      <c r="E47" s="100"/>
      <c r="F47" s="101"/>
      <c r="G47" s="102"/>
      <c r="H47" s="103"/>
      <c r="I47" s="96"/>
      <c r="J47" s="104"/>
      <c r="K47" s="105"/>
      <c r="L47" s="105"/>
      <c r="M47" s="105"/>
      <c r="N47" s="101"/>
      <c r="P47" s="98"/>
      <c r="Q47" s="99"/>
      <c r="R47" s="100"/>
      <c r="S47" s="101"/>
      <c r="T47" s="102"/>
      <c r="U47" s="103"/>
      <c r="V47" s="94"/>
      <c r="W47" s="104"/>
      <c r="X47" s="105"/>
      <c r="Y47" s="105"/>
      <c r="Z47" s="105"/>
      <c r="AA47" s="101"/>
      <c r="AB47" s="101"/>
    </row>
    <row r="48" spans="2:28" x14ac:dyDescent="0.3">
      <c r="B48" s="107"/>
      <c r="C48" s="98"/>
      <c r="D48" s="99"/>
      <c r="E48" s="100"/>
      <c r="F48" s="101"/>
      <c r="G48" s="102"/>
      <c r="H48" s="103"/>
      <c r="I48" s="96"/>
      <c r="J48" s="104"/>
      <c r="K48" s="105"/>
      <c r="L48" s="105"/>
      <c r="M48" s="105"/>
      <c r="N48" s="101"/>
      <c r="P48" s="98"/>
      <c r="Q48" s="99"/>
      <c r="R48" s="100"/>
      <c r="S48" s="101"/>
      <c r="T48" s="102"/>
      <c r="U48" s="103"/>
      <c r="V48" s="94"/>
      <c r="W48" s="104"/>
      <c r="X48" s="105"/>
      <c r="Y48" s="105"/>
      <c r="Z48" s="105"/>
      <c r="AA48" s="101"/>
      <c r="AB48" s="101"/>
    </row>
    <row r="49" spans="2:28" x14ac:dyDescent="0.3">
      <c r="B49" s="107"/>
      <c r="C49" s="98"/>
      <c r="D49" s="99"/>
      <c r="E49" s="100"/>
      <c r="F49" s="101"/>
      <c r="G49" s="102"/>
      <c r="H49" s="103"/>
      <c r="I49" s="96"/>
      <c r="J49" s="104"/>
      <c r="K49" s="105"/>
      <c r="L49" s="105"/>
      <c r="M49" s="105"/>
      <c r="N49" s="101"/>
      <c r="P49" s="98"/>
      <c r="Q49" s="99"/>
      <c r="R49" s="100"/>
      <c r="S49" s="101"/>
      <c r="T49" s="102"/>
      <c r="U49" s="103"/>
      <c r="V49" s="94"/>
      <c r="W49" s="104"/>
      <c r="X49" s="105"/>
      <c r="Y49" s="105"/>
      <c r="Z49" s="105"/>
      <c r="AA49" s="101"/>
      <c r="AB49" s="101"/>
    </row>
    <row r="50" spans="2:28" x14ac:dyDescent="0.3">
      <c r="B50" s="107"/>
      <c r="C50" s="98"/>
      <c r="D50" s="99"/>
      <c r="E50" s="100"/>
      <c r="F50" s="101"/>
      <c r="G50" s="102"/>
      <c r="H50" s="103"/>
      <c r="I50" s="96"/>
      <c r="J50" s="104"/>
      <c r="K50" s="105"/>
      <c r="L50" s="105"/>
      <c r="M50" s="105"/>
      <c r="N50" s="101"/>
      <c r="P50" s="98"/>
      <c r="Q50" s="99"/>
      <c r="R50" s="100"/>
      <c r="S50" s="101"/>
      <c r="T50" s="102"/>
      <c r="U50" s="103"/>
      <c r="V50" s="94"/>
      <c r="W50" s="104"/>
      <c r="X50" s="105"/>
      <c r="Y50" s="105"/>
      <c r="Z50" s="105"/>
      <c r="AA50" s="101"/>
      <c r="AB50" s="101"/>
    </row>
    <row r="51" spans="2:28" x14ac:dyDescent="0.3">
      <c r="B51" s="107"/>
      <c r="C51" s="98"/>
      <c r="D51" s="99"/>
      <c r="E51" s="100"/>
      <c r="F51" s="101"/>
      <c r="G51" s="102"/>
      <c r="H51" s="103"/>
      <c r="I51" s="96"/>
      <c r="J51" s="104"/>
      <c r="K51" s="105"/>
      <c r="L51" s="105"/>
      <c r="M51" s="105"/>
      <c r="N51" s="101"/>
      <c r="P51" s="98"/>
      <c r="Q51" s="99"/>
      <c r="R51" s="100"/>
      <c r="S51" s="101"/>
      <c r="T51" s="102"/>
      <c r="U51" s="103"/>
      <c r="V51" s="94"/>
      <c r="W51" s="104"/>
      <c r="X51" s="105"/>
      <c r="Y51" s="105"/>
      <c r="Z51" s="105"/>
      <c r="AA51" s="101"/>
      <c r="AB51" s="101"/>
    </row>
  </sheetData>
  <sheetProtection algorithmName="SHA-512" hashValue="CHEByUrZRDwzhuGSSO/toZwEyeYsJnRWIVDrWCkuMrwu7y7WRwdvKF+Swcx9ucYFdcX2GJTOKbp40A45zJH4pA==" saltValue="0PxbCR1qOWh8o9xO3D8v2g==" spinCount="100000" sheet="1" objects="1" scenarios="1"/>
  <dataValidations count="3">
    <dataValidation type="list" showInputMessage="1" showErrorMessage="1" prompt="bitte wählen" sqref="U6:U51 H6:H51">
      <formula1>$AD$6:$AD$12</formula1>
    </dataValidation>
    <dataValidation type="list" showInputMessage="1" showErrorMessage="1" prompt="bitte wählen" sqref="G6:G51 T6:T51">
      <formula1>"ungeplant,geplant"</formula1>
    </dataValidation>
    <dataValidation type="list" allowBlank="1" showInputMessage="1" showErrorMessage="1" prompt="bitte wählen" sqref="J6:J51 W6:W51">
      <formula1>"NS,MS"</formula1>
    </dataValidation>
  </dataValidations>
  <pageMargins left="0.23622047244094491" right="0.23622047244094491" top="0.74803149606299213" bottom="0.74803149606299213" header="0.31496062992125984" footer="0.31496062992125984"/>
  <pageSetup paperSize="9" scale="62" fitToWidth="2" fitToHeight="4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1"/>
  <sheetViews>
    <sheetView showGridLines="0" view="pageBreakPreview" zoomScale="115" zoomScaleNormal="100" zoomScaleSheetLayoutView="115" workbookViewId="0">
      <selection activeCell="G14" sqref="G14"/>
    </sheetView>
  </sheetViews>
  <sheetFormatPr baseColWidth="10" defaultRowHeight="14.4" x14ac:dyDescent="0.3"/>
  <cols>
    <col min="1" max="1" width="1.33203125" style="4" customWidth="1"/>
    <col min="2" max="2" width="7.44140625" style="108" bestFit="1" customWidth="1"/>
    <col min="3" max="3" width="7.44140625" style="109" bestFit="1" customWidth="1"/>
    <col min="4" max="4" width="11.109375" style="110" bestFit="1" customWidth="1"/>
    <col min="5" max="5" width="9.109375" style="111" bestFit="1" customWidth="1"/>
    <col min="6" max="6" width="6.88671875" style="112" bestFit="1" customWidth="1"/>
    <col min="7" max="7" width="10" style="108" bestFit="1" customWidth="1"/>
    <col min="8" max="8" width="25.88671875" style="113" bestFit="1" customWidth="1"/>
    <col min="9" max="9" width="30.88671875" style="113" customWidth="1"/>
    <col min="10" max="10" width="10.88671875" style="108" bestFit="1" customWidth="1"/>
    <col min="11" max="12" width="14.6640625" style="112" bestFit="1" customWidth="1"/>
    <col min="13" max="14" width="27.109375" style="112" bestFit="1" customWidth="1"/>
    <col min="15" max="15" width="1.33203125" style="106" customWidth="1"/>
    <col min="16" max="16" width="7.44140625" style="109" bestFit="1" customWidth="1"/>
    <col min="17" max="17" width="11.109375" style="110" bestFit="1" customWidth="1"/>
    <col min="18" max="18" width="9.109375" style="111" bestFit="1" customWidth="1"/>
    <col min="19" max="19" width="6.88671875" style="112" bestFit="1" customWidth="1"/>
    <col min="20" max="20" width="10" style="108" bestFit="1" customWidth="1"/>
    <col min="21" max="21" width="38.6640625" style="113" bestFit="1" customWidth="1"/>
    <col min="22" max="22" width="34" style="108" customWidth="1"/>
    <col min="23" max="23" width="10.88671875" style="108" bestFit="1" customWidth="1"/>
    <col min="24" max="25" width="14.44140625" style="112" bestFit="1" customWidth="1"/>
    <col min="26" max="27" width="27.109375" style="112" bestFit="1" customWidth="1"/>
    <col min="28" max="28" width="30.6640625" style="95" bestFit="1" customWidth="1"/>
    <col min="29" max="29" width="1.33203125" style="4" customWidth="1"/>
  </cols>
  <sheetData>
    <row r="1" spans="1:33" ht="22.2" x14ac:dyDescent="0.45">
      <c r="A1" s="53"/>
      <c r="B1" s="58" t="s">
        <v>214</v>
      </c>
      <c r="C1" s="55" t="s">
        <v>137</v>
      </c>
      <c r="D1" s="4"/>
      <c r="E1" s="4"/>
      <c r="F1" s="4"/>
      <c r="G1" s="4"/>
      <c r="H1" s="45"/>
      <c r="I1" s="45"/>
      <c r="J1" s="4"/>
      <c r="K1" s="4"/>
      <c r="L1" s="4"/>
      <c r="M1" s="55" t="s">
        <v>217</v>
      </c>
      <c r="N1" s="4"/>
      <c r="O1" s="48"/>
      <c r="P1" s="55" t="s">
        <v>138</v>
      </c>
      <c r="Q1" s="55"/>
      <c r="R1" s="4"/>
      <c r="S1" s="4"/>
      <c r="T1" s="4"/>
      <c r="U1" s="45"/>
      <c r="V1" s="4"/>
      <c r="W1" s="4"/>
      <c r="X1" s="4"/>
      <c r="Y1" s="4"/>
      <c r="Z1" s="55" t="s">
        <v>217</v>
      </c>
      <c r="AA1" s="4"/>
      <c r="AB1" s="4"/>
    </row>
    <row r="2" spans="1:33" x14ac:dyDescent="0.3">
      <c r="B2"/>
      <c r="C2"/>
      <c r="D2"/>
      <c r="E2"/>
      <c r="F2"/>
      <c r="G2"/>
      <c r="H2" s="2"/>
      <c r="I2" s="2"/>
      <c r="J2"/>
      <c r="K2"/>
      <c r="L2"/>
      <c r="M2"/>
      <c r="N2"/>
      <c r="O2" s="48"/>
      <c r="P2"/>
      <c r="Q2"/>
      <c r="R2"/>
      <c r="S2"/>
      <c r="T2"/>
      <c r="U2" s="2"/>
      <c r="V2"/>
      <c r="W2"/>
      <c r="X2"/>
      <c r="Y2"/>
      <c r="Z2"/>
      <c r="AA2"/>
      <c r="AB2"/>
    </row>
    <row r="3" spans="1:33" ht="33.6" x14ac:dyDescent="0.65">
      <c r="B3" t="s">
        <v>152</v>
      </c>
      <c r="C3"/>
      <c r="D3"/>
      <c r="E3"/>
      <c r="F3"/>
      <c r="G3"/>
      <c r="H3" s="2"/>
      <c r="I3" s="2"/>
      <c r="J3"/>
      <c r="K3" s="76" t="s">
        <v>113</v>
      </c>
      <c r="L3"/>
      <c r="M3"/>
      <c r="N3"/>
      <c r="O3" s="48"/>
      <c r="P3"/>
      <c r="Q3"/>
      <c r="R3"/>
      <c r="S3"/>
      <c r="T3"/>
      <c r="U3" s="2"/>
      <c r="V3"/>
      <c r="W3"/>
      <c r="X3"/>
      <c r="Y3"/>
      <c r="Z3"/>
      <c r="AA3"/>
      <c r="AB3"/>
    </row>
    <row r="4" spans="1:33" x14ac:dyDescent="0.3">
      <c r="B4"/>
      <c r="C4"/>
      <c r="D4"/>
      <c r="E4"/>
      <c r="F4"/>
      <c r="G4"/>
      <c r="H4" s="2"/>
      <c r="I4" s="2"/>
      <c r="J4"/>
      <c r="K4"/>
      <c r="L4"/>
      <c r="M4"/>
      <c r="N4"/>
      <c r="O4" s="48"/>
      <c r="P4"/>
      <c r="Q4"/>
      <c r="R4"/>
      <c r="S4"/>
      <c r="T4"/>
      <c r="U4" s="2"/>
      <c r="V4"/>
      <c r="W4"/>
      <c r="X4"/>
      <c r="Y4"/>
      <c r="Z4"/>
      <c r="AA4"/>
      <c r="AB4"/>
    </row>
    <row r="5" spans="1:33" s="2" customFormat="1" ht="57.6" x14ac:dyDescent="0.3">
      <c r="A5" s="45"/>
      <c r="B5" s="46" t="s">
        <v>134</v>
      </c>
      <c r="C5" s="46" t="s">
        <v>121</v>
      </c>
      <c r="D5" s="46" t="s">
        <v>114</v>
      </c>
      <c r="E5" s="46" t="s">
        <v>133</v>
      </c>
      <c r="F5" s="46" t="s">
        <v>115</v>
      </c>
      <c r="G5" s="46" t="s">
        <v>116</v>
      </c>
      <c r="H5" s="46" t="s">
        <v>117</v>
      </c>
      <c r="I5" s="46" t="s">
        <v>118</v>
      </c>
      <c r="J5" s="46" t="s">
        <v>123</v>
      </c>
      <c r="K5" s="46" t="s">
        <v>154</v>
      </c>
      <c r="L5" s="46" t="s">
        <v>155</v>
      </c>
      <c r="M5" s="46" t="s">
        <v>122</v>
      </c>
      <c r="N5" s="47" t="s">
        <v>136</v>
      </c>
      <c r="O5" s="49"/>
      <c r="P5" s="46" t="s">
        <v>121</v>
      </c>
      <c r="Q5" s="85" t="s">
        <v>114</v>
      </c>
      <c r="R5" s="46" t="s">
        <v>133</v>
      </c>
      <c r="S5" s="46" t="s">
        <v>115</v>
      </c>
      <c r="T5" s="46" t="s">
        <v>116</v>
      </c>
      <c r="U5" s="46" t="s">
        <v>117</v>
      </c>
      <c r="V5" s="46" t="s">
        <v>118</v>
      </c>
      <c r="W5" s="46" t="s">
        <v>123</v>
      </c>
      <c r="X5" s="46" t="s">
        <v>119</v>
      </c>
      <c r="Y5" s="46" t="s">
        <v>120</v>
      </c>
      <c r="Z5" s="46" t="s">
        <v>122</v>
      </c>
      <c r="AA5" s="47" t="s">
        <v>136</v>
      </c>
      <c r="AB5" s="47" t="s">
        <v>135</v>
      </c>
      <c r="AC5" s="45"/>
      <c r="AD5"/>
      <c r="AE5"/>
      <c r="AF5"/>
      <c r="AG5"/>
    </row>
    <row r="6" spans="1:33" x14ac:dyDescent="0.3">
      <c r="B6" s="97" t="s">
        <v>215</v>
      </c>
      <c r="C6" s="98">
        <v>1</v>
      </c>
      <c r="D6" s="99">
        <v>44177</v>
      </c>
      <c r="E6" s="100">
        <v>0.5</v>
      </c>
      <c r="F6" s="101">
        <v>56</v>
      </c>
      <c r="G6" s="102" t="s">
        <v>125</v>
      </c>
      <c r="H6" s="103" t="s">
        <v>131</v>
      </c>
      <c r="I6" s="96"/>
      <c r="J6" s="104" t="s">
        <v>124</v>
      </c>
      <c r="K6" s="105">
        <v>0</v>
      </c>
      <c r="L6" s="105">
        <v>0</v>
      </c>
      <c r="M6" s="105">
        <v>2</v>
      </c>
      <c r="N6" s="101">
        <f>F6*M6</f>
        <v>112</v>
      </c>
      <c r="P6" s="98">
        <v>1</v>
      </c>
      <c r="Q6" s="99">
        <f>D6</f>
        <v>44177</v>
      </c>
      <c r="R6" s="100">
        <f>E6</f>
        <v>0.5</v>
      </c>
      <c r="S6" s="101">
        <f>F6</f>
        <v>56</v>
      </c>
      <c r="T6" s="102" t="s">
        <v>125</v>
      </c>
      <c r="U6" s="103" t="s">
        <v>126</v>
      </c>
      <c r="V6" s="94"/>
      <c r="W6" s="104" t="s">
        <v>124</v>
      </c>
      <c r="X6" s="105">
        <f>K6</f>
        <v>0</v>
      </c>
      <c r="Y6" s="105">
        <f t="shared" ref="Y6:AA7" si="0">L6</f>
        <v>0</v>
      </c>
      <c r="Z6" s="105">
        <f t="shared" si="0"/>
        <v>2</v>
      </c>
      <c r="AA6" s="105">
        <f t="shared" si="0"/>
        <v>112</v>
      </c>
      <c r="AB6" s="105" t="s">
        <v>210</v>
      </c>
      <c r="AD6" t="s">
        <v>126</v>
      </c>
    </row>
    <row r="7" spans="1:33" x14ac:dyDescent="0.3">
      <c r="B7" s="97" t="s">
        <v>216</v>
      </c>
      <c r="C7" s="98">
        <v>22</v>
      </c>
      <c r="D7" s="99">
        <v>44177</v>
      </c>
      <c r="E7" s="100">
        <v>0.50069444444444444</v>
      </c>
      <c r="F7" s="101">
        <v>20</v>
      </c>
      <c r="G7" s="102" t="s">
        <v>125</v>
      </c>
      <c r="H7" s="103" t="s">
        <v>130</v>
      </c>
      <c r="I7" s="96" t="s">
        <v>210</v>
      </c>
      <c r="J7" s="104" t="s">
        <v>190</v>
      </c>
      <c r="K7" s="105">
        <v>0.45</v>
      </c>
      <c r="L7" s="105">
        <f>K7*F7</f>
        <v>9</v>
      </c>
      <c r="M7" s="105">
        <v>13.89</v>
      </c>
      <c r="N7" s="101">
        <f>F7*M7</f>
        <v>277.8</v>
      </c>
      <c r="P7" s="98">
        <f>C7</f>
        <v>22</v>
      </c>
      <c r="Q7" s="99">
        <f>D7</f>
        <v>44177</v>
      </c>
      <c r="R7" s="100">
        <f t="shared" ref="R7:S7" si="1">E7</f>
        <v>0.50069444444444444</v>
      </c>
      <c r="S7" s="101">
        <f t="shared" si="1"/>
        <v>20</v>
      </c>
      <c r="T7" s="102" t="s">
        <v>125</v>
      </c>
      <c r="U7" s="103" t="s">
        <v>128</v>
      </c>
      <c r="V7" s="94" t="s">
        <v>210</v>
      </c>
      <c r="W7" s="104" t="s">
        <v>190</v>
      </c>
      <c r="X7" s="105">
        <f>K7</f>
        <v>0.45</v>
      </c>
      <c r="Y7" s="105">
        <f t="shared" si="0"/>
        <v>9</v>
      </c>
      <c r="Z7" s="105">
        <f t="shared" si="0"/>
        <v>13.89</v>
      </c>
      <c r="AA7" s="105">
        <f t="shared" si="0"/>
        <v>277.8</v>
      </c>
      <c r="AB7" s="101" t="s">
        <v>210</v>
      </c>
      <c r="AD7" t="s">
        <v>127</v>
      </c>
    </row>
    <row r="8" spans="1:33" x14ac:dyDescent="0.3">
      <c r="B8" s="107"/>
      <c r="C8" s="98"/>
      <c r="D8" s="99"/>
      <c r="E8" s="100"/>
      <c r="F8" s="101"/>
      <c r="G8" s="102"/>
      <c r="H8" s="103"/>
      <c r="I8" s="96"/>
      <c r="J8" s="104"/>
      <c r="K8" s="105"/>
      <c r="L8" s="105"/>
      <c r="M8" s="105"/>
      <c r="N8" s="101"/>
      <c r="P8" s="98"/>
      <c r="Q8" s="99"/>
      <c r="R8" s="100"/>
      <c r="S8" s="101"/>
      <c r="T8" s="102"/>
      <c r="U8" s="103"/>
      <c r="V8" s="94"/>
      <c r="W8" s="104"/>
      <c r="X8" s="105"/>
      <c r="Y8" s="105"/>
      <c r="Z8" s="105"/>
      <c r="AA8" s="101"/>
      <c r="AB8" s="101"/>
      <c r="AD8" t="s">
        <v>130</v>
      </c>
    </row>
    <row r="9" spans="1:33" x14ac:dyDescent="0.3">
      <c r="B9" s="107"/>
      <c r="C9" s="98"/>
      <c r="D9" s="99"/>
      <c r="E9" s="100"/>
      <c r="F9" s="101"/>
      <c r="G9" s="102"/>
      <c r="H9" s="103"/>
      <c r="I9" s="96"/>
      <c r="J9" s="104"/>
      <c r="K9" s="105"/>
      <c r="L9" s="105"/>
      <c r="M9" s="105"/>
      <c r="N9" s="101"/>
      <c r="P9" s="98"/>
      <c r="Q9" s="99"/>
      <c r="R9" s="100"/>
      <c r="S9" s="101"/>
      <c r="T9" s="102"/>
      <c r="U9" s="103"/>
      <c r="V9" s="94"/>
      <c r="W9" s="104"/>
      <c r="X9" s="105"/>
      <c r="Y9" s="105"/>
      <c r="Z9" s="105"/>
      <c r="AA9" s="101"/>
      <c r="AB9" s="101"/>
      <c r="AD9" t="s">
        <v>131</v>
      </c>
    </row>
    <row r="10" spans="1:33" x14ac:dyDescent="0.3">
      <c r="B10" s="107"/>
      <c r="C10" s="98"/>
      <c r="D10" s="99"/>
      <c r="E10" s="100"/>
      <c r="F10" s="101"/>
      <c r="G10" s="102"/>
      <c r="H10" s="103"/>
      <c r="I10" s="96"/>
      <c r="J10" s="104"/>
      <c r="K10" s="105"/>
      <c r="L10" s="105"/>
      <c r="M10" s="105"/>
      <c r="N10" s="101"/>
      <c r="P10" s="98"/>
      <c r="Q10" s="99"/>
      <c r="R10" s="100"/>
      <c r="S10" s="101"/>
      <c r="T10" s="102"/>
      <c r="U10" s="103"/>
      <c r="V10" s="94"/>
      <c r="W10" s="104"/>
      <c r="X10" s="105"/>
      <c r="Y10" s="105"/>
      <c r="Z10" s="105"/>
      <c r="AA10" s="101"/>
      <c r="AB10" s="101"/>
      <c r="AD10" t="s">
        <v>129</v>
      </c>
    </row>
    <row r="11" spans="1:33" x14ac:dyDescent="0.3">
      <c r="B11" s="107"/>
      <c r="C11" s="98"/>
      <c r="D11" s="99"/>
      <c r="E11" s="100"/>
      <c r="F11" s="101"/>
      <c r="G11" s="102"/>
      <c r="H11" s="103"/>
      <c r="I11" s="96"/>
      <c r="J11" s="104"/>
      <c r="K11" s="105"/>
      <c r="L11" s="105"/>
      <c r="M11" s="105"/>
      <c r="N11" s="101"/>
      <c r="P11" s="98"/>
      <c r="Q11" s="99"/>
      <c r="R11" s="100"/>
      <c r="S11" s="101"/>
      <c r="T11" s="102"/>
      <c r="U11" s="103"/>
      <c r="V11" s="94"/>
      <c r="W11" s="104"/>
      <c r="X11" s="105"/>
      <c r="Y11" s="105"/>
      <c r="Z11" s="105"/>
      <c r="AA11" s="101"/>
      <c r="AB11" s="101"/>
      <c r="AD11" t="s">
        <v>132</v>
      </c>
    </row>
    <row r="12" spans="1:33" x14ac:dyDescent="0.3">
      <c r="B12" s="107"/>
      <c r="C12" s="98"/>
      <c r="D12" s="99"/>
      <c r="E12" s="100"/>
      <c r="F12" s="101"/>
      <c r="G12" s="102"/>
      <c r="H12" s="103"/>
      <c r="I12" s="96"/>
      <c r="J12" s="104"/>
      <c r="K12" s="105"/>
      <c r="L12" s="105"/>
      <c r="M12" s="105"/>
      <c r="N12" s="101"/>
      <c r="O12" s="106">
        <v>4</v>
      </c>
      <c r="P12" s="98"/>
      <c r="Q12" s="99"/>
      <c r="R12" s="100"/>
      <c r="S12" s="101"/>
      <c r="T12" s="102"/>
      <c r="U12" s="103"/>
      <c r="V12" s="94"/>
      <c r="W12" s="104"/>
      <c r="X12" s="105"/>
      <c r="Y12" s="105"/>
      <c r="Z12" s="105"/>
      <c r="AA12" s="101"/>
      <c r="AB12" s="101"/>
      <c r="AD12" t="s">
        <v>128</v>
      </c>
    </row>
    <row r="13" spans="1:33" x14ac:dyDescent="0.3">
      <c r="B13" s="107"/>
      <c r="C13" s="98"/>
      <c r="D13" s="99"/>
      <c r="E13" s="100"/>
      <c r="F13" s="101"/>
      <c r="G13" s="102"/>
      <c r="H13" s="103"/>
      <c r="I13" s="96"/>
      <c r="J13" s="104"/>
      <c r="K13" s="105"/>
      <c r="L13" s="105"/>
      <c r="M13" s="105"/>
      <c r="N13" s="101"/>
      <c r="P13" s="98"/>
      <c r="Q13" s="99"/>
      <c r="R13" s="100"/>
      <c r="S13" s="101"/>
      <c r="T13" s="102"/>
      <c r="U13" s="103"/>
      <c r="V13" s="94"/>
      <c r="W13" s="104"/>
      <c r="X13" s="105"/>
      <c r="Y13" s="105"/>
      <c r="Z13" s="105"/>
      <c r="AA13" s="101"/>
      <c r="AB13" s="101"/>
    </row>
    <row r="14" spans="1:33" x14ac:dyDescent="0.3">
      <c r="B14" s="107"/>
      <c r="C14" s="98"/>
      <c r="D14" s="99"/>
      <c r="E14" s="100"/>
      <c r="F14" s="101"/>
      <c r="G14" s="102"/>
      <c r="H14" s="103"/>
      <c r="I14" s="96"/>
      <c r="J14" s="104"/>
      <c r="K14" s="105"/>
      <c r="L14" s="105"/>
      <c r="M14" s="105"/>
      <c r="N14" s="101"/>
      <c r="P14" s="98"/>
      <c r="Q14" s="99"/>
      <c r="R14" s="100"/>
      <c r="S14" s="101"/>
      <c r="T14" s="102"/>
      <c r="U14" s="103"/>
      <c r="V14" s="94"/>
      <c r="W14" s="104"/>
      <c r="X14" s="105"/>
      <c r="Y14" s="105"/>
      <c r="Z14" s="105"/>
      <c r="AA14" s="101"/>
      <c r="AB14" s="101"/>
    </row>
    <row r="15" spans="1:33" x14ac:dyDescent="0.3">
      <c r="B15" s="107"/>
      <c r="C15" s="98"/>
      <c r="D15" s="99"/>
      <c r="E15" s="100"/>
      <c r="F15" s="101"/>
      <c r="G15" s="102"/>
      <c r="H15" s="103"/>
      <c r="I15" s="96"/>
      <c r="J15" s="104"/>
      <c r="K15" s="105"/>
      <c r="L15" s="105"/>
      <c r="M15" s="105"/>
      <c r="N15" s="101"/>
      <c r="P15" s="98"/>
      <c r="Q15" s="99"/>
      <c r="R15" s="100"/>
      <c r="S15" s="101"/>
      <c r="T15" s="102"/>
      <c r="U15" s="103"/>
      <c r="V15" s="94"/>
      <c r="W15" s="104"/>
      <c r="X15" s="105"/>
      <c r="Y15" s="105"/>
      <c r="Z15" s="105"/>
      <c r="AA15" s="101"/>
      <c r="AB15" s="101"/>
    </row>
    <row r="16" spans="1:33" x14ac:dyDescent="0.3">
      <c r="B16" s="107"/>
      <c r="C16" s="98"/>
      <c r="D16" s="99"/>
      <c r="E16" s="100"/>
      <c r="F16" s="101"/>
      <c r="G16" s="102"/>
      <c r="H16" s="103"/>
      <c r="I16" s="96"/>
      <c r="J16" s="104"/>
      <c r="K16" s="105"/>
      <c r="L16" s="105"/>
      <c r="M16" s="105"/>
      <c r="N16" s="101"/>
      <c r="P16" s="98"/>
      <c r="Q16" s="99"/>
      <c r="R16" s="100"/>
      <c r="S16" s="101"/>
      <c r="T16" s="102"/>
      <c r="U16" s="103"/>
      <c r="V16" s="94"/>
      <c r="W16" s="104"/>
      <c r="X16" s="105"/>
      <c r="Y16" s="105"/>
      <c r="Z16" s="105"/>
      <c r="AA16" s="101"/>
      <c r="AB16" s="101"/>
    </row>
    <row r="17" spans="2:28" x14ac:dyDescent="0.3">
      <c r="B17" s="107"/>
      <c r="C17" s="98"/>
      <c r="D17" s="99"/>
      <c r="E17" s="100"/>
      <c r="F17" s="101"/>
      <c r="G17" s="102"/>
      <c r="H17" s="103"/>
      <c r="I17" s="96"/>
      <c r="J17" s="104"/>
      <c r="K17" s="105"/>
      <c r="L17" s="105"/>
      <c r="M17" s="105"/>
      <c r="N17" s="101"/>
      <c r="P17" s="98"/>
      <c r="Q17" s="99"/>
      <c r="R17" s="100"/>
      <c r="S17" s="101"/>
      <c r="T17" s="102"/>
      <c r="U17" s="103"/>
      <c r="V17" s="94"/>
      <c r="W17" s="104"/>
      <c r="X17" s="105"/>
      <c r="Y17" s="105"/>
      <c r="Z17" s="105"/>
      <c r="AA17" s="101"/>
      <c r="AB17" s="101"/>
    </row>
    <row r="18" spans="2:28" x14ac:dyDescent="0.3">
      <c r="B18" s="107"/>
      <c r="C18" s="98"/>
      <c r="D18" s="99"/>
      <c r="E18" s="100"/>
      <c r="F18" s="101"/>
      <c r="G18" s="102"/>
      <c r="H18" s="103"/>
      <c r="I18" s="96"/>
      <c r="J18" s="104"/>
      <c r="K18" s="105"/>
      <c r="L18" s="105"/>
      <c r="M18" s="105"/>
      <c r="N18" s="101"/>
      <c r="P18" s="98"/>
      <c r="Q18" s="99"/>
      <c r="R18" s="100"/>
      <c r="S18" s="101"/>
      <c r="T18" s="102"/>
      <c r="U18" s="103"/>
      <c r="V18" s="94"/>
      <c r="W18" s="104"/>
      <c r="X18" s="105"/>
      <c r="Y18" s="105"/>
      <c r="Z18" s="105"/>
      <c r="AA18" s="101"/>
      <c r="AB18" s="101"/>
    </row>
    <row r="19" spans="2:28" x14ac:dyDescent="0.3">
      <c r="B19" s="107"/>
      <c r="C19" s="98"/>
      <c r="D19" s="99"/>
      <c r="E19" s="100"/>
      <c r="F19" s="101"/>
      <c r="G19" s="102"/>
      <c r="H19" s="103"/>
      <c r="I19" s="96"/>
      <c r="J19" s="104"/>
      <c r="K19" s="105"/>
      <c r="L19" s="105"/>
      <c r="M19" s="105"/>
      <c r="N19" s="101"/>
      <c r="P19" s="98"/>
      <c r="Q19" s="99"/>
      <c r="R19" s="100"/>
      <c r="S19" s="101"/>
      <c r="T19" s="102"/>
      <c r="U19" s="103"/>
      <c r="V19" s="94"/>
      <c r="W19" s="104"/>
      <c r="X19" s="105"/>
      <c r="Y19" s="105"/>
      <c r="Z19" s="105"/>
      <c r="AA19" s="101"/>
      <c r="AB19" s="101"/>
    </row>
    <row r="20" spans="2:28" x14ac:dyDescent="0.3">
      <c r="B20" s="107"/>
      <c r="C20" s="98"/>
      <c r="D20" s="99"/>
      <c r="E20" s="100"/>
      <c r="F20" s="101"/>
      <c r="G20" s="102"/>
      <c r="H20" s="103"/>
      <c r="I20" s="96"/>
      <c r="J20" s="104"/>
      <c r="K20" s="105"/>
      <c r="L20" s="105"/>
      <c r="M20" s="105"/>
      <c r="N20" s="101"/>
      <c r="P20" s="98"/>
      <c r="Q20" s="99"/>
      <c r="R20" s="100"/>
      <c r="S20" s="101"/>
      <c r="T20" s="102"/>
      <c r="U20" s="103"/>
      <c r="V20" s="94"/>
      <c r="W20" s="104"/>
      <c r="X20" s="105"/>
      <c r="Y20" s="105"/>
      <c r="Z20" s="105"/>
      <c r="AA20" s="101"/>
      <c r="AB20" s="101"/>
    </row>
    <row r="21" spans="2:28" x14ac:dyDescent="0.3">
      <c r="B21" s="107"/>
      <c r="C21" s="98"/>
      <c r="D21" s="99"/>
      <c r="E21" s="100"/>
      <c r="F21" s="101"/>
      <c r="G21" s="102"/>
      <c r="H21" s="103"/>
      <c r="I21" s="96"/>
      <c r="J21" s="104"/>
      <c r="K21" s="105"/>
      <c r="L21" s="105"/>
      <c r="M21" s="105"/>
      <c r="N21" s="101"/>
      <c r="P21" s="98"/>
      <c r="Q21" s="99"/>
      <c r="R21" s="100"/>
      <c r="S21" s="101"/>
      <c r="T21" s="102"/>
      <c r="U21" s="103"/>
      <c r="V21" s="94"/>
      <c r="W21" s="104"/>
      <c r="X21" s="105"/>
      <c r="Y21" s="105"/>
      <c r="Z21" s="105"/>
      <c r="AA21" s="101"/>
      <c r="AB21" s="101"/>
    </row>
    <row r="22" spans="2:28" x14ac:dyDescent="0.3">
      <c r="B22" s="107"/>
      <c r="C22" s="98"/>
      <c r="D22" s="99"/>
      <c r="E22" s="100"/>
      <c r="F22" s="101"/>
      <c r="G22" s="102"/>
      <c r="H22" s="103"/>
      <c r="I22" s="96"/>
      <c r="J22" s="104"/>
      <c r="K22" s="105"/>
      <c r="L22" s="105"/>
      <c r="M22" s="105"/>
      <c r="N22" s="101"/>
      <c r="P22" s="98"/>
      <c r="Q22" s="99"/>
      <c r="R22" s="100"/>
      <c r="S22" s="101"/>
      <c r="T22" s="102"/>
      <c r="U22" s="103"/>
      <c r="V22" s="94"/>
      <c r="W22" s="104"/>
      <c r="X22" s="105"/>
      <c r="Y22" s="105"/>
      <c r="Z22" s="105"/>
      <c r="AA22" s="101"/>
      <c r="AB22" s="101"/>
    </row>
    <row r="23" spans="2:28" x14ac:dyDescent="0.3">
      <c r="B23" s="107"/>
      <c r="C23" s="98"/>
      <c r="D23" s="99"/>
      <c r="E23" s="100"/>
      <c r="F23" s="101"/>
      <c r="G23" s="102"/>
      <c r="H23" s="103"/>
      <c r="I23" s="96"/>
      <c r="J23" s="104"/>
      <c r="K23" s="105"/>
      <c r="L23" s="105"/>
      <c r="M23" s="105"/>
      <c r="N23" s="101"/>
      <c r="P23" s="98"/>
      <c r="Q23" s="99"/>
      <c r="R23" s="100"/>
      <c r="S23" s="101"/>
      <c r="T23" s="102"/>
      <c r="U23" s="103"/>
      <c r="V23" s="94"/>
      <c r="W23" s="104"/>
      <c r="X23" s="105"/>
      <c r="Y23" s="105"/>
      <c r="Z23" s="105"/>
      <c r="AA23" s="101"/>
      <c r="AB23" s="101"/>
    </row>
    <row r="24" spans="2:28" x14ac:dyDescent="0.3">
      <c r="B24" s="107"/>
      <c r="C24" s="98"/>
      <c r="D24" s="99"/>
      <c r="E24" s="100"/>
      <c r="F24" s="101"/>
      <c r="G24" s="102"/>
      <c r="H24" s="103"/>
      <c r="I24" s="96"/>
      <c r="J24" s="104"/>
      <c r="K24" s="105"/>
      <c r="L24" s="105"/>
      <c r="M24" s="105"/>
      <c r="N24" s="101"/>
      <c r="P24" s="98"/>
      <c r="Q24" s="99"/>
      <c r="R24" s="100"/>
      <c r="S24" s="101"/>
      <c r="T24" s="102"/>
      <c r="U24" s="103"/>
      <c r="V24" s="94"/>
      <c r="W24" s="104"/>
      <c r="X24" s="105"/>
      <c r="Y24" s="105"/>
      <c r="Z24" s="105"/>
      <c r="AA24" s="101"/>
      <c r="AB24" s="101"/>
    </row>
    <row r="25" spans="2:28" x14ac:dyDescent="0.3">
      <c r="B25" s="107"/>
      <c r="C25" s="98"/>
      <c r="D25" s="99"/>
      <c r="E25" s="100"/>
      <c r="F25" s="101"/>
      <c r="G25" s="102"/>
      <c r="H25" s="103"/>
      <c r="I25" s="96"/>
      <c r="J25" s="104"/>
      <c r="K25" s="105"/>
      <c r="L25" s="105"/>
      <c r="M25" s="105"/>
      <c r="N25" s="101"/>
      <c r="P25" s="98"/>
      <c r="Q25" s="99"/>
      <c r="R25" s="100"/>
      <c r="S25" s="101"/>
      <c r="T25" s="102"/>
      <c r="U25" s="103"/>
      <c r="V25" s="94"/>
      <c r="W25" s="104"/>
      <c r="X25" s="105"/>
      <c r="Y25" s="105"/>
      <c r="Z25" s="105"/>
      <c r="AA25" s="101"/>
      <c r="AB25" s="101"/>
    </row>
    <row r="26" spans="2:28" x14ac:dyDescent="0.3">
      <c r="B26" s="107"/>
      <c r="C26" s="98"/>
      <c r="D26" s="99"/>
      <c r="E26" s="100"/>
      <c r="F26" s="101"/>
      <c r="G26" s="102"/>
      <c r="H26" s="103"/>
      <c r="I26" s="96"/>
      <c r="J26" s="104"/>
      <c r="K26" s="105"/>
      <c r="L26" s="105"/>
      <c r="M26" s="105"/>
      <c r="N26" s="101"/>
      <c r="P26" s="98"/>
      <c r="Q26" s="99"/>
      <c r="R26" s="100"/>
      <c r="S26" s="101"/>
      <c r="T26" s="102"/>
      <c r="U26" s="103"/>
      <c r="V26" s="94"/>
      <c r="W26" s="104"/>
      <c r="X26" s="105"/>
      <c r="Y26" s="105"/>
      <c r="Z26" s="105"/>
      <c r="AA26" s="101"/>
      <c r="AB26" s="101"/>
    </row>
    <row r="27" spans="2:28" x14ac:dyDescent="0.3">
      <c r="B27" s="107"/>
      <c r="C27" s="98"/>
      <c r="D27" s="99"/>
      <c r="E27" s="100"/>
      <c r="F27" s="101"/>
      <c r="G27" s="102"/>
      <c r="H27" s="103"/>
      <c r="I27" s="96"/>
      <c r="J27" s="104"/>
      <c r="K27" s="105"/>
      <c r="L27" s="105"/>
      <c r="M27" s="105"/>
      <c r="N27" s="101"/>
      <c r="P27" s="98"/>
      <c r="Q27" s="99"/>
      <c r="R27" s="100"/>
      <c r="S27" s="101"/>
      <c r="T27" s="102"/>
      <c r="U27" s="103"/>
      <c r="V27" s="94"/>
      <c r="W27" s="104"/>
      <c r="X27" s="105"/>
      <c r="Y27" s="105"/>
      <c r="Z27" s="105"/>
      <c r="AA27" s="101"/>
      <c r="AB27" s="101"/>
    </row>
    <row r="28" spans="2:28" x14ac:dyDescent="0.3">
      <c r="B28" s="107"/>
      <c r="C28" s="98"/>
      <c r="D28" s="99"/>
      <c r="E28" s="100"/>
      <c r="F28" s="101"/>
      <c r="G28" s="102"/>
      <c r="H28" s="103"/>
      <c r="I28" s="96"/>
      <c r="J28" s="104"/>
      <c r="K28" s="105"/>
      <c r="L28" s="105"/>
      <c r="M28" s="105"/>
      <c r="N28" s="101"/>
      <c r="P28" s="98"/>
      <c r="Q28" s="99"/>
      <c r="R28" s="100"/>
      <c r="S28" s="101"/>
      <c r="T28" s="102"/>
      <c r="U28" s="103"/>
      <c r="V28" s="94"/>
      <c r="W28" s="104"/>
      <c r="X28" s="105"/>
      <c r="Y28" s="105"/>
      <c r="Z28" s="105"/>
      <c r="AA28" s="101"/>
      <c r="AB28" s="101"/>
    </row>
    <row r="29" spans="2:28" x14ac:dyDescent="0.3">
      <c r="B29" s="107"/>
      <c r="C29" s="98"/>
      <c r="D29" s="99"/>
      <c r="E29" s="100"/>
      <c r="F29" s="101"/>
      <c r="G29" s="102"/>
      <c r="H29" s="103"/>
      <c r="I29" s="96"/>
      <c r="J29" s="104"/>
      <c r="K29" s="105"/>
      <c r="L29" s="105"/>
      <c r="M29" s="105"/>
      <c r="N29" s="101"/>
      <c r="P29" s="98"/>
      <c r="Q29" s="99"/>
      <c r="R29" s="100"/>
      <c r="S29" s="101"/>
      <c r="T29" s="102"/>
      <c r="U29" s="103"/>
      <c r="V29" s="94"/>
      <c r="W29" s="104"/>
      <c r="X29" s="105"/>
      <c r="Y29" s="105"/>
      <c r="Z29" s="105"/>
      <c r="AA29" s="101"/>
      <c r="AB29" s="101"/>
    </row>
    <row r="30" spans="2:28" x14ac:dyDescent="0.3">
      <c r="B30" s="107"/>
      <c r="C30" s="98"/>
      <c r="D30" s="99"/>
      <c r="E30" s="100"/>
      <c r="F30" s="101"/>
      <c r="G30" s="102"/>
      <c r="H30" s="103"/>
      <c r="I30" s="96"/>
      <c r="J30" s="104"/>
      <c r="K30" s="105"/>
      <c r="L30" s="105"/>
      <c r="M30" s="105"/>
      <c r="N30" s="101"/>
      <c r="P30" s="98"/>
      <c r="Q30" s="99"/>
      <c r="R30" s="100"/>
      <c r="S30" s="101"/>
      <c r="T30" s="102"/>
      <c r="U30" s="103"/>
      <c r="V30" s="94"/>
      <c r="W30" s="104"/>
      <c r="X30" s="105"/>
      <c r="Y30" s="105"/>
      <c r="Z30" s="105"/>
      <c r="AA30" s="101"/>
      <c r="AB30" s="101"/>
    </row>
    <row r="31" spans="2:28" x14ac:dyDescent="0.3">
      <c r="B31" s="107"/>
      <c r="C31" s="98"/>
      <c r="D31" s="99"/>
      <c r="E31" s="100"/>
      <c r="F31" s="101"/>
      <c r="G31" s="102"/>
      <c r="H31" s="103"/>
      <c r="I31" s="96"/>
      <c r="J31" s="104"/>
      <c r="K31" s="105"/>
      <c r="L31" s="105"/>
      <c r="M31" s="105"/>
      <c r="N31" s="101"/>
      <c r="P31" s="98"/>
      <c r="Q31" s="99"/>
      <c r="R31" s="100"/>
      <c r="S31" s="101"/>
      <c r="T31" s="102"/>
      <c r="U31" s="103"/>
      <c r="V31" s="94"/>
      <c r="W31" s="104"/>
      <c r="X31" s="105"/>
      <c r="Y31" s="105"/>
      <c r="Z31" s="105"/>
      <c r="AA31" s="101"/>
      <c r="AB31" s="101"/>
    </row>
    <row r="32" spans="2:28" x14ac:dyDescent="0.3">
      <c r="B32" s="107"/>
      <c r="C32" s="98"/>
      <c r="D32" s="99"/>
      <c r="E32" s="100"/>
      <c r="F32" s="101"/>
      <c r="G32" s="102"/>
      <c r="H32" s="103"/>
      <c r="I32" s="96"/>
      <c r="J32" s="104"/>
      <c r="K32" s="105"/>
      <c r="L32" s="105"/>
      <c r="M32" s="105"/>
      <c r="N32" s="101"/>
      <c r="P32" s="98"/>
      <c r="Q32" s="99"/>
      <c r="R32" s="100"/>
      <c r="S32" s="101"/>
      <c r="T32" s="102"/>
      <c r="U32" s="103"/>
      <c r="V32" s="94"/>
      <c r="W32" s="104"/>
      <c r="X32" s="105"/>
      <c r="Y32" s="105"/>
      <c r="Z32" s="105"/>
      <c r="AA32" s="101"/>
      <c r="AB32" s="101"/>
    </row>
    <row r="33" spans="2:28" x14ac:dyDescent="0.3">
      <c r="B33" s="107"/>
      <c r="C33" s="98"/>
      <c r="D33" s="99"/>
      <c r="E33" s="100"/>
      <c r="F33" s="101"/>
      <c r="G33" s="102"/>
      <c r="H33" s="103"/>
      <c r="I33" s="96"/>
      <c r="J33" s="104"/>
      <c r="K33" s="105"/>
      <c r="L33" s="105"/>
      <c r="M33" s="105"/>
      <c r="N33" s="101"/>
      <c r="P33" s="98"/>
      <c r="Q33" s="99"/>
      <c r="R33" s="100"/>
      <c r="S33" s="101"/>
      <c r="T33" s="102"/>
      <c r="U33" s="103"/>
      <c r="V33" s="94"/>
      <c r="W33" s="104"/>
      <c r="X33" s="105"/>
      <c r="Y33" s="105"/>
      <c r="Z33" s="105"/>
      <c r="AA33" s="101"/>
      <c r="AB33" s="101"/>
    </row>
    <row r="34" spans="2:28" x14ac:dyDescent="0.3">
      <c r="B34" s="107"/>
      <c r="C34" s="98"/>
      <c r="D34" s="99"/>
      <c r="E34" s="100"/>
      <c r="F34" s="101"/>
      <c r="G34" s="102"/>
      <c r="H34" s="103"/>
      <c r="I34" s="96"/>
      <c r="J34" s="104"/>
      <c r="K34" s="105"/>
      <c r="L34" s="105"/>
      <c r="M34" s="105"/>
      <c r="N34" s="101"/>
      <c r="P34" s="98"/>
      <c r="Q34" s="99"/>
      <c r="R34" s="100"/>
      <c r="S34" s="101"/>
      <c r="T34" s="102"/>
      <c r="U34" s="103"/>
      <c r="V34" s="94"/>
      <c r="W34" s="104"/>
      <c r="X34" s="105"/>
      <c r="Y34" s="105"/>
      <c r="Z34" s="105"/>
      <c r="AA34" s="101"/>
      <c r="AB34" s="101"/>
    </row>
    <row r="35" spans="2:28" x14ac:dyDescent="0.3">
      <c r="B35" s="107"/>
      <c r="C35" s="98"/>
      <c r="D35" s="99"/>
      <c r="E35" s="100"/>
      <c r="F35" s="101"/>
      <c r="G35" s="102"/>
      <c r="H35" s="103"/>
      <c r="I35" s="96"/>
      <c r="J35" s="104"/>
      <c r="K35" s="105"/>
      <c r="L35" s="105"/>
      <c r="M35" s="105"/>
      <c r="N35" s="101"/>
      <c r="P35" s="98"/>
      <c r="Q35" s="99"/>
      <c r="R35" s="100"/>
      <c r="S35" s="101"/>
      <c r="T35" s="102"/>
      <c r="U35" s="103"/>
      <c r="V35" s="94"/>
      <c r="W35" s="104"/>
      <c r="X35" s="105"/>
      <c r="Y35" s="105"/>
      <c r="Z35" s="105"/>
      <c r="AA35" s="101"/>
      <c r="AB35" s="101"/>
    </row>
    <row r="36" spans="2:28" x14ac:dyDescent="0.3">
      <c r="B36" s="107"/>
      <c r="C36" s="98"/>
      <c r="D36" s="99"/>
      <c r="E36" s="100"/>
      <c r="F36" s="101"/>
      <c r="G36" s="102"/>
      <c r="H36" s="103"/>
      <c r="I36" s="96"/>
      <c r="J36" s="104"/>
      <c r="K36" s="105"/>
      <c r="L36" s="105"/>
      <c r="M36" s="105"/>
      <c r="N36" s="101"/>
      <c r="P36" s="98"/>
      <c r="Q36" s="99"/>
      <c r="R36" s="100"/>
      <c r="S36" s="101"/>
      <c r="T36" s="102"/>
      <c r="U36" s="103"/>
      <c r="V36" s="94"/>
      <c r="W36" s="104"/>
      <c r="X36" s="105"/>
      <c r="Y36" s="105"/>
      <c r="Z36" s="105"/>
      <c r="AA36" s="101"/>
      <c r="AB36" s="101"/>
    </row>
    <row r="37" spans="2:28" x14ac:dyDescent="0.3">
      <c r="B37" s="107"/>
      <c r="C37" s="98"/>
      <c r="D37" s="99"/>
      <c r="E37" s="100"/>
      <c r="F37" s="101"/>
      <c r="G37" s="102"/>
      <c r="H37" s="103"/>
      <c r="I37" s="96"/>
      <c r="J37" s="104"/>
      <c r="K37" s="105"/>
      <c r="L37" s="105"/>
      <c r="M37" s="105"/>
      <c r="N37" s="101"/>
      <c r="P37" s="98"/>
      <c r="Q37" s="99"/>
      <c r="R37" s="100"/>
      <c r="S37" s="101"/>
      <c r="T37" s="102"/>
      <c r="U37" s="103"/>
      <c r="V37" s="94"/>
      <c r="W37" s="104"/>
      <c r="X37" s="105"/>
      <c r="Y37" s="105"/>
      <c r="Z37" s="105"/>
      <c r="AA37" s="101"/>
      <c r="AB37" s="101"/>
    </row>
    <row r="38" spans="2:28" x14ac:dyDescent="0.3">
      <c r="B38" s="107"/>
      <c r="C38" s="98"/>
      <c r="D38" s="99"/>
      <c r="E38" s="100"/>
      <c r="F38" s="101"/>
      <c r="G38" s="102"/>
      <c r="H38" s="103"/>
      <c r="I38" s="96"/>
      <c r="J38" s="104"/>
      <c r="K38" s="105"/>
      <c r="L38" s="105"/>
      <c r="M38" s="105"/>
      <c r="N38" s="101"/>
      <c r="P38" s="98"/>
      <c r="Q38" s="99"/>
      <c r="R38" s="100"/>
      <c r="S38" s="101"/>
      <c r="T38" s="102"/>
      <c r="U38" s="103"/>
      <c r="V38" s="94"/>
      <c r="W38" s="104"/>
      <c r="X38" s="105"/>
      <c r="Y38" s="105"/>
      <c r="Z38" s="105"/>
      <c r="AA38" s="101"/>
      <c r="AB38" s="101"/>
    </row>
    <row r="39" spans="2:28" x14ac:dyDescent="0.3">
      <c r="B39" s="107"/>
      <c r="C39" s="98"/>
      <c r="D39" s="99"/>
      <c r="E39" s="100"/>
      <c r="F39" s="101"/>
      <c r="G39" s="102"/>
      <c r="H39" s="103"/>
      <c r="I39" s="96"/>
      <c r="J39" s="104"/>
      <c r="K39" s="105"/>
      <c r="L39" s="105"/>
      <c r="M39" s="105"/>
      <c r="N39" s="101"/>
      <c r="P39" s="98"/>
      <c r="Q39" s="99"/>
      <c r="R39" s="100"/>
      <c r="S39" s="101"/>
      <c r="T39" s="102"/>
      <c r="U39" s="103"/>
      <c r="V39" s="94"/>
      <c r="W39" s="104"/>
      <c r="X39" s="105"/>
      <c r="Y39" s="105"/>
      <c r="Z39" s="105"/>
      <c r="AA39" s="101"/>
      <c r="AB39" s="101"/>
    </row>
    <row r="40" spans="2:28" x14ac:dyDescent="0.3">
      <c r="B40" s="107"/>
      <c r="C40" s="98"/>
      <c r="D40" s="99"/>
      <c r="E40" s="100"/>
      <c r="F40" s="101"/>
      <c r="G40" s="102"/>
      <c r="H40" s="103"/>
      <c r="I40" s="96"/>
      <c r="J40" s="104"/>
      <c r="K40" s="105"/>
      <c r="L40" s="105"/>
      <c r="M40" s="105"/>
      <c r="N40" s="101"/>
      <c r="P40" s="98"/>
      <c r="Q40" s="99"/>
      <c r="R40" s="100"/>
      <c r="S40" s="101"/>
      <c r="T40" s="102"/>
      <c r="U40" s="103"/>
      <c r="V40" s="94"/>
      <c r="W40" s="104"/>
      <c r="X40" s="105"/>
      <c r="Y40" s="105"/>
      <c r="Z40" s="105"/>
      <c r="AA40" s="101"/>
      <c r="AB40" s="101"/>
    </row>
    <row r="41" spans="2:28" x14ac:dyDescent="0.3">
      <c r="B41" s="107"/>
      <c r="C41" s="98"/>
      <c r="D41" s="99"/>
      <c r="E41" s="100"/>
      <c r="F41" s="101"/>
      <c r="G41" s="102"/>
      <c r="H41" s="103"/>
      <c r="I41" s="96"/>
      <c r="J41" s="104"/>
      <c r="K41" s="105"/>
      <c r="L41" s="105"/>
      <c r="M41" s="105"/>
      <c r="N41" s="101"/>
      <c r="P41" s="98"/>
      <c r="Q41" s="99"/>
      <c r="R41" s="100"/>
      <c r="S41" s="101"/>
      <c r="T41" s="102"/>
      <c r="U41" s="103"/>
      <c r="V41" s="94"/>
      <c r="W41" s="104"/>
      <c r="X41" s="105"/>
      <c r="Y41" s="105"/>
      <c r="Z41" s="105"/>
      <c r="AA41" s="101"/>
      <c r="AB41" s="101"/>
    </row>
    <row r="42" spans="2:28" x14ac:dyDescent="0.3">
      <c r="B42" s="107"/>
      <c r="C42" s="98"/>
      <c r="D42" s="99"/>
      <c r="E42" s="100"/>
      <c r="F42" s="101"/>
      <c r="G42" s="102"/>
      <c r="H42" s="103"/>
      <c r="I42" s="96"/>
      <c r="J42" s="104"/>
      <c r="K42" s="105"/>
      <c r="L42" s="105"/>
      <c r="M42" s="105"/>
      <c r="N42" s="101"/>
      <c r="P42" s="98"/>
      <c r="Q42" s="99"/>
      <c r="R42" s="100"/>
      <c r="S42" s="101"/>
      <c r="T42" s="102"/>
      <c r="U42" s="103"/>
      <c r="V42" s="94"/>
      <c r="W42" s="104"/>
      <c r="X42" s="105"/>
      <c r="Y42" s="105"/>
      <c r="Z42" s="105"/>
      <c r="AA42" s="101"/>
      <c r="AB42" s="101"/>
    </row>
    <row r="43" spans="2:28" x14ac:dyDescent="0.3">
      <c r="B43" s="107"/>
      <c r="C43" s="98"/>
      <c r="D43" s="99"/>
      <c r="E43" s="100"/>
      <c r="F43" s="101"/>
      <c r="G43" s="102"/>
      <c r="H43" s="103"/>
      <c r="I43" s="96"/>
      <c r="J43" s="104"/>
      <c r="K43" s="105"/>
      <c r="L43" s="105"/>
      <c r="M43" s="105"/>
      <c r="N43" s="101"/>
      <c r="P43" s="98"/>
      <c r="Q43" s="99"/>
      <c r="R43" s="100"/>
      <c r="S43" s="101"/>
      <c r="T43" s="102"/>
      <c r="U43" s="103"/>
      <c r="V43" s="94"/>
      <c r="W43" s="104"/>
      <c r="X43" s="105"/>
      <c r="Y43" s="105"/>
      <c r="Z43" s="105"/>
      <c r="AA43" s="101"/>
      <c r="AB43" s="101"/>
    </row>
    <row r="44" spans="2:28" x14ac:dyDescent="0.3">
      <c r="B44" s="107"/>
      <c r="C44" s="98"/>
      <c r="D44" s="99"/>
      <c r="E44" s="100"/>
      <c r="F44" s="101"/>
      <c r="G44" s="102"/>
      <c r="H44" s="103"/>
      <c r="I44" s="96"/>
      <c r="J44" s="104"/>
      <c r="K44" s="105"/>
      <c r="L44" s="105"/>
      <c r="M44" s="105"/>
      <c r="N44" s="101"/>
      <c r="P44" s="98"/>
      <c r="Q44" s="99"/>
      <c r="R44" s="100"/>
      <c r="S44" s="101"/>
      <c r="T44" s="102"/>
      <c r="U44" s="103"/>
      <c r="V44" s="94"/>
      <c r="W44" s="104"/>
      <c r="X44" s="105"/>
      <c r="Y44" s="105"/>
      <c r="Z44" s="105"/>
      <c r="AA44" s="101"/>
      <c r="AB44" s="101"/>
    </row>
    <row r="45" spans="2:28" x14ac:dyDescent="0.3">
      <c r="B45" s="107"/>
      <c r="C45" s="98"/>
      <c r="D45" s="99"/>
      <c r="E45" s="100"/>
      <c r="F45" s="101"/>
      <c r="G45" s="102"/>
      <c r="H45" s="103"/>
      <c r="I45" s="96"/>
      <c r="J45" s="104"/>
      <c r="K45" s="105"/>
      <c r="L45" s="105"/>
      <c r="M45" s="105"/>
      <c r="N45" s="101"/>
      <c r="P45" s="98"/>
      <c r="Q45" s="99"/>
      <c r="R45" s="100"/>
      <c r="S45" s="101"/>
      <c r="T45" s="102"/>
      <c r="U45" s="103"/>
      <c r="V45" s="94"/>
      <c r="W45" s="104"/>
      <c r="X45" s="105"/>
      <c r="Y45" s="105"/>
      <c r="Z45" s="105"/>
      <c r="AA45" s="101"/>
      <c r="AB45" s="101"/>
    </row>
    <row r="46" spans="2:28" x14ac:dyDescent="0.3">
      <c r="B46" s="107"/>
      <c r="C46" s="98"/>
      <c r="D46" s="99"/>
      <c r="E46" s="100"/>
      <c r="F46" s="101"/>
      <c r="G46" s="102"/>
      <c r="H46" s="103"/>
      <c r="I46" s="96"/>
      <c r="J46" s="104"/>
      <c r="K46" s="105"/>
      <c r="L46" s="105"/>
      <c r="M46" s="105"/>
      <c r="N46" s="101"/>
      <c r="P46" s="98"/>
      <c r="Q46" s="99"/>
      <c r="R46" s="100"/>
      <c r="S46" s="101"/>
      <c r="T46" s="102"/>
      <c r="U46" s="103"/>
      <c r="V46" s="94"/>
      <c r="W46" s="104"/>
      <c r="X46" s="105"/>
      <c r="Y46" s="105"/>
      <c r="Z46" s="105"/>
      <c r="AA46" s="101"/>
      <c r="AB46" s="101"/>
    </row>
    <row r="47" spans="2:28" x14ac:dyDescent="0.3">
      <c r="B47" s="107"/>
      <c r="C47" s="98"/>
      <c r="D47" s="99"/>
      <c r="E47" s="100"/>
      <c r="F47" s="101"/>
      <c r="G47" s="102"/>
      <c r="H47" s="103"/>
      <c r="I47" s="96"/>
      <c r="J47" s="104"/>
      <c r="K47" s="105"/>
      <c r="L47" s="105"/>
      <c r="M47" s="105"/>
      <c r="N47" s="101"/>
      <c r="P47" s="98"/>
      <c r="Q47" s="99"/>
      <c r="R47" s="100"/>
      <c r="S47" s="101"/>
      <c r="T47" s="102"/>
      <c r="U47" s="103"/>
      <c r="V47" s="94"/>
      <c r="W47" s="104"/>
      <c r="X47" s="105"/>
      <c r="Y47" s="105"/>
      <c r="Z47" s="105"/>
      <c r="AA47" s="101"/>
      <c r="AB47" s="101"/>
    </row>
    <row r="48" spans="2:28" x14ac:dyDescent="0.3">
      <c r="B48" s="107"/>
      <c r="C48" s="98"/>
      <c r="D48" s="99"/>
      <c r="E48" s="100"/>
      <c r="F48" s="101"/>
      <c r="G48" s="102"/>
      <c r="H48" s="103"/>
      <c r="I48" s="96"/>
      <c r="J48" s="104"/>
      <c r="K48" s="105"/>
      <c r="L48" s="105"/>
      <c r="M48" s="105"/>
      <c r="N48" s="101"/>
      <c r="P48" s="98"/>
      <c r="Q48" s="99"/>
      <c r="R48" s="100"/>
      <c r="S48" s="101"/>
      <c r="T48" s="102"/>
      <c r="U48" s="103"/>
      <c r="V48" s="94"/>
      <c r="W48" s="104"/>
      <c r="X48" s="105"/>
      <c r="Y48" s="105"/>
      <c r="Z48" s="105"/>
      <c r="AA48" s="101"/>
      <c r="AB48" s="101"/>
    </row>
    <row r="49" spans="2:28" x14ac:dyDescent="0.3">
      <c r="B49" s="107"/>
      <c r="C49" s="98"/>
      <c r="D49" s="99"/>
      <c r="E49" s="100"/>
      <c r="F49" s="101"/>
      <c r="G49" s="102"/>
      <c r="H49" s="103"/>
      <c r="I49" s="96"/>
      <c r="J49" s="104"/>
      <c r="K49" s="105"/>
      <c r="L49" s="105"/>
      <c r="M49" s="105"/>
      <c r="N49" s="101"/>
      <c r="P49" s="98"/>
      <c r="Q49" s="99"/>
      <c r="R49" s="100"/>
      <c r="S49" s="101"/>
      <c r="T49" s="102"/>
      <c r="U49" s="103"/>
      <c r="V49" s="94"/>
      <c r="W49" s="104"/>
      <c r="X49" s="105"/>
      <c r="Y49" s="105"/>
      <c r="Z49" s="105"/>
      <c r="AA49" s="101"/>
      <c r="AB49" s="101"/>
    </row>
    <row r="50" spans="2:28" x14ac:dyDescent="0.3">
      <c r="B50" s="107"/>
      <c r="C50" s="98"/>
      <c r="D50" s="99"/>
      <c r="E50" s="100"/>
      <c r="F50" s="101"/>
      <c r="G50" s="102"/>
      <c r="H50" s="103"/>
      <c r="I50" s="96"/>
      <c r="J50" s="104"/>
      <c r="K50" s="105"/>
      <c r="L50" s="105"/>
      <c r="M50" s="105"/>
      <c r="N50" s="101"/>
      <c r="P50" s="98"/>
      <c r="Q50" s="99"/>
      <c r="R50" s="100"/>
      <c r="S50" s="101"/>
      <c r="T50" s="102"/>
      <c r="U50" s="103"/>
      <c r="V50" s="94"/>
      <c r="W50" s="104"/>
      <c r="X50" s="105"/>
      <c r="Y50" s="105"/>
      <c r="Z50" s="105"/>
      <c r="AA50" s="101"/>
      <c r="AB50" s="101"/>
    </row>
    <row r="51" spans="2:28" x14ac:dyDescent="0.3">
      <c r="B51" s="107"/>
      <c r="C51" s="98"/>
      <c r="D51" s="99"/>
      <c r="E51" s="100"/>
      <c r="F51" s="101"/>
      <c r="G51" s="102"/>
      <c r="H51" s="103"/>
      <c r="I51" s="96"/>
      <c r="J51" s="104"/>
      <c r="K51" s="105"/>
      <c r="L51" s="105"/>
      <c r="M51" s="105"/>
      <c r="N51" s="101"/>
      <c r="P51" s="98"/>
      <c r="Q51" s="99"/>
      <c r="R51" s="100"/>
      <c r="S51" s="101"/>
      <c r="T51" s="102"/>
      <c r="U51" s="103"/>
      <c r="V51" s="94"/>
      <c r="W51" s="104"/>
      <c r="X51" s="105"/>
      <c r="Y51" s="105"/>
      <c r="Z51" s="105"/>
      <c r="AA51" s="101"/>
      <c r="AB51" s="101"/>
    </row>
  </sheetData>
  <sheetProtection algorithmName="SHA-512" hashValue="3iP74AwkUJ2elnuCSGuCfRGe7Vl3Tp6/WYqLbwgYrgiyDurW3ofIU7Xp0zBBZs/I0eTxN7Un2BYrlqGX1QCJag==" saltValue="0qmuHMmC+yazc9NP1Oqyww==" spinCount="100000" sheet="1" objects="1" scenarios="1"/>
  <dataValidations count="3">
    <dataValidation type="list" allowBlank="1" showInputMessage="1" showErrorMessage="1" prompt="bitte wählen" sqref="J6:J51 W6:W51">
      <formula1>"NS,MS"</formula1>
    </dataValidation>
    <dataValidation type="list" showInputMessage="1" showErrorMessage="1" prompt="bitte wählen" sqref="G6:G51 T6:T51">
      <formula1>"ungeplant,geplant"</formula1>
    </dataValidation>
    <dataValidation type="list" showInputMessage="1" showErrorMessage="1" prompt="bitte wählen" sqref="U6:U51 H6:H51">
      <formula1>$AD$6:$AD$12</formula1>
    </dataValidation>
  </dataValidations>
  <pageMargins left="0.23622047244094491" right="0.23622047244094491" top="0.74803149606299213" bottom="0.74803149606299213" header="0.31496062992125984" footer="0.31496062992125984"/>
  <pageSetup paperSize="9" scale="62" fitToWidth="2" fitToHeight="4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1"/>
  <sheetViews>
    <sheetView showGridLines="0" view="pageBreakPreview" zoomScale="115" zoomScaleNormal="100" zoomScaleSheetLayoutView="115" workbookViewId="0">
      <selection activeCell="I13" sqref="I13"/>
    </sheetView>
  </sheetViews>
  <sheetFormatPr baseColWidth="10" defaultRowHeight="14.4" x14ac:dyDescent="0.3"/>
  <cols>
    <col min="1" max="1" width="1.33203125" style="4" customWidth="1"/>
    <col min="2" max="2" width="7.44140625" style="65" bestFit="1" customWidth="1"/>
    <col min="3" max="3" width="7.44140625" style="68" bestFit="1" customWidth="1"/>
    <col min="4" max="4" width="11.109375" style="86" bestFit="1" customWidth="1"/>
    <col min="5" max="5" width="9.109375" style="87" bestFit="1" customWidth="1"/>
    <col min="6" max="6" width="6.88671875" style="61" bestFit="1" customWidth="1"/>
    <col min="7" max="7" width="10" style="65" bestFit="1" customWidth="1"/>
    <col min="8" max="8" width="25.88671875" style="66" bestFit="1" customWidth="1"/>
    <col min="9" max="9" width="30.88671875" style="66" customWidth="1"/>
    <col min="10" max="10" width="10.88671875" style="65" bestFit="1" customWidth="1"/>
    <col min="11" max="12" width="14.6640625" style="61" bestFit="1" customWidth="1"/>
    <col min="13" max="14" width="27.109375" style="61" bestFit="1" customWidth="1"/>
    <col min="15" max="15" width="1.33203125" style="48" customWidth="1"/>
    <col min="16" max="16" width="7.44140625" style="68" bestFit="1" customWidth="1"/>
    <col min="17" max="17" width="11.109375" style="86" bestFit="1" customWidth="1"/>
    <col min="18" max="18" width="9.109375" style="87" bestFit="1" customWidth="1"/>
    <col min="19" max="19" width="6.88671875" style="61" bestFit="1" customWidth="1"/>
    <col min="20" max="20" width="10" style="65" bestFit="1" customWidth="1"/>
    <col min="21" max="21" width="38.6640625" style="66" bestFit="1" customWidth="1"/>
    <col min="22" max="22" width="34" style="65" customWidth="1"/>
    <col min="23" max="23" width="10.88671875" style="65" bestFit="1" customWidth="1"/>
    <col min="24" max="25" width="14.44140625" style="61" bestFit="1" customWidth="1"/>
    <col min="26" max="27" width="27.109375" style="61" bestFit="1" customWidth="1"/>
    <col min="28" max="28" width="30.6640625" bestFit="1" customWidth="1"/>
    <col min="29" max="29" width="1.33203125" style="4" customWidth="1"/>
  </cols>
  <sheetData>
    <row r="1" spans="1:33" ht="22.2" x14ac:dyDescent="0.45">
      <c r="A1" s="53"/>
      <c r="B1" s="58" t="s">
        <v>194</v>
      </c>
      <c r="C1" s="55" t="s">
        <v>137</v>
      </c>
      <c r="D1" s="4"/>
      <c r="E1" s="4"/>
      <c r="F1" s="4"/>
      <c r="G1" s="4"/>
      <c r="H1" s="45"/>
      <c r="I1" s="45"/>
      <c r="J1" s="4"/>
      <c r="K1" s="4"/>
      <c r="L1" s="4"/>
      <c r="M1" s="55" t="s">
        <v>219</v>
      </c>
      <c r="N1" s="4"/>
      <c r="P1" s="55" t="s">
        <v>138</v>
      </c>
      <c r="Q1" s="55"/>
      <c r="R1" s="4"/>
      <c r="S1" s="4"/>
      <c r="T1" s="4"/>
      <c r="U1" s="45"/>
      <c r="V1" s="4"/>
      <c r="W1" s="4"/>
      <c r="X1" s="4"/>
      <c r="Y1" s="4"/>
      <c r="Z1" s="55" t="s">
        <v>219</v>
      </c>
      <c r="AA1" s="4"/>
      <c r="AB1" s="4"/>
    </row>
    <row r="2" spans="1:33" x14ac:dyDescent="0.3">
      <c r="B2"/>
      <c r="C2"/>
      <c r="D2"/>
      <c r="E2"/>
      <c r="F2"/>
      <c r="G2"/>
      <c r="H2" s="2"/>
      <c r="I2" s="2"/>
      <c r="J2"/>
      <c r="K2"/>
      <c r="L2"/>
      <c r="M2"/>
      <c r="N2"/>
      <c r="P2"/>
      <c r="Q2"/>
      <c r="R2"/>
      <c r="S2"/>
      <c r="T2"/>
      <c r="U2" s="2"/>
      <c r="V2"/>
      <c r="W2"/>
      <c r="X2"/>
      <c r="Y2"/>
      <c r="Z2"/>
      <c r="AA2"/>
    </row>
    <row r="3" spans="1:33" ht="33.6" x14ac:dyDescent="0.65">
      <c r="B3" t="s">
        <v>152</v>
      </c>
      <c r="C3"/>
      <c r="D3"/>
      <c r="E3"/>
      <c r="F3"/>
      <c r="G3"/>
      <c r="H3" s="2"/>
      <c r="I3" s="88" t="s">
        <v>220</v>
      </c>
      <c r="J3"/>
      <c r="K3" s="76" t="s">
        <v>113</v>
      </c>
      <c r="L3"/>
      <c r="M3"/>
      <c r="N3"/>
      <c r="P3"/>
      <c r="Q3"/>
      <c r="R3"/>
      <c r="S3"/>
      <c r="T3"/>
      <c r="U3" s="2"/>
      <c r="V3"/>
      <c r="W3"/>
      <c r="X3"/>
      <c r="Y3"/>
      <c r="Z3"/>
      <c r="AA3"/>
    </row>
    <row r="4" spans="1:33" x14ac:dyDescent="0.3">
      <c r="B4"/>
      <c r="C4"/>
      <c r="D4"/>
      <c r="E4"/>
      <c r="F4"/>
      <c r="G4"/>
      <c r="H4" s="2"/>
      <c r="I4" s="2"/>
      <c r="J4"/>
      <c r="K4"/>
      <c r="L4"/>
      <c r="M4"/>
      <c r="N4"/>
      <c r="P4"/>
      <c r="Q4"/>
      <c r="R4"/>
      <c r="S4"/>
      <c r="T4"/>
      <c r="U4" s="2"/>
      <c r="V4"/>
      <c r="W4"/>
      <c r="X4"/>
      <c r="Y4"/>
      <c r="Z4"/>
      <c r="AA4"/>
    </row>
    <row r="5" spans="1:33" s="2" customFormat="1" ht="57.6" x14ac:dyDescent="0.3">
      <c r="A5" s="45"/>
      <c r="B5" s="46" t="s">
        <v>134</v>
      </c>
      <c r="C5" s="46" t="s">
        <v>121</v>
      </c>
      <c r="D5" s="46" t="s">
        <v>114</v>
      </c>
      <c r="E5" s="46" t="s">
        <v>133</v>
      </c>
      <c r="F5" s="46" t="s">
        <v>115</v>
      </c>
      <c r="G5" s="46" t="s">
        <v>116</v>
      </c>
      <c r="H5" s="46" t="s">
        <v>117</v>
      </c>
      <c r="I5" s="46" t="s">
        <v>118</v>
      </c>
      <c r="J5" s="46" t="s">
        <v>123</v>
      </c>
      <c r="K5" s="46" t="s">
        <v>154</v>
      </c>
      <c r="L5" s="46" t="s">
        <v>155</v>
      </c>
      <c r="M5" s="46" t="s">
        <v>122</v>
      </c>
      <c r="N5" s="47" t="s">
        <v>136</v>
      </c>
      <c r="O5" s="49"/>
      <c r="P5" s="46" t="s">
        <v>121</v>
      </c>
      <c r="Q5" s="85" t="s">
        <v>114</v>
      </c>
      <c r="R5" s="46" t="s">
        <v>133</v>
      </c>
      <c r="S5" s="46" t="s">
        <v>115</v>
      </c>
      <c r="T5" s="46" t="s">
        <v>116</v>
      </c>
      <c r="U5" s="46" t="s">
        <v>117</v>
      </c>
      <c r="V5" s="46" t="s">
        <v>118</v>
      </c>
      <c r="W5" s="46" t="s">
        <v>123</v>
      </c>
      <c r="X5" s="46" t="s">
        <v>119</v>
      </c>
      <c r="Y5" s="46" t="s">
        <v>120</v>
      </c>
      <c r="Z5" s="46" t="s">
        <v>122</v>
      </c>
      <c r="AA5" s="47" t="s">
        <v>136</v>
      </c>
      <c r="AB5" s="47" t="s">
        <v>135</v>
      </c>
      <c r="AC5" s="45"/>
      <c r="AD5"/>
      <c r="AE5"/>
      <c r="AF5"/>
      <c r="AG5"/>
    </row>
    <row r="6" spans="1:33" x14ac:dyDescent="0.3">
      <c r="B6" s="77" t="s">
        <v>195</v>
      </c>
      <c r="C6" s="28">
        <v>1</v>
      </c>
      <c r="D6" s="51">
        <v>44542</v>
      </c>
      <c r="E6" s="52">
        <v>0.5</v>
      </c>
      <c r="F6" s="33">
        <v>56</v>
      </c>
      <c r="G6" s="62" t="s">
        <v>125</v>
      </c>
      <c r="H6" s="63" t="s">
        <v>131</v>
      </c>
      <c r="I6" s="54"/>
      <c r="J6" s="64" t="s">
        <v>124</v>
      </c>
      <c r="K6" s="32">
        <v>0</v>
      </c>
      <c r="L6" s="32">
        <v>0</v>
      </c>
      <c r="M6" s="32">
        <v>2</v>
      </c>
      <c r="N6" s="33">
        <f>F6*M6</f>
        <v>112</v>
      </c>
      <c r="P6" s="28">
        <v>1</v>
      </c>
      <c r="Q6" s="51">
        <f>D6</f>
        <v>44542</v>
      </c>
      <c r="R6" s="52">
        <f>E6</f>
        <v>0.5</v>
      </c>
      <c r="S6" s="33">
        <f>F6</f>
        <v>56</v>
      </c>
      <c r="T6" s="62" t="s">
        <v>125</v>
      </c>
      <c r="U6" s="63" t="s">
        <v>126</v>
      </c>
      <c r="V6" s="50"/>
      <c r="W6" s="64" t="s">
        <v>124</v>
      </c>
      <c r="X6" s="32">
        <f>K6</f>
        <v>0</v>
      </c>
      <c r="Y6" s="32">
        <f t="shared" ref="Y6:AA7" si="0">L6</f>
        <v>0</v>
      </c>
      <c r="Z6" s="32">
        <f t="shared" si="0"/>
        <v>2</v>
      </c>
      <c r="AA6" s="32">
        <f t="shared" si="0"/>
        <v>112</v>
      </c>
      <c r="AB6" s="32" t="s">
        <v>210</v>
      </c>
      <c r="AD6" t="s">
        <v>126</v>
      </c>
    </row>
    <row r="7" spans="1:33" x14ac:dyDescent="0.3">
      <c r="B7" s="77" t="s">
        <v>218</v>
      </c>
      <c r="C7" s="28">
        <v>22</v>
      </c>
      <c r="D7" s="51">
        <v>44542</v>
      </c>
      <c r="E7" s="52">
        <v>0.50069444444444444</v>
      </c>
      <c r="F7" s="33">
        <v>20</v>
      </c>
      <c r="G7" s="62" t="s">
        <v>125</v>
      </c>
      <c r="H7" s="63" t="s">
        <v>130</v>
      </c>
      <c r="I7" s="54" t="s">
        <v>210</v>
      </c>
      <c r="J7" s="64" t="s">
        <v>190</v>
      </c>
      <c r="K7" s="32">
        <v>0.45</v>
      </c>
      <c r="L7" s="32">
        <f>K7*F7</f>
        <v>9</v>
      </c>
      <c r="M7" s="32">
        <v>13.89</v>
      </c>
      <c r="N7" s="33">
        <f>F7*M7</f>
        <v>277.8</v>
      </c>
      <c r="P7" s="28">
        <f>C7</f>
        <v>22</v>
      </c>
      <c r="Q7" s="51">
        <f>D7</f>
        <v>44542</v>
      </c>
      <c r="R7" s="52">
        <f t="shared" ref="R7:S7" si="1">E7</f>
        <v>0.50069444444444444</v>
      </c>
      <c r="S7" s="33">
        <f t="shared" si="1"/>
        <v>20</v>
      </c>
      <c r="T7" s="62" t="s">
        <v>125</v>
      </c>
      <c r="U7" s="63" t="s">
        <v>128</v>
      </c>
      <c r="V7" s="50" t="s">
        <v>210</v>
      </c>
      <c r="W7" s="64" t="s">
        <v>190</v>
      </c>
      <c r="X7" s="32">
        <f>K7</f>
        <v>0.45</v>
      </c>
      <c r="Y7" s="32">
        <f t="shared" si="0"/>
        <v>9</v>
      </c>
      <c r="Z7" s="32">
        <f t="shared" si="0"/>
        <v>13.89</v>
      </c>
      <c r="AA7" s="32">
        <f t="shared" si="0"/>
        <v>277.8</v>
      </c>
      <c r="AB7" s="33" t="s">
        <v>210</v>
      </c>
      <c r="AD7" t="s">
        <v>127</v>
      </c>
    </row>
    <row r="8" spans="1:33" x14ac:dyDescent="0.3">
      <c r="B8" s="67"/>
      <c r="C8" s="28"/>
      <c r="D8" s="51"/>
      <c r="E8" s="52"/>
      <c r="F8" s="33"/>
      <c r="G8" s="62"/>
      <c r="H8" s="63"/>
      <c r="I8" s="54"/>
      <c r="J8" s="64"/>
      <c r="K8" s="32"/>
      <c r="L8" s="32"/>
      <c r="M8" s="32"/>
      <c r="N8" s="33"/>
      <c r="P8" s="28"/>
      <c r="Q8" s="51"/>
      <c r="R8" s="52"/>
      <c r="S8" s="33"/>
      <c r="T8" s="62"/>
      <c r="U8" s="63"/>
      <c r="V8" s="50"/>
      <c r="W8" s="64"/>
      <c r="X8" s="32"/>
      <c r="Y8" s="32"/>
      <c r="Z8" s="32"/>
      <c r="AA8" s="33"/>
      <c r="AB8" s="33"/>
      <c r="AD8" t="s">
        <v>130</v>
      </c>
    </row>
    <row r="9" spans="1:33" x14ac:dyDescent="0.3">
      <c r="B9" s="67"/>
      <c r="C9" s="28"/>
      <c r="D9" s="51"/>
      <c r="E9" s="52"/>
      <c r="F9" s="33"/>
      <c r="G9" s="62"/>
      <c r="H9" s="63"/>
      <c r="I9" s="54"/>
      <c r="J9" s="64"/>
      <c r="K9" s="32"/>
      <c r="L9" s="32"/>
      <c r="M9" s="32"/>
      <c r="N9" s="33"/>
      <c r="P9" s="28"/>
      <c r="Q9" s="51"/>
      <c r="R9" s="52"/>
      <c r="S9" s="33"/>
      <c r="T9" s="62"/>
      <c r="U9" s="63"/>
      <c r="V9" s="50"/>
      <c r="W9" s="64"/>
      <c r="X9" s="32"/>
      <c r="Y9" s="32"/>
      <c r="Z9" s="32"/>
      <c r="AA9" s="33"/>
      <c r="AB9" s="33"/>
      <c r="AD9" t="s">
        <v>131</v>
      </c>
    </row>
    <row r="10" spans="1:33" x14ac:dyDescent="0.3">
      <c r="B10" s="67"/>
      <c r="C10" s="28"/>
      <c r="D10" s="51"/>
      <c r="E10" s="52"/>
      <c r="F10" s="33"/>
      <c r="G10" s="62"/>
      <c r="H10" s="63"/>
      <c r="I10" s="54"/>
      <c r="J10" s="64"/>
      <c r="K10" s="32"/>
      <c r="L10" s="32"/>
      <c r="M10" s="32"/>
      <c r="N10" s="33"/>
      <c r="P10" s="28"/>
      <c r="Q10" s="51"/>
      <c r="R10" s="52"/>
      <c r="S10" s="33"/>
      <c r="T10" s="62"/>
      <c r="U10" s="63"/>
      <c r="V10" s="50"/>
      <c r="W10" s="64"/>
      <c r="X10" s="32"/>
      <c r="Y10" s="32"/>
      <c r="Z10" s="32"/>
      <c r="AA10" s="33"/>
      <c r="AB10" s="33"/>
      <c r="AD10" t="s">
        <v>129</v>
      </c>
    </row>
    <row r="11" spans="1:33" x14ac:dyDescent="0.3">
      <c r="B11" s="67"/>
      <c r="C11" s="28"/>
      <c r="D11" s="51"/>
      <c r="E11" s="52"/>
      <c r="F11" s="33"/>
      <c r="G11" s="62"/>
      <c r="H11" s="63"/>
      <c r="I11" s="54"/>
      <c r="J11" s="64"/>
      <c r="K11" s="32"/>
      <c r="L11" s="32"/>
      <c r="M11" s="32"/>
      <c r="N11" s="33"/>
      <c r="P11" s="28"/>
      <c r="Q11" s="51"/>
      <c r="R11" s="52"/>
      <c r="S11" s="33"/>
      <c r="T11" s="62"/>
      <c r="U11" s="63"/>
      <c r="V11" s="50"/>
      <c r="W11" s="64"/>
      <c r="X11" s="32"/>
      <c r="Y11" s="32"/>
      <c r="Z11" s="32"/>
      <c r="AA11" s="33"/>
      <c r="AB11" s="33"/>
      <c r="AD11" t="s">
        <v>132</v>
      </c>
    </row>
    <row r="12" spans="1:33" x14ac:dyDescent="0.3">
      <c r="B12" s="67"/>
      <c r="C12" s="28"/>
      <c r="D12" s="51"/>
      <c r="E12" s="52"/>
      <c r="F12" s="33"/>
      <c r="G12" s="62"/>
      <c r="H12" s="63"/>
      <c r="I12" s="54"/>
      <c r="J12" s="64"/>
      <c r="K12" s="32"/>
      <c r="L12" s="32"/>
      <c r="M12" s="32"/>
      <c r="N12" s="33"/>
      <c r="P12" s="28"/>
      <c r="Q12" s="51"/>
      <c r="R12" s="52"/>
      <c r="S12" s="33"/>
      <c r="T12" s="62"/>
      <c r="U12" s="63"/>
      <c r="V12" s="50"/>
      <c r="W12" s="64"/>
      <c r="X12" s="32"/>
      <c r="Y12" s="32"/>
      <c r="Z12" s="32"/>
      <c r="AA12" s="33"/>
      <c r="AB12" s="33"/>
      <c r="AD12" t="s">
        <v>128</v>
      </c>
    </row>
    <row r="13" spans="1:33" x14ac:dyDescent="0.3">
      <c r="B13" s="67"/>
      <c r="C13" s="28"/>
      <c r="D13" s="51"/>
      <c r="E13" s="52"/>
      <c r="F13" s="33"/>
      <c r="G13" s="62"/>
      <c r="H13" s="63"/>
      <c r="I13" s="54"/>
      <c r="J13" s="64"/>
      <c r="K13" s="32"/>
      <c r="L13" s="32"/>
      <c r="M13" s="32"/>
      <c r="N13" s="33"/>
      <c r="P13" s="28"/>
      <c r="Q13" s="51"/>
      <c r="R13" s="52"/>
      <c r="S13" s="33"/>
      <c r="T13" s="62"/>
      <c r="U13" s="63"/>
      <c r="V13" s="50"/>
      <c r="W13" s="64"/>
      <c r="X13" s="32"/>
      <c r="Y13" s="32"/>
      <c r="Z13" s="32"/>
      <c r="AA13" s="33"/>
      <c r="AB13" s="33"/>
    </row>
    <row r="14" spans="1:33" x14ac:dyDescent="0.3">
      <c r="B14" s="67"/>
      <c r="C14" s="28"/>
      <c r="D14" s="51"/>
      <c r="E14" s="52"/>
      <c r="F14" s="33"/>
      <c r="G14" s="62"/>
      <c r="H14" s="63"/>
      <c r="I14" s="54"/>
      <c r="J14" s="64"/>
      <c r="K14" s="32"/>
      <c r="L14" s="32"/>
      <c r="M14" s="32"/>
      <c r="N14" s="33"/>
      <c r="P14" s="28"/>
      <c r="Q14" s="51"/>
      <c r="R14" s="52"/>
      <c r="S14" s="33"/>
      <c r="T14" s="62"/>
      <c r="U14" s="63"/>
      <c r="V14" s="50"/>
      <c r="W14" s="64"/>
      <c r="X14" s="32"/>
      <c r="Y14" s="32"/>
      <c r="Z14" s="32"/>
      <c r="AA14" s="33"/>
      <c r="AB14" s="33"/>
    </row>
    <row r="15" spans="1:33" x14ac:dyDescent="0.3">
      <c r="B15" s="67"/>
      <c r="C15" s="28"/>
      <c r="D15" s="51"/>
      <c r="E15" s="52"/>
      <c r="F15" s="33"/>
      <c r="G15" s="62"/>
      <c r="H15" s="63"/>
      <c r="I15" s="54"/>
      <c r="J15" s="64"/>
      <c r="K15" s="32"/>
      <c r="L15" s="32"/>
      <c r="M15" s="32"/>
      <c r="N15" s="33"/>
      <c r="P15" s="28"/>
      <c r="Q15" s="51"/>
      <c r="R15" s="52"/>
      <c r="S15" s="33"/>
      <c r="T15" s="62"/>
      <c r="U15" s="63"/>
      <c r="V15" s="50"/>
      <c r="W15" s="64"/>
      <c r="X15" s="32"/>
      <c r="Y15" s="32"/>
      <c r="Z15" s="32"/>
      <c r="AA15" s="33"/>
      <c r="AB15" s="33"/>
    </row>
    <row r="16" spans="1:33" x14ac:dyDescent="0.3">
      <c r="B16" s="67"/>
      <c r="C16" s="28"/>
      <c r="D16" s="51"/>
      <c r="E16" s="52"/>
      <c r="F16" s="33"/>
      <c r="G16" s="62"/>
      <c r="H16" s="63"/>
      <c r="I16" s="54"/>
      <c r="J16" s="64"/>
      <c r="K16" s="32"/>
      <c r="L16" s="32"/>
      <c r="M16" s="32"/>
      <c r="N16" s="33"/>
      <c r="P16" s="28"/>
      <c r="Q16" s="51"/>
      <c r="R16" s="52"/>
      <c r="S16" s="33"/>
      <c r="T16" s="62"/>
      <c r="U16" s="63"/>
      <c r="V16" s="50"/>
      <c r="W16" s="64"/>
      <c r="X16" s="32"/>
      <c r="Y16" s="32"/>
      <c r="Z16" s="32"/>
      <c r="AA16" s="33"/>
      <c r="AB16" s="33"/>
    </row>
    <row r="17" spans="2:28" x14ac:dyDescent="0.3">
      <c r="B17" s="67"/>
      <c r="C17" s="28"/>
      <c r="D17" s="51"/>
      <c r="E17" s="52"/>
      <c r="F17" s="33"/>
      <c r="G17" s="62"/>
      <c r="H17" s="63"/>
      <c r="I17" s="54"/>
      <c r="J17" s="64"/>
      <c r="K17" s="32"/>
      <c r="L17" s="32"/>
      <c r="M17" s="32"/>
      <c r="N17" s="33"/>
      <c r="P17" s="28"/>
      <c r="Q17" s="51"/>
      <c r="R17" s="52"/>
      <c r="S17" s="33"/>
      <c r="T17" s="62"/>
      <c r="U17" s="63"/>
      <c r="V17" s="50"/>
      <c r="W17" s="64"/>
      <c r="X17" s="32"/>
      <c r="Y17" s="32"/>
      <c r="Z17" s="32"/>
      <c r="AA17" s="33"/>
      <c r="AB17" s="33"/>
    </row>
    <row r="18" spans="2:28" x14ac:dyDescent="0.3">
      <c r="B18" s="67"/>
      <c r="C18" s="28"/>
      <c r="D18" s="51"/>
      <c r="E18" s="52"/>
      <c r="F18" s="33"/>
      <c r="G18" s="62"/>
      <c r="H18" s="63"/>
      <c r="I18" s="54"/>
      <c r="J18" s="64"/>
      <c r="K18" s="32"/>
      <c r="L18" s="32"/>
      <c r="M18" s="32"/>
      <c r="N18" s="33"/>
      <c r="P18" s="28"/>
      <c r="Q18" s="51"/>
      <c r="R18" s="52"/>
      <c r="S18" s="33"/>
      <c r="T18" s="62"/>
      <c r="U18" s="63"/>
      <c r="V18" s="50"/>
      <c r="W18" s="64"/>
      <c r="X18" s="32"/>
      <c r="Y18" s="32"/>
      <c r="Z18" s="32"/>
      <c r="AA18" s="33"/>
      <c r="AB18" s="33"/>
    </row>
    <row r="19" spans="2:28" x14ac:dyDescent="0.3">
      <c r="B19" s="67"/>
      <c r="C19" s="28"/>
      <c r="D19" s="51"/>
      <c r="E19" s="52"/>
      <c r="F19" s="33"/>
      <c r="G19" s="62"/>
      <c r="H19" s="63"/>
      <c r="I19" s="54"/>
      <c r="J19" s="64"/>
      <c r="K19" s="32"/>
      <c r="L19" s="32"/>
      <c r="M19" s="32"/>
      <c r="N19" s="33"/>
      <c r="P19" s="28"/>
      <c r="Q19" s="51"/>
      <c r="R19" s="52"/>
      <c r="S19" s="33"/>
      <c r="T19" s="62"/>
      <c r="U19" s="63"/>
      <c r="V19" s="50"/>
      <c r="W19" s="64"/>
      <c r="X19" s="32"/>
      <c r="Y19" s="32"/>
      <c r="Z19" s="32"/>
      <c r="AA19" s="33"/>
      <c r="AB19" s="33"/>
    </row>
    <row r="20" spans="2:28" x14ac:dyDescent="0.3">
      <c r="B20" s="67"/>
      <c r="C20" s="28"/>
      <c r="D20" s="51"/>
      <c r="E20" s="52"/>
      <c r="F20" s="33"/>
      <c r="G20" s="62"/>
      <c r="H20" s="63"/>
      <c r="I20" s="54"/>
      <c r="J20" s="64"/>
      <c r="K20" s="32"/>
      <c r="L20" s="32"/>
      <c r="M20" s="32"/>
      <c r="N20" s="33"/>
      <c r="P20" s="28"/>
      <c r="Q20" s="51"/>
      <c r="R20" s="52"/>
      <c r="S20" s="33"/>
      <c r="T20" s="62"/>
      <c r="U20" s="63"/>
      <c r="V20" s="50"/>
      <c r="W20" s="64"/>
      <c r="X20" s="32"/>
      <c r="Y20" s="32"/>
      <c r="Z20" s="32"/>
      <c r="AA20" s="33"/>
      <c r="AB20" s="33"/>
    </row>
    <row r="21" spans="2:28" x14ac:dyDescent="0.3">
      <c r="B21" s="67"/>
      <c r="C21" s="28"/>
      <c r="D21" s="51"/>
      <c r="E21" s="52"/>
      <c r="F21" s="33"/>
      <c r="G21" s="62"/>
      <c r="H21" s="63"/>
      <c r="I21" s="54"/>
      <c r="J21" s="64"/>
      <c r="K21" s="32"/>
      <c r="L21" s="32"/>
      <c r="M21" s="32"/>
      <c r="N21" s="33"/>
      <c r="P21" s="28"/>
      <c r="Q21" s="51"/>
      <c r="R21" s="52"/>
      <c r="S21" s="33"/>
      <c r="T21" s="62"/>
      <c r="U21" s="63"/>
      <c r="V21" s="50"/>
      <c r="W21" s="64"/>
      <c r="X21" s="32"/>
      <c r="Y21" s="32"/>
      <c r="Z21" s="32"/>
      <c r="AA21" s="33"/>
      <c r="AB21" s="33"/>
    </row>
    <row r="22" spans="2:28" x14ac:dyDescent="0.3">
      <c r="B22" s="67"/>
      <c r="C22" s="28"/>
      <c r="D22" s="51"/>
      <c r="E22" s="52"/>
      <c r="F22" s="33"/>
      <c r="G22" s="62"/>
      <c r="H22" s="63"/>
      <c r="I22" s="54"/>
      <c r="J22" s="64"/>
      <c r="K22" s="32"/>
      <c r="L22" s="32"/>
      <c r="M22" s="32"/>
      <c r="N22" s="33"/>
      <c r="P22" s="28"/>
      <c r="Q22" s="51"/>
      <c r="R22" s="52"/>
      <c r="S22" s="33"/>
      <c r="T22" s="62"/>
      <c r="U22" s="63"/>
      <c r="V22" s="50"/>
      <c r="W22" s="64"/>
      <c r="X22" s="32"/>
      <c r="Y22" s="32"/>
      <c r="Z22" s="32"/>
      <c r="AA22" s="33"/>
      <c r="AB22" s="33"/>
    </row>
    <row r="23" spans="2:28" x14ac:dyDescent="0.3">
      <c r="B23" s="67"/>
      <c r="C23" s="28"/>
      <c r="D23" s="51"/>
      <c r="E23" s="52"/>
      <c r="F23" s="33"/>
      <c r="G23" s="62"/>
      <c r="H23" s="63"/>
      <c r="I23" s="54"/>
      <c r="J23" s="64"/>
      <c r="K23" s="32"/>
      <c r="L23" s="32"/>
      <c r="M23" s="32"/>
      <c r="N23" s="33"/>
      <c r="P23" s="28"/>
      <c r="Q23" s="51"/>
      <c r="R23" s="52"/>
      <c r="S23" s="33"/>
      <c r="T23" s="62"/>
      <c r="U23" s="63"/>
      <c r="V23" s="50"/>
      <c r="W23" s="64"/>
      <c r="X23" s="32"/>
      <c r="Y23" s="32"/>
      <c r="Z23" s="32"/>
      <c r="AA23" s="33"/>
      <c r="AB23" s="33"/>
    </row>
    <row r="24" spans="2:28" x14ac:dyDescent="0.3">
      <c r="B24" s="67"/>
      <c r="C24" s="28"/>
      <c r="D24" s="51"/>
      <c r="E24" s="52"/>
      <c r="F24" s="33"/>
      <c r="G24" s="62"/>
      <c r="H24" s="63"/>
      <c r="I24" s="54"/>
      <c r="J24" s="64"/>
      <c r="K24" s="32"/>
      <c r="L24" s="32"/>
      <c r="M24" s="32"/>
      <c r="N24" s="33"/>
      <c r="P24" s="28"/>
      <c r="Q24" s="51"/>
      <c r="R24" s="52"/>
      <c r="S24" s="33"/>
      <c r="T24" s="62"/>
      <c r="U24" s="63"/>
      <c r="V24" s="50"/>
      <c r="W24" s="64"/>
      <c r="X24" s="32"/>
      <c r="Y24" s="32"/>
      <c r="Z24" s="32"/>
      <c r="AA24" s="33"/>
      <c r="AB24" s="33"/>
    </row>
    <row r="25" spans="2:28" x14ac:dyDescent="0.3">
      <c r="B25" s="67"/>
      <c r="C25" s="28"/>
      <c r="D25" s="51"/>
      <c r="E25" s="52"/>
      <c r="F25" s="33"/>
      <c r="G25" s="62"/>
      <c r="H25" s="63"/>
      <c r="I25" s="54"/>
      <c r="J25" s="64"/>
      <c r="K25" s="32"/>
      <c r="L25" s="32"/>
      <c r="M25" s="32"/>
      <c r="N25" s="33"/>
      <c r="P25" s="28"/>
      <c r="Q25" s="51"/>
      <c r="R25" s="52"/>
      <c r="S25" s="33"/>
      <c r="T25" s="62"/>
      <c r="U25" s="63"/>
      <c r="V25" s="50"/>
      <c r="W25" s="64"/>
      <c r="X25" s="32"/>
      <c r="Y25" s="32"/>
      <c r="Z25" s="32"/>
      <c r="AA25" s="33"/>
      <c r="AB25" s="33"/>
    </row>
    <row r="26" spans="2:28" x14ac:dyDescent="0.3">
      <c r="B26" s="67"/>
      <c r="C26" s="28"/>
      <c r="D26" s="51"/>
      <c r="E26" s="52"/>
      <c r="F26" s="33"/>
      <c r="G26" s="62"/>
      <c r="H26" s="63"/>
      <c r="I26" s="54"/>
      <c r="J26" s="64"/>
      <c r="K26" s="32"/>
      <c r="L26" s="32"/>
      <c r="M26" s="32"/>
      <c r="N26" s="33"/>
      <c r="P26" s="28"/>
      <c r="Q26" s="51"/>
      <c r="R26" s="52"/>
      <c r="S26" s="33"/>
      <c r="T26" s="62"/>
      <c r="U26" s="63"/>
      <c r="V26" s="50"/>
      <c r="W26" s="64"/>
      <c r="X26" s="32"/>
      <c r="Y26" s="32"/>
      <c r="Z26" s="32"/>
      <c r="AA26" s="33"/>
      <c r="AB26" s="33"/>
    </row>
    <row r="27" spans="2:28" x14ac:dyDescent="0.3">
      <c r="B27" s="67"/>
      <c r="C27" s="28"/>
      <c r="D27" s="51"/>
      <c r="E27" s="52"/>
      <c r="F27" s="33"/>
      <c r="G27" s="62"/>
      <c r="H27" s="63"/>
      <c r="I27" s="54"/>
      <c r="J27" s="64"/>
      <c r="K27" s="32"/>
      <c r="L27" s="32"/>
      <c r="M27" s="32"/>
      <c r="N27" s="33"/>
      <c r="P27" s="28"/>
      <c r="Q27" s="51"/>
      <c r="R27" s="52"/>
      <c r="S27" s="33"/>
      <c r="T27" s="62"/>
      <c r="U27" s="63"/>
      <c r="V27" s="50"/>
      <c r="W27" s="64"/>
      <c r="X27" s="32"/>
      <c r="Y27" s="32"/>
      <c r="Z27" s="32"/>
      <c r="AA27" s="33"/>
      <c r="AB27" s="33"/>
    </row>
    <row r="28" spans="2:28" x14ac:dyDescent="0.3">
      <c r="B28" s="67"/>
      <c r="C28" s="28"/>
      <c r="D28" s="51"/>
      <c r="E28" s="52"/>
      <c r="F28" s="33"/>
      <c r="G28" s="62"/>
      <c r="H28" s="63"/>
      <c r="I28" s="54"/>
      <c r="J28" s="64"/>
      <c r="K28" s="32"/>
      <c r="L28" s="32"/>
      <c r="M28" s="32"/>
      <c r="N28" s="33"/>
      <c r="P28" s="28"/>
      <c r="Q28" s="51"/>
      <c r="R28" s="52"/>
      <c r="S28" s="33"/>
      <c r="T28" s="62"/>
      <c r="U28" s="63"/>
      <c r="V28" s="50"/>
      <c r="W28" s="64"/>
      <c r="X28" s="32"/>
      <c r="Y28" s="32"/>
      <c r="Z28" s="32"/>
      <c r="AA28" s="33"/>
      <c r="AB28" s="33"/>
    </row>
    <row r="29" spans="2:28" x14ac:dyDescent="0.3">
      <c r="B29" s="67"/>
      <c r="C29" s="28"/>
      <c r="D29" s="51"/>
      <c r="E29" s="52"/>
      <c r="F29" s="33"/>
      <c r="G29" s="62"/>
      <c r="H29" s="63"/>
      <c r="I29" s="54"/>
      <c r="J29" s="64"/>
      <c r="K29" s="32"/>
      <c r="L29" s="32"/>
      <c r="M29" s="32"/>
      <c r="N29" s="33"/>
      <c r="P29" s="28"/>
      <c r="Q29" s="51"/>
      <c r="R29" s="52"/>
      <c r="S29" s="33"/>
      <c r="T29" s="62"/>
      <c r="U29" s="63"/>
      <c r="V29" s="50"/>
      <c r="W29" s="64"/>
      <c r="X29" s="32"/>
      <c r="Y29" s="32"/>
      <c r="Z29" s="32"/>
      <c r="AA29" s="33"/>
      <c r="AB29" s="33"/>
    </row>
    <row r="30" spans="2:28" x14ac:dyDescent="0.3">
      <c r="B30" s="67"/>
      <c r="C30" s="28"/>
      <c r="D30" s="51"/>
      <c r="E30" s="52"/>
      <c r="F30" s="33"/>
      <c r="G30" s="62"/>
      <c r="H30" s="63"/>
      <c r="I30" s="54"/>
      <c r="J30" s="64"/>
      <c r="K30" s="32"/>
      <c r="L30" s="32"/>
      <c r="M30" s="32"/>
      <c r="N30" s="33"/>
      <c r="P30" s="28"/>
      <c r="Q30" s="51"/>
      <c r="R30" s="52"/>
      <c r="S30" s="33"/>
      <c r="T30" s="62"/>
      <c r="U30" s="63"/>
      <c r="V30" s="50"/>
      <c r="W30" s="64"/>
      <c r="X30" s="32"/>
      <c r="Y30" s="32"/>
      <c r="Z30" s="32"/>
      <c r="AA30" s="33"/>
      <c r="AB30" s="33"/>
    </row>
    <row r="31" spans="2:28" x14ac:dyDescent="0.3">
      <c r="B31" s="67"/>
      <c r="C31" s="28"/>
      <c r="D31" s="51"/>
      <c r="E31" s="52"/>
      <c r="F31" s="33"/>
      <c r="G31" s="62"/>
      <c r="H31" s="63"/>
      <c r="I31" s="54"/>
      <c r="J31" s="64"/>
      <c r="K31" s="32"/>
      <c r="L31" s="32"/>
      <c r="M31" s="32"/>
      <c r="N31" s="33"/>
      <c r="P31" s="28"/>
      <c r="Q31" s="51"/>
      <c r="R31" s="52"/>
      <c r="S31" s="33"/>
      <c r="T31" s="62"/>
      <c r="U31" s="63"/>
      <c r="V31" s="50"/>
      <c r="W31" s="64"/>
      <c r="X31" s="32"/>
      <c r="Y31" s="32"/>
      <c r="Z31" s="32"/>
      <c r="AA31" s="33"/>
      <c r="AB31" s="33"/>
    </row>
    <row r="32" spans="2:28" x14ac:dyDescent="0.3">
      <c r="B32" s="67"/>
      <c r="C32" s="28"/>
      <c r="D32" s="51"/>
      <c r="E32" s="52"/>
      <c r="F32" s="33"/>
      <c r="G32" s="62"/>
      <c r="H32" s="63"/>
      <c r="I32" s="54"/>
      <c r="J32" s="64"/>
      <c r="K32" s="32"/>
      <c r="L32" s="32"/>
      <c r="M32" s="32"/>
      <c r="N32" s="33"/>
      <c r="P32" s="28"/>
      <c r="Q32" s="51"/>
      <c r="R32" s="52"/>
      <c r="S32" s="33"/>
      <c r="T32" s="62"/>
      <c r="U32" s="63"/>
      <c r="V32" s="50"/>
      <c r="W32" s="64"/>
      <c r="X32" s="32"/>
      <c r="Y32" s="32"/>
      <c r="Z32" s="32"/>
      <c r="AA32" s="33"/>
      <c r="AB32" s="33"/>
    </row>
    <row r="33" spans="2:28" x14ac:dyDescent="0.3">
      <c r="B33" s="67"/>
      <c r="C33" s="28"/>
      <c r="D33" s="51"/>
      <c r="E33" s="52"/>
      <c r="F33" s="33"/>
      <c r="G33" s="62"/>
      <c r="H33" s="63"/>
      <c r="I33" s="54"/>
      <c r="J33" s="64"/>
      <c r="K33" s="32"/>
      <c r="L33" s="32"/>
      <c r="M33" s="32"/>
      <c r="N33" s="33"/>
      <c r="P33" s="28"/>
      <c r="Q33" s="51"/>
      <c r="R33" s="52"/>
      <c r="S33" s="33"/>
      <c r="T33" s="62"/>
      <c r="U33" s="63"/>
      <c r="V33" s="50"/>
      <c r="W33" s="64"/>
      <c r="X33" s="32"/>
      <c r="Y33" s="32"/>
      <c r="Z33" s="32"/>
      <c r="AA33" s="33"/>
      <c r="AB33" s="33"/>
    </row>
    <row r="34" spans="2:28" x14ac:dyDescent="0.3">
      <c r="B34" s="67"/>
      <c r="C34" s="28"/>
      <c r="D34" s="51"/>
      <c r="E34" s="52"/>
      <c r="F34" s="33"/>
      <c r="G34" s="62"/>
      <c r="H34" s="63"/>
      <c r="I34" s="54"/>
      <c r="J34" s="64"/>
      <c r="K34" s="32"/>
      <c r="L34" s="32"/>
      <c r="M34" s="32"/>
      <c r="N34" s="33"/>
      <c r="P34" s="28"/>
      <c r="Q34" s="51"/>
      <c r="R34" s="52"/>
      <c r="S34" s="33"/>
      <c r="T34" s="62"/>
      <c r="U34" s="63"/>
      <c r="V34" s="50"/>
      <c r="W34" s="64"/>
      <c r="X34" s="32"/>
      <c r="Y34" s="32"/>
      <c r="Z34" s="32"/>
      <c r="AA34" s="33"/>
      <c r="AB34" s="33"/>
    </row>
    <row r="35" spans="2:28" x14ac:dyDescent="0.3">
      <c r="B35" s="67"/>
      <c r="C35" s="28"/>
      <c r="D35" s="51"/>
      <c r="E35" s="52"/>
      <c r="F35" s="33"/>
      <c r="G35" s="62"/>
      <c r="H35" s="63"/>
      <c r="I35" s="54"/>
      <c r="J35" s="64"/>
      <c r="K35" s="32"/>
      <c r="L35" s="32"/>
      <c r="M35" s="32"/>
      <c r="N35" s="33"/>
      <c r="P35" s="28"/>
      <c r="Q35" s="51"/>
      <c r="R35" s="52"/>
      <c r="S35" s="33"/>
      <c r="T35" s="62"/>
      <c r="U35" s="63"/>
      <c r="V35" s="50"/>
      <c r="W35" s="64"/>
      <c r="X35" s="32"/>
      <c r="Y35" s="32"/>
      <c r="Z35" s="32"/>
      <c r="AA35" s="33"/>
      <c r="AB35" s="33"/>
    </row>
    <row r="36" spans="2:28" x14ac:dyDescent="0.3">
      <c r="B36" s="67"/>
      <c r="C36" s="28"/>
      <c r="D36" s="51"/>
      <c r="E36" s="52"/>
      <c r="F36" s="33"/>
      <c r="G36" s="62"/>
      <c r="H36" s="63"/>
      <c r="I36" s="54"/>
      <c r="J36" s="64"/>
      <c r="K36" s="32"/>
      <c r="L36" s="32"/>
      <c r="M36" s="32"/>
      <c r="N36" s="33"/>
      <c r="P36" s="28"/>
      <c r="Q36" s="51"/>
      <c r="R36" s="52"/>
      <c r="S36" s="33"/>
      <c r="T36" s="62"/>
      <c r="U36" s="63"/>
      <c r="V36" s="50"/>
      <c r="W36" s="64"/>
      <c r="X36" s="32"/>
      <c r="Y36" s="32"/>
      <c r="Z36" s="32"/>
      <c r="AA36" s="33"/>
      <c r="AB36" s="33"/>
    </row>
    <row r="37" spans="2:28" x14ac:dyDescent="0.3">
      <c r="B37" s="67"/>
      <c r="C37" s="28"/>
      <c r="D37" s="51"/>
      <c r="E37" s="52"/>
      <c r="F37" s="33"/>
      <c r="G37" s="62"/>
      <c r="H37" s="63"/>
      <c r="I37" s="54"/>
      <c r="J37" s="64"/>
      <c r="K37" s="32"/>
      <c r="L37" s="32"/>
      <c r="M37" s="32"/>
      <c r="N37" s="33"/>
      <c r="P37" s="28"/>
      <c r="Q37" s="51"/>
      <c r="R37" s="52"/>
      <c r="S37" s="33"/>
      <c r="T37" s="62"/>
      <c r="U37" s="63"/>
      <c r="V37" s="50"/>
      <c r="W37" s="64"/>
      <c r="X37" s="32"/>
      <c r="Y37" s="32"/>
      <c r="Z37" s="32"/>
      <c r="AA37" s="33"/>
      <c r="AB37" s="33"/>
    </row>
    <row r="38" spans="2:28" x14ac:dyDescent="0.3">
      <c r="B38" s="67"/>
      <c r="C38" s="28"/>
      <c r="D38" s="51"/>
      <c r="E38" s="52"/>
      <c r="F38" s="33"/>
      <c r="G38" s="62"/>
      <c r="H38" s="63"/>
      <c r="I38" s="54"/>
      <c r="J38" s="64"/>
      <c r="K38" s="32"/>
      <c r="L38" s="32"/>
      <c r="M38" s="32"/>
      <c r="N38" s="33"/>
      <c r="P38" s="28"/>
      <c r="Q38" s="51"/>
      <c r="R38" s="52"/>
      <c r="S38" s="33"/>
      <c r="T38" s="62"/>
      <c r="U38" s="63"/>
      <c r="V38" s="50"/>
      <c r="W38" s="64"/>
      <c r="X38" s="32"/>
      <c r="Y38" s="32"/>
      <c r="Z38" s="32"/>
      <c r="AA38" s="33"/>
      <c r="AB38" s="33"/>
    </row>
    <row r="39" spans="2:28" x14ac:dyDescent="0.3">
      <c r="B39" s="67"/>
      <c r="C39" s="28"/>
      <c r="D39" s="51"/>
      <c r="E39" s="52"/>
      <c r="F39" s="33"/>
      <c r="G39" s="62"/>
      <c r="H39" s="63"/>
      <c r="I39" s="54"/>
      <c r="J39" s="64"/>
      <c r="K39" s="32"/>
      <c r="L39" s="32"/>
      <c r="M39" s="32"/>
      <c r="N39" s="33"/>
      <c r="P39" s="28"/>
      <c r="Q39" s="51"/>
      <c r="R39" s="52"/>
      <c r="S39" s="33"/>
      <c r="T39" s="62"/>
      <c r="U39" s="63"/>
      <c r="V39" s="50"/>
      <c r="W39" s="64"/>
      <c r="X39" s="32"/>
      <c r="Y39" s="32"/>
      <c r="Z39" s="32"/>
      <c r="AA39" s="33"/>
      <c r="AB39" s="33"/>
    </row>
    <row r="40" spans="2:28" x14ac:dyDescent="0.3">
      <c r="B40" s="67"/>
      <c r="C40" s="28"/>
      <c r="D40" s="51"/>
      <c r="E40" s="52"/>
      <c r="F40" s="33"/>
      <c r="G40" s="62"/>
      <c r="H40" s="63"/>
      <c r="I40" s="54"/>
      <c r="J40" s="64"/>
      <c r="K40" s="32"/>
      <c r="L40" s="32"/>
      <c r="M40" s="32"/>
      <c r="N40" s="33"/>
      <c r="P40" s="28"/>
      <c r="Q40" s="51"/>
      <c r="R40" s="52"/>
      <c r="S40" s="33"/>
      <c r="T40" s="62"/>
      <c r="U40" s="63"/>
      <c r="V40" s="50"/>
      <c r="W40" s="64"/>
      <c r="X40" s="32"/>
      <c r="Y40" s="32"/>
      <c r="Z40" s="32"/>
      <c r="AA40" s="33"/>
      <c r="AB40" s="33"/>
    </row>
    <row r="41" spans="2:28" x14ac:dyDescent="0.3">
      <c r="B41" s="67"/>
      <c r="C41" s="28"/>
      <c r="D41" s="51"/>
      <c r="E41" s="52"/>
      <c r="F41" s="33"/>
      <c r="G41" s="62"/>
      <c r="H41" s="63"/>
      <c r="I41" s="54"/>
      <c r="J41" s="64"/>
      <c r="K41" s="32"/>
      <c r="L41" s="32"/>
      <c r="M41" s="32"/>
      <c r="N41" s="33"/>
      <c r="P41" s="28"/>
      <c r="Q41" s="51"/>
      <c r="R41" s="52"/>
      <c r="S41" s="33"/>
      <c r="T41" s="62"/>
      <c r="U41" s="63"/>
      <c r="V41" s="50"/>
      <c r="W41" s="64"/>
      <c r="X41" s="32"/>
      <c r="Y41" s="32"/>
      <c r="Z41" s="32"/>
      <c r="AA41" s="33"/>
      <c r="AB41" s="33"/>
    </row>
    <row r="42" spans="2:28" x14ac:dyDescent="0.3">
      <c r="B42" s="67"/>
      <c r="C42" s="28"/>
      <c r="D42" s="51"/>
      <c r="E42" s="52"/>
      <c r="F42" s="33"/>
      <c r="G42" s="62"/>
      <c r="H42" s="63"/>
      <c r="I42" s="54"/>
      <c r="J42" s="64"/>
      <c r="K42" s="32"/>
      <c r="L42" s="32"/>
      <c r="M42" s="32"/>
      <c r="N42" s="33"/>
      <c r="P42" s="28"/>
      <c r="Q42" s="51"/>
      <c r="R42" s="52"/>
      <c r="S42" s="33"/>
      <c r="T42" s="62"/>
      <c r="U42" s="63"/>
      <c r="V42" s="50"/>
      <c r="W42" s="64"/>
      <c r="X42" s="32"/>
      <c r="Y42" s="32"/>
      <c r="Z42" s="32"/>
      <c r="AA42" s="33"/>
      <c r="AB42" s="33"/>
    </row>
    <row r="43" spans="2:28" x14ac:dyDescent="0.3">
      <c r="B43" s="67"/>
      <c r="C43" s="28"/>
      <c r="D43" s="51"/>
      <c r="E43" s="52"/>
      <c r="F43" s="33"/>
      <c r="G43" s="62"/>
      <c r="H43" s="63"/>
      <c r="I43" s="54"/>
      <c r="J43" s="64"/>
      <c r="K43" s="32"/>
      <c r="L43" s="32"/>
      <c r="M43" s="32"/>
      <c r="N43" s="33"/>
      <c r="P43" s="28"/>
      <c r="Q43" s="51"/>
      <c r="R43" s="52"/>
      <c r="S43" s="33"/>
      <c r="T43" s="62"/>
      <c r="U43" s="63"/>
      <c r="V43" s="50"/>
      <c r="W43" s="64"/>
      <c r="X43" s="32"/>
      <c r="Y43" s="32"/>
      <c r="Z43" s="32"/>
      <c r="AA43" s="33"/>
      <c r="AB43" s="33"/>
    </row>
    <row r="44" spans="2:28" x14ac:dyDescent="0.3">
      <c r="B44" s="67"/>
      <c r="C44" s="28"/>
      <c r="D44" s="51"/>
      <c r="E44" s="52"/>
      <c r="F44" s="33"/>
      <c r="G44" s="62"/>
      <c r="H44" s="63"/>
      <c r="I44" s="54"/>
      <c r="J44" s="64"/>
      <c r="K44" s="32"/>
      <c r="L44" s="32"/>
      <c r="M44" s="32"/>
      <c r="N44" s="33"/>
      <c r="P44" s="28"/>
      <c r="Q44" s="51"/>
      <c r="R44" s="52"/>
      <c r="S44" s="33"/>
      <c r="T44" s="62"/>
      <c r="U44" s="63"/>
      <c r="V44" s="50"/>
      <c r="W44" s="64"/>
      <c r="X44" s="32"/>
      <c r="Y44" s="32"/>
      <c r="Z44" s="32"/>
      <c r="AA44" s="33"/>
      <c r="AB44" s="33"/>
    </row>
    <row r="45" spans="2:28" x14ac:dyDescent="0.3">
      <c r="B45" s="67"/>
      <c r="C45" s="28"/>
      <c r="D45" s="51"/>
      <c r="E45" s="52"/>
      <c r="F45" s="33"/>
      <c r="G45" s="62"/>
      <c r="H45" s="63"/>
      <c r="I45" s="54"/>
      <c r="J45" s="64"/>
      <c r="K45" s="32"/>
      <c r="L45" s="32"/>
      <c r="M45" s="32"/>
      <c r="N45" s="33"/>
      <c r="P45" s="28"/>
      <c r="Q45" s="51"/>
      <c r="R45" s="52"/>
      <c r="S45" s="33"/>
      <c r="T45" s="62"/>
      <c r="U45" s="63"/>
      <c r="V45" s="50"/>
      <c r="W45" s="64"/>
      <c r="X45" s="32"/>
      <c r="Y45" s="32"/>
      <c r="Z45" s="32"/>
      <c r="AA45" s="33"/>
      <c r="AB45" s="33"/>
    </row>
    <row r="46" spans="2:28" x14ac:dyDescent="0.3">
      <c r="B46" s="67"/>
      <c r="C46" s="28"/>
      <c r="D46" s="51"/>
      <c r="E46" s="52"/>
      <c r="F46" s="33"/>
      <c r="G46" s="62"/>
      <c r="H46" s="63"/>
      <c r="I46" s="54"/>
      <c r="J46" s="64"/>
      <c r="K46" s="32"/>
      <c r="L46" s="32"/>
      <c r="M46" s="32"/>
      <c r="N46" s="33"/>
      <c r="P46" s="28"/>
      <c r="Q46" s="51"/>
      <c r="R46" s="52"/>
      <c r="S46" s="33"/>
      <c r="T46" s="62"/>
      <c r="U46" s="63"/>
      <c r="V46" s="50"/>
      <c r="W46" s="64"/>
      <c r="X46" s="32"/>
      <c r="Y46" s="32"/>
      <c r="Z46" s="32"/>
      <c r="AA46" s="33"/>
      <c r="AB46" s="33"/>
    </row>
    <row r="47" spans="2:28" x14ac:dyDescent="0.3">
      <c r="B47" s="67"/>
      <c r="C47" s="28"/>
      <c r="D47" s="51"/>
      <c r="E47" s="52"/>
      <c r="F47" s="33"/>
      <c r="G47" s="62"/>
      <c r="H47" s="63"/>
      <c r="I47" s="54"/>
      <c r="J47" s="64"/>
      <c r="K47" s="32"/>
      <c r="L47" s="32"/>
      <c r="M47" s="32"/>
      <c r="N47" s="33"/>
      <c r="P47" s="28"/>
      <c r="Q47" s="51"/>
      <c r="R47" s="52"/>
      <c r="S47" s="33"/>
      <c r="T47" s="62"/>
      <c r="U47" s="63"/>
      <c r="V47" s="50"/>
      <c r="W47" s="64"/>
      <c r="X47" s="32"/>
      <c r="Y47" s="32"/>
      <c r="Z47" s="32"/>
      <c r="AA47" s="33"/>
      <c r="AB47" s="33"/>
    </row>
    <row r="48" spans="2:28" x14ac:dyDescent="0.3">
      <c r="B48" s="67"/>
      <c r="C48" s="28"/>
      <c r="D48" s="51"/>
      <c r="E48" s="52"/>
      <c r="F48" s="33"/>
      <c r="G48" s="62"/>
      <c r="H48" s="63"/>
      <c r="I48" s="54"/>
      <c r="J48" s="64"/>
      <c r="K48" s="32"/>
      <c r="L48" s="32"/>
      <c r="M48" s="32"/>
      <c r="N48" s="33"/>
      <c r="P48" s="28"/>
      <c r="Q48" s="51"/>
      <c r="R48" s="52"/>
      <c r="S48" s="33"/>
      <c r="T48" s="62"/>
      <c r="U48" s="63"/>
      <c r="V48" s="50"/>
      <c r="W48" s="64"/>
      <c r="X48" s="32"/>
      <c r="Y48" s="32"/>
      <c r="Z48" s="32"/>
      <c r="AA48" s="33"/>
      <c r="AB48" s="33"/>
    </row>
    <row r="49" spans="2:28" x14ac:dyDescent="0.3">
      <c r="B49" s="67"/>
      <c r="C49" s="28"/>
      <c r="D49" s="51"/>
      <c r="E49" s="52"/>
      <c r="F49" s="33"/>
      <c r="G49" s="62"/>
      <c r="H49" s="63"/>
      <c r="I49" s="54"/>
      <c r="J49" s="64"/>
      <c r="K49" s="32"/>
      <c r="L49" s="32"/>
      <c r="M49" s="32"/>
      <c r="N49" s="33"/>
      <c r="P49" s="28"/>
      <c r="Q49" s="51"/>
      <c r="R49" s="52"/>
      <c r="S49" s="33"/>
      <c r="T49" s="62"/>
      <c r="U49" s="63"/>
      <c r="V49" s="50"/>
      <c r="W49" s="64"/>
      <c r="X49" s="32"/>
      <c r="Y49" s="32"/>
      <c r="Z49" s="32"/>
      <c r="AA49" s="33"/>
      <c r="AB49" s="33"/>
    </row>
    <row r="50" spans="2:28" x14ac:dyDescent="0.3">
      <c r="B50" s="67"/>
      <c r="C50" s="28"/>
      <c r="D50" s="51"/>
      <c r="E50" s="52"/>
      <c r="F50" s="33"/>
      <c r="G50" s="62"/>
      <c r="H50" s="63"/>
      <c r="I50" s="54"/>
      <c r="J50" s="64"/>
      <c r="K50" s="32"/>
      <c r="L50" s="32"/>
      <c r="M50" s="32"/>
      <c r="N50" s="33"/>
      <c r="P50" s="28"/>
      <c r="Q50" s="51"/>
      <c r="R50" s="52"/>
      <c r="S50" s="33"/>
      <c r="T50" s="62"/>
      <c r="U50" s="63"/>
      <c r="V50" s="50"/>
      <c r="W50" s="64"/>
      <c r="X50" s="32"/>
      <c r="Y50" s="32"/>
      <c r="Z50" s="32"/>
      <c r="AA50" s="33"/>
      <c r="AB50" s="33"/>
    </row>
    <row r="51" spans="2:28" x14ac:dyDescent="0.3">
      <c r="B51" s="67"/>
      <c r="C51" s="28"/>
      <c r="D51" s="51"/>
      <c r="E51" s="52"/>
      <c r="F51" s="33"/>
      <c r="G51" s="62"/>
      <c r="H51" s="63"/>
      <c r="I51" s="54"/>
      <c r="J51" s="64"/>
      <c r="K51" s="32"/>
      <c r="L51" s="32"/>
      <c r="M51" s="32"/>
      <c r="N51" s="33"/>
      <c r="P51" s="28"/>
      <c r="Q51" s="51"/>
      <c r="R51" s="52"/>
      <c r="S51" s="33"/>
      <c r="T51" s="62"/>
      <c r="U51" s="63"/>
      <c r="V51" s="50"/>
      <c r="W51" s="64"/>
      <c r="X51" s="32"/>
      <c r="Y51" s="32"/>
      <c r="Z51" s="32"/>
      <c r="AA51" s="33"/>
      <c r="AB51" s="33"/>
    </row>
  </sheetData>
  <sheetProtection algorithmName="SHA-512" hashValue="wPxdxQPRQeV08uKCaCSEU7QxtygNsm2fHEG0UFthgOattL8SiXcyj5xDob4tH+3qhA1HqSt05DpAGv1BijrrUA==" saltValue="HoQO2/WVhVyGwN+yHmROsw==" spinCount="100000" sheet="1" objects="1" scenarios="1"/>
  <conditionalFormatting sqref="A1:XFD1048576">
    <cfRule type="expression" dxfId="1" priority="1">
      <formula>CELL("Schutz",A1)=0</formula>
    </cfRule>
  </conditionalFormatting>
  <dataValidations count="3">
    <dataValidation type="list" showInputMessage="1" showErrorMessage="1" prompt="bitte wählen" sqref="U6:U51 H6:H51">
      <formula1>$AD$6:$AD$12</formula1>
    </dataValidation>
    <dataValidation type="list" showInputMessage="1" showErrorMessage="1" prompt="bitte wählen" sqref="G6:G51 T6:T51">
      <formula1>"ungeplant,geplant"</formula1>
    </dataValidation>
    <dataValidation type="list" allowBlank="1" showInputMessage="1" showErrorMessage="1" prompt="bitte wählen" sqref="J6:J51 W6:W51">
      <formula1>"NS,MS"</formula1>
    </dataValidation>
  </dataValidations>
  <pageMargins left="0.23622047244094491" right="0.23622047244094491" top="0.74803149606299213" bottom="0.74803149606299213" header="0.31496062992125984" footer="0.31496062992125984"/>
  <pageSetup paperSize="9" scale="62" fitToWidth="2" fitToHeight="46"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24"/>
  <sheetViews>
    <sheetView showGridLines="0" view="pageBreakPreview" zoomScaleNormal="100" zoomScaleSheetLayoutView="100" workbookViewId="0">
      <selection activeCell="H23" sqref="H23"/>
    </sheetView>
  </sheetViews>
  <sheetFormatPr baseColWidth="10" defaultRowHeight="14.4" x14ac:dyDescent="0.3"/>
  <cols>
    <col min="1" max="1" width="1.33203125" customWidth="1"/>
    <col min="2" max="2" width="11.44140625" style="95"/>
    <col min="3" max="3" width="1.33203125" customWidth="1"/>
    <col min="4" max="4" width="28" style="95" customWidth="1"/>
    <col min="5" max="5" width="1.33203125" customWidth="1"/>
    <col min="6" max="6" width="46.33203125" style="95" customWidth="1"/>
    <col min="7" max="7" width="1.33203125" customWidth="1"/>
    <col min="8" max="8" width="84.109375" style="95" customWidth="1"/>
    <col min="9" max="9" width="1.33203125" customWidth="1"/>
  </cols>
  <sheetData>
    <row r="1" spans="1:9" ht="22.2" x14ac:dyDescent="0.45">
      <c r="A1" s="4"/>
      <c r="B1" s="56" t="s">
        <v>0</v>
      </c>
      <c r="C1" s="4"/>
      <c r="D1" s="4"/>
      <c r="E1" s="4"/>
      <c r="F1" s="4"/>
      <c r="G1" s="4"/>
      <c r="H1" s="4"/>
      <c r="I1" s="4"/>
    </row>
    <row r="2" spans="1:9" ht="22.2" x14ac:dyDescent="0.45">
      <c r="A2" s="4"/>
      <c r="B2" s="56" t="s">
        <v>1</v>
      </c>
      <c r="C2" s="4"/>
      <c r="D2" s="4"/>
      <c r="E2" s="4"/>
      <c r="F2" s="4"/>
      <c r="G2" s="4"/>
      <c r="H2" s="4"/>
      <c r="I2" s="4"/>
    </row>
    <row r="3" spans="1:9" x14ac:dyDescent="0.3">
      <c r="A3" s="4"/>
      <c r="B3"/>
      <c r="D3"/>
      <c r="F3"/>
      <c r="H3"/>
      <c r="I3" s="4"/>
    </row>
    <row r="4" spans="1:9" ht="33.6" x14ac:dyDescent="0.65">
      <c r="A4" s="4"/>
      <c r="B4"/>
      <c r="D4" s="76" t="s">
        <v>113</v>
      </c>
      <c r="F4"/>
      <c r="H4" t="s">
        <v>153</v>
      </c>
      <c r="I4" s="4"/>
    </row>
    <row r="5" spans="1:9" x14ac:dyDescent="0.3">
      <c r="A5" s="4"/>
      <c r="B5"/>
      <c r="D5"/>
      <c r="F5"/>
      <c r="H5"/>
      <c r="I5" s="4"/>
    </row>
    <row r="6" spans="1:9" ht="19.8" x14ac:dyDescent="0.4">
      <c r="A6" s="4"/>
      <c r="B6" s="57" t="s">
        <v>222</v>
      </c>
      <c r="C6" s="5"/>
      <c r="D6" s="6" t="s">
        <v>184</v>
      </c>
      <c r="E6" s="4"/>
      <c r="F6" s="4"/>
      <c r="G6" s="4"/>
      <c r="H6" s="4"/>
      <c r="I6" s="4"/>
    </row>
    <row r="7" spans="1:9" x14ac:dyDescent="0.3">
      <c r="A7" s="4"/>
      <c r="B7"/>
      <c r="D7"/>
      <c r="F7"/>
      <c r="H7"/>
      <c r="I7" s="4"/>
    </row>
    <row r="8" spans="1:9" x14ac:dyDescent="0.3">
      <c r="A8" s="4"/>
      <c r="B8" s="92" t="s">
        <v>134</v>
      </c>
      <c r="D8" s="92" t="s">
        <v>185</v>
      </c>
      <c r="F8" s="92" t="s">
        <v>182</v>
      </c>
      <c r="H8" s="92" t="s">
        <v>183</v>
      </c>
      <c r="I8" s="4"/>
    </row>
    <row r="9" spans="1:9" ht="28.8" x14ac:dyDescent="0.3">
      <c r="A9" s="4"/>
      <c r="B9" s="93" t="s">
        <v>193</v>
      </c>
      <c r="D9" s="93" t="s">
        <v>76</v>
      </c>
      <c r="F9" s="96" t="s">
        <v>223</v>
      </c>
      <c r="H9" s="96" t="s">
        <v>210</v>
      </c>
      <c r="I9" s="4"/>
    </row>
    <row r="10" spans="1:9" x14ac:dyDescent="0.3">
      <c r="A10" s="4"/>
      <c r="B10" s="94"/>
      <c r="D10" s="94"/>
      <c r="F10" s="96"/>
      <c r="H10" s="96"/>
      <c r="I10" s="4"/>
    </row>
    <row r="11" spans="1:9" x14ac:dyDescent="0.3">
      <c r="A11" s="4"/>
      <c r="B11" s="94"/>
      <c r="D11" s="94"/>
      <c r="F11" s="96"/>
      <c r="H11" s="96"/>
      <c r="I11" s="4"/>
    </row>
    <row r="12" spans="1:9" x14ac:dyDescent="0.3">
      <c r="A12" s="4"/>
      <c r="B12" s="94"/>
      <c r="D12" s="94"/>
      <c r="F12" s="96"/>
      <c r="H12" s="96"/>
      <c r="I12" s="4"/>
    </row>
    <row r="13" spans="1:9" x14ac:dyDescent="0.3">
      <c r="A13" s="4"/>
      <c r="B13" s="94"/>
      <c r="D13" s="94"/>
      <c r="F13" s="96"/>
      <c r="H13" s="96"/>
      <c r="I13" s="4"/>
    </row>
    <row r="14" spans="1:9" x14ac:dyDescent="0.3">
      <c r="A14" s="4"/>
      <c r="B14" s="94"/>
      <c r="D14" s="94"/>
      <c r="F14" s="96"/>
      <c r="H14" s="96"/>
      <c r="I14" s="4"/>
    </row>
    <row r="15" spans="1:9" x14ac:dyDescent="0.3">
      <c r="A15" s="4"/>
      <c r="B15" s="94"/>
      <c r="D15" s="94"/>
      <c r="F15" s="96"/>
      <c r="H15" s="96"/>
      <c r="I15" s="4"/>
    </row>
    <row r="16" spans="1:9" x14ac:dyDescent="0.3">
      <c r="A16" s="4"/>
      <c r="B16" s="94"/>
      <c r="D16" s="94"/>
      <c r="F16" s="96"/>
      <c r="H16" s="96"/>
      <c r="I16" s="4"/>
    </row>
    <row r="17" spans="1:9" x14ac:dyDescent="0.3">
      <c r="A17" s="4"/>
      <c r="B17" s="94"/>
      <c r="D17" s="94"/>
      <c r="F17" s="96"/>
      <c r="H17" s="96"/>
      <c r="I17" s="4"/>
    </row>
    <row r="18" spans="1:9" x14ac:dyDescent="0.3">
      <c r="A18" s="4"/>
      <c r="B18" s="94"/>
      <c r="D18" s="94"/>
      <c r="F18" s="96"/>
      <c r="H18" s="96"/>
      <c r="I18" s="4"/>
    </row>
    <row r="19" spans="1:9" x14ac:dyDescent="0.3">
      <c r="A19" s="4"/>
      <c r="B19" s="94"/>
      <c r="D19" s="94"/>
      <c r="F19" s="96"/>
      <c r="H19" s="96"/>
      <c r="I19" s="4"/>
    </row>
    <row r="20" spans="1:9" x14ac:dyDescent="0.3">
      <c r="A20" s="4"/>
      <c r="B20" s="94"/>
      <c r="D20" s="94"/>
      <c r="F20" s="96"/>
      <c r="H20" s="96"/>
      <c r="I20" s="4"/>
    </row>
    <row r="21" spans="1:9" x14ac:dyDescent="0.3">
      <c r="A21" s="4"/>
      <c r="B21" s="94"/>
      <c r="D21" s="94"/>
      <c r="F21" s="96"/>
      <c r="H21" s="96"/>
      <c r="I21" s="4"/>
    </row>
    <row r="22" spans="1:9" x14ac:dyDescent="0.3">
      <c r="A22" s="4"/>
      <c r="B22" s="94"/>
      <c r="D22" s="94"/>
      <c r="F22" s="96"/>
      <c r="H22" s="96"/>
      <c r="I22" s="4"/>
    </row>
    <row r="23" spans="1:9" x14ac:dyDescent="0.3">
      <c r="A23" s="4"/>
      <c r="B23" s="94"/>
      <c r="D23" s="94"/>
      <c r="F23" s="96"/>
      <c r="H23" s="96"/>
      <c r="I23" s="4"/>
    </row>
    <row r="24" spans="1:9" x14ac:dyDescent="0.3">
      <c r="A24" s="4"/>
      <c r="B24" s="94"/>
      <c r="D24" s="94"/>
      <c r="F24" s="96"/>
      <c r="H24" s="96"/>
      <c r="I24" s="4"/>
    </row>
  </sheetData>
  <sheetProtection algorithmName="SHA-512" hashValue="NHrdG5jBYe1NzAKNXz1uQTdihOQqZI/QeUa9wTqHt+l8a4h5HZvqfh0vuAw6B4OCDa+EbTxbVOMYsMG0Ef8NCw==" saltValue="yKefa0uSmcEUcKymqH20Jg==" spinCount="100000" sheet="1" objects="1" scenarios="1"/>
  <conditionalFormatting sqref="G13">
    <cfRule type="expression" dxfId="0" priority="2">
      <formula>CELL("Schutz",A1)=0</formula>
    </cfRule>
  </conditionalFormatting>
  <pageMargins left="0.23622047244094491" right="0.23622047244094491" top="0.74803149606299213" bottom="0.74803149606299213" header="0.31496062992125984" footer="0.31496062992125984"/>
  <pageSetup paperSize="9" scale="81"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3"/>
  <sheetViews>
    <sheetView showGridLines="0" tabSelected="1" zoomScale="130" zoomScaleNormal="130" workbookViewId="0">
      <selection activeCell="L11" sqref="L11"/>
    </sheetView>
  </sheetViews>
  <sheetFormatPr baseColWidth="10" defaultRowHeight="14.4" x14ac:dyDescent="0.3"/>
  <cols>
    <col min="1" max="1" width="1.33203125" customWidth="1"/>
    <col min="2" max="2" width="6" customWidth="1"/>
    <col min="3" max="3" width="1.33203125" customWidth="1"/>
    <col min="4" max="4" width="8" customWidth="1"/>
    <col min="5" max="5" width="1.33203125" customWidth="1"/>
    <col min="6" max="6" width="21.5546875" customWidth="1"/>
    <col min="7" max="7" width="1.33203125" customWidth="1"/>
    <col min="8" max="8" width="7.6640625" customWidth="1"/>
    <col min="9" max="9" width="1.33203125" customWidth="1"/>
    <col min="10" max="10" width="11" bestFit="1" customWidth="1"/>
    <col min="11" max="11" width="1.33203125" customWidth="1"/>
    <col min="12" max="12" width="133.109375" customWidth="1"/>
    <col min="13" max="13" width="1.33203125" customWidth="1"/>
  </cols>
  <sheetData>
    <row r="1" spans="1:13" ht="22.2" x14ac:dyDescent="0.45">
      <c r="A1" s="4"/>
      <c r="B1" s="56" t="s">
        <v>0</v>
      </c>
      <c r="C1" s="4"/>
      <c r="D1" s="4"/>
      <c r="E1" s="4"/>
      <c r="F1" s="4"/>
      <c r="G1" s="4"/>
      <c r="H1" s="4"/>
      <c r="I1" s="4"/>
      <c r="J1" s="4"/>
      <c r="K1" s="4"/>
      <c r="L1" s="4"/>
      <c r="M1" s="4"/>
    </row>
    <row r="2" spans="1:13" ht="22.2" x14ac:dyDescent="0.45">
      <c r="A2" s="4"/>
      <c r="B2" s="56" t="s">
        <v>1</v>
      </c>
      <c r="C2" s="4"/>
      <c r="D2" s="4"/>
      <c r="E2" s="4"/>
      <c r="F2" s="4"/>
      <c r="G2" s="4"/>
      <c r="H2" s="4"/>
      <c r="I2" s="4"/>
      <c r="J2" s="4"/>
      <c r="K2" s="4"/>
      <c r="L2" s="4"/>
      <c r="M2" s="4"/>
    </row>
    <row r="3" spans="1:13" x14ac:dyDescent="0.3">
      <c r="A3" s="4"/>
      <c r="M3" s="4"/>
    </row>
    <row r="4" spans="1:13" ht="33.6" x14ac:dyDescent="0.65">
      <c r="A4" s="4"/>
      <c r="D4" s="75" t="s">
        <v>113</v>
      </c>
      <c r="H4" t="s">
        <v>153</v>
      </c>
      <c r="M4" s="4"/>
    </row>
    <row r="5" spans="1:13" x14ac:dyDescent="0.3">
      <c r="A5" s="4"/>
      <c r="M5" s="4"/>
    </row>
    <row r="6" spans="1:13" ht="19.8" x14ac:dyDescent="0.4">
      <c r="A6" s="4"/>
      <c r="B6" s="57" t="s">
        <v>224</v>
      </c>
      <c r="C6" s="5"/>
      <c r="D6" s="6" t="s">
        <v>181</v>
      </c>
      <c r="E6" s="5"/>
      <c r="F6" s="4"/>
      <c r="G6" s="5"/>
      <c r="H6" s="4"/>
      <c r="I6" s="5"/>
      <c r="J6" s="4"/>
      <c r="K6" s="5"/>
      <c r="L6" s="4"/>
      <c r="M6" s="4"/>
    </row>
    <row r="7" spans="1:13" x14ac:dyDescent="0.3">
      <c r="A7" s="4"/>
      <c r="M7" s="4"/>
    </row>
    <row r="8" spans="1:13" x14ac:dyDescent="0.3">
      <c r="A8" s="4"/>
      <c r="B8" s="72" t="s">
        <v>134</v>
      </c>
      <c r="C8" s="70"/>
      <c r="D8" s="72" t="s">
        <v>187</v>
      </c>
      <c r="E8" s="70"/>
      <c r="F8" s="72" t="s">
        <v>182</v>
      </c>
      <c r="G8" s="70"/>
      <c r="H8" s="72" t="s">
        <v>103</v>
      </c>
      <c r="I8" s="70"/>
      <c r="J8" s="72" t="s">
        <v>188</v>
      </c>
      <c r="K8" s="70"/>
      <c r="L8" s="72" t="s">
        <v>189</v>
      </c>
      <c r="M8" s="4"/>
    </row>
    <row r="9" spans="1:13" ht="61.5" customHeight="1" x14ac:dyDescent="0.3">
      <c r="A9" s="4"/>
      <c r="B9" s="71" t="s">
        <v>225</v>
      </c>
      <c r="C9" s="70"/>
      <c r="D9" s="71"/>
      <c r="E9" s="70"/>
      <c r="F9" s="69" t="s">
        <v>254</v>
      </c>
      <c r="G9" s="70"/>
      <c r="H9" s="69"/>
      <c r="I9" s="70"/>
      <c r="J9" s="69" t="s">
        <v>253</v>
      </c>
      <c r="K9" s="70"/>
      <c r="L9" s="69" t="s">
        <v>252</v>
      </c>
      <c r="M9" s="4"/>
    </row>
    <row r="10" spans="1:13" ht="61.5" customHeight="1" x14ac:dyDescent="0.3">
      <c r="A10" s="4"/>
      <c r="B10" s="71" t="s">
        <v>226</v>
      </c>
      <c r="C10" s="70"/>
      <c r="D10" s="71"/>
      <c r="E10" s="70"/>
      <c r="F10" s="69" t="s">
        <v>257</v>
      </c>
      <c r="G10" s="70"/>
      <c r="H10" s="69"/>
      <c r="I10" s="70"/>
      <c r="J10" s="69" t="s">
        <v>256</v>
      </c>
      <c r="K10" s="70"/>
      <c r="L10" s="69" t="s">
        <v>255</v>
      </c>
      <c r="M10" s="4"/>
    </row>
    <row r="11" spans="1:13" ht="75.75" customHeight="1" x14ac:dyDescent="0.3">
      <c r="A11" s="4"/>
      <c r="B11" s="71" t="s">
        <v>227</v>
      </c>
      <c r="C11" s="70"/>
      <c r="D11" s="71"/>
      <c r="E11" s="70"/>
      <c r="F11" s="91" t="s">
        <v>123</v>
      </c>
      <c r="G11" s="70"/>
      <c r="H11" s="69"/>
      <c r="I11" s="70"/>
      <c r="J11" s="69" t="s">
        <v>270</v>
      </c>
      <c r="K11" s="70"/>
      <c r="L11" s="69" t="s">
        <v>258</v>
      </c>
      <c r="M11" s="4"/>
    </row>
    <row r="12" spans="1:13" ht="72" x14ac:dyDescent="0.3">
      <c r="A12" s="4"/>
      <c r="B12" s="71" t="s">
        <v>228</v>
      </c>
      <c r="C12" s="70"/>
      <c r="D12" s="71"/>
      <c r="E12" s="70"/>
      <c r="F12" s="69" t="s">
        <v>261</v>
      </c>
      <c r="G12" s="70"/>
      <c r="H12" s="69"/>
      <c r="I12" s="70"/>
      <c r="J12" s="69" t="s">
        <v>260</v>
      </c>
      <c r="K12" s="70"/>
      <c r="L12" s="69" t="s">
        <v>259</v>
      </c>
      <c r="M12" s="4"/>
    </row>
    <row r="13" spans="1:13" ht="57.6" x14ac:dyDescent="0.3">
      <c r="A13" s="4"/>
      <c r="B13" s="71" t="s">
        <v>229</v>
      </c>
      <c r="C13" s="70"/>
      <c r="D13" s="71"/>
      <c r="E13" s="70"/>
      <c r="F13" s="69" t="s">
        <v>263</v>
      </c>
      <c r="G13" s="70"/>
      <c r="H13" s="69"/>
      <c r="I13" s="70"/>
      <c r="J13" s="69" t="s">
        <v>256</v>
      </c>
      <c r="K13" s="70"/>
      <c r="L13" s="69" t="s">
        <v>262</v>
      </c>
      <c r="M13" s="4"/>
    </row>
    <row r="14" spans="1:13" ht="57.6" x14ac:dyDescent="0.3">
      <c r="A14" s="4"/>
      <c r="B14" s="71" t="s">
        <v>230</v>
      </c>
      <c r="C14" s="70"/>
      <c r="D14" s="71"/>
      <c r="E14" s="70"/>
      <c r="F14" s="69" t="s">
        <v>265</v>
      </c>
      <c r="G14" s="70"/>
      <c r="H14" s="69"/>
      <c r="I14" s="70"/>
      <c r="J14" s="69" t="s">
        <v>256</v>
      </c>
      <c r="K14" s="70"/>
      <c r="L14" s="69" t="s">
        <v>264</v>
      </c>
      <c r="M14" s="4"/>
    </row>
    <row r="15" spans="1:13" ht="57.6" x14ac:dyDescent="0.3">
      <c r="A15" s="4"/>
      <c r="B15" s="71" t="s">
        <v>231</v>
      </c>
      <c r="C15" s="70"/>
      <c r="D15" s="71"/>
      <c r="E15" s="70"/>
      <c r="F15" s="69" t="s">
        <v>267</v>
      </c>
      <c r="G15" s="70"/>
      <c r="H15" s="69"/>
      <c r="I15" s="70"/>
      <c r="J15" s="69" t="s">
        <v>256</v>
      </c>
      <c r="K15" s="70"/>
      <c r="L15" s="69" t="s">
        <v>266</v>
      </c>
      <c r="M15" s="4"/>
    </row>
    <row r="16" spans="1:13" ht="138.75" customHeight="1" x14ac:dyDescent="0.3">
      <c r="A16" s="4"/>
      <c r="B16" s="71" t="s">
        <v>232</v>
      </c>
      <c r="C16" s="70"/>
      <c r="D16" s="71"/>
      <c r="E16" s="70"/>
      <c r="F16" s="69" t="s">
        <v>269</v>
      </c>
      <c r="G16" s="70"/>
      <c r="H16" s="69"/>
      <c r="I16" s="70"/>
      <c r="J16" s="69" t="s">
        <v>270</v>
      </c>
      <c r="K16" s="70"/>
      <c r="L16" s="69" t="s">
        <v>268</v>
      </c>
      <c r="M16" s="4"/>
    </row>
    <row r="17" spans="1:13" ht="28.8" x14ac:dyDescent="0.3">
      <c r="A17" s="4"/>
      <c r="B17" s="71" t="s">
        <v>233</v>
      </c>
      <c r="C17" s="70"/>
      <c r="D17" s="71"/>
      <c r="E17" s="70"/>
      <c r="F17" s="69" t="s">
        <v>273</v>
      </c>
      <c r="G17" s="70"/>
      <c r="H17" s="69"/>
      <c r="I17" s="70"/>
      <c r="J17" s="69" t="s">
        <v>272</v>
      </c>
      <c r="K17" s="70"/>
      <c r="L17" s="69" t="s">
        <v>271</v>
      </c>
      <c r="M17" s="4"/>
    </row>
    <row r="18" spans="1:13" ht="48" customHeight="1" x14ac:dyDescent="0.3">
      <c r="A18" s="4"/>
      <c r="B18" s="71" t="s">
        <v>234</v>
      </c>
      <c r="C18" s="70"/>
      <c r="D18" s="71"/>
      <c r="E18" s="70"/>
      <c r="F18" s="69" t="s">
        <v>275</v>
      </c>
      <c r="G18" s="70"/>
      <c r="H18" s="69"/>
      <c r="I18" s="70"/>
      <c r="J18" s="69" t="s">
        <v>190</v>
      </c>
      <c r="K18" s="70"/>
      <c r="L18" s="69" t="s">
        <v>274</v>
      </c>
      <c r="M18" s="4"/>
    </row>
    <row r="19" spans="1:13" ht="100.8" x14ac:dyDescent="0.3">
      <c r="A19" s="4"/>
      <c r="B19" s="71" t="s">
        <v>235</v>
      </c>
      <c r="C19" s="70"/>
      <c r="D19" s="74">
        <v>2</v>
      </c>
      <c r="E19" s="70"/>
      <c r="F19" s="69" t="s">
        <v>277</v>
      </c>
      <c r="G19" s="70"/>
      <c r="H19" s="69" t="s">
        <v>278</v>
      </c>
      <c r="I19" s="70"/>
      <c r="J19" s="69" t="s">
        <v>305</v>
      </c>
      <c r="K19" s="70"/>
      <c r="L19" s="69" t="s">
        <v>276</v>
      </c>
      <c r="M19" s="4"/>
    </row>
    <row r="20" spans="1:13" ht="100.8" x14ac:dyDescent="0.3">
      <c r="A20" s="4"/>
      <c r="B20" s="71" t="s">
        <v>236</v>
      </c>
      <c r="C20" s="70"/>
      <c r="D20" s="69" t="s">
        <v>280</v>
      </c>
      <c r="E20" s="70"/>
      <c r="F20" s="69" t="s">
        <v>78</v>
      </c>
      <c r="G20" s="70"/>
      <c r="H20" s="73">
        <v>1</v>
      </c>
      <c r="I20" s="70"/>
      <c r="J20" s="69" t="s">
        <v>279</v>
      </c>
      <c r="K20" s="70"/>
      <c r="L20" s="69" t="s">
        <v>308</v>
      </c>
      <c r="M20" s="4"/>
    </row>
    <row r="21" spans="1:13" ht="153.75" customHeight="1" x14ac:dyDescent="0.3">
      <c r="A21" s="4"/>
      <c r="B21" s="71" t="s">
        <v>237</v>
      </c>
      <c r="C21" s="70"/>
      <c r="D21" s="69" t="s">
        <v>283</v>
      </c>
      <c r="E21" s="70"/>
      <c r="F21" s="69" t="s">
        <v>282</v>
      </c>
      <c r="G21" s="70"/>
      <c r="H21" s="69" t="s">
        <v>104</v>
      </c>
      <c r="I21" s="70"/>
      <c r="J21" s="69" t="s">
        <v>124</v>
      </c>
      <c r="K21" s="70"/>
      <c r="L21" s="69" t="s">
        <v>281</v>
      </c>
      <c r="M21" s="4"/>
    </row>
    <row r="22" spans="1:13" ht="86.4" x14ac:dyDescent="0.3">
      <c r="A22" s="4"/>
      <c r="B22" s="71" t="s">
        <v>238</v>
      </c>
      <c r="C22" s="70"/>
      <c r="D22" s="69" t="s">
        <v>285</v>
      </c>
      <c r="E22" s="70"/>
      <c r="F22" s="69" t="s">
        <v>67</v>
      </c>
      <c r="G22" s="70"/>
      <c r="H22" s="69" t="s">
        <v>105</v>
      </c>
      <c r="I22" s="70"/>
      <c r="J22" s="69" t="s">
        <v>124</v>
      </c>
      <c r="K22" s="70"/>
      <c r="L22" s="69" t="s">
        <v>284</v>
      </c>
      <c r="M22" s="4"/>
    </row>
    <row r="23" spans="1:13" ht="62.25" customHeight="1" x14ac:dyDescent="0.3">
      <c r="A23" s="4"/>
      <c r="B23" s="71" t="s">
        <v>239</v>
      </c>
      <c r="C23" s="70"/>
      <c r="D23" s="69" t="s">
        <v>76</v>
      </c>
      <c r="E23" s="70"/>
      <c r="F23" s="69" t="s">
        <v>287</v>
      </c>
      <c r="G23" s="70"/>
      <c r="H23" s="69" t="s">
        <v>106</v>
      </c>
      <c r="I23" s="70"/>
      <c r="J23" s="69" t="s">
        <v>190</v>
      </c>
      <c r="K23" s="70"/>
      <c r="L23" s="69" t="s">
        <v>286</v>
      </c>
      <c r="M23" s="4"/>
    </row>
    <row r="24" spans="1:13" ht="72" x14ac:dyDescent="0.3">
      <c r="A24" s="4"/>
      <c r="B24" s="71" t="s">
        <v>240</v>
      </c>
      <c r="C24" s="70"/>
      <c r="D24" s="69" t="s">
        <v>77</v>
      </c>
      <c r="E24" s="70"/>
      <c r="F24" s="69" t="s">
        <v>289</v>
      </c>
      <c r="G24" s="70"/>
      <c r="H24" s="69" t="s">
        <v>106</v>
      </c>
      <c r="I24" s="70"/>
      <c r="J24" s="69" t="s">
        <v>190</v>
      </c>
      <c r="K24" s="70"/>
      <c r="L24" s="69" t="s">
        <v>288</v>
      </c>
      <c r="M24" s="4"/>
    </row>
    <row r="25" spans="1:13" ht="106.5" customHeight="1" x14ac:dyDescent="0.3">
      <c r="A25" s="4"/>
      <c r="B25" s="71" t="s">
        <v>241</v>
      </c>
      <c r="C25" s="70"/>
      <c r="D25" s="69" t="s">
        <v>85</v>
      </c>
      <c r="E25" s="70"/>
      <c r="F25" s="69" t="s">
        <v>291</v>
      </c>
      <c r="G25" s="70"/>
      <c r="H25" s="69" t="s">
        <v>5</v>
      </c>
      <c r="I25" s="70"/>
      <c r="J25" s="69" t="s">
        <v>190</v>
      </c>
      <c r="K25" s="70"/>
      <c r="L25" s="69" t="s">
        <v>290</v>
      </c>
      <c r="M25" s="4"/>
    </row>
    <row r="26" spans="1:13" ht="105" customHeight="1" x14ac:dyDescent="0.3">
      <c r="A26" s="4"/>
      <c r="B26" s="71" t="s">
        <v>242</v>
      </c>
      <c r="C26" s="70"/>
      <c r="D26" s="69" t="s">
        <v>89</v>
      </c>
      <c r="E26" s="70"/>
      <c r="F26" s="69" t="s">
        <v>84</v>
      </c>
      <c r="G26" s="70"/>
      <c r="H26" s="69" t="s">
        <v>107</v>
      </c>
      <c r="I26" s="70"/>
      <c r="J26" s="69" t="s">
        <v>190</v>
      </c>
      <c r="K26" s="70"/>
      <c r="L26" s="69" t="s">
        <v>292</v>
      </c>
      <c r="M26" s="4"/>
    </row>
    <row r="27" spans="1:13" ht="211.5" customHeight="1" x14ac:dyDescent="0.3">
      <c r="A27" s="4"/>
      <c r="B27" s="71" t="s">
        <v>243</v>
      </c>
      <c r="C27" s="70"/>
      <c r="D27" s="69" t="s">
        <v>102</v>
      </c>
      <c r="E27" s="70"/>
      <c r="F27" s="69" t="s">
        <v>88</v>
      </c>
      <c r="G27" s="70"/>
      <c r="H27" s="69" t="s">
        <v>108</v>
      </c>
      <c r="I27" s="70"/>
      <c r="J27" s="69" t="s">
        <v>190</v>
      </c>
      <c r="K27" s="70"/>
      <c r="L27" s="69" t="s">
        <v>309</v>
      </c>
      <c r="M27" s="4"/>
    </row>
    <row r="28" spans="1:13" ht="120" customHeight="1" x14ac:dyDescent="0.3">
      <c r="A28" s="4"/>
      <c r="B28" s="71" t="s">
        <v>244</v>
      </c>
      <c r="C28" s="70"/>
      <c r="D28" s="69" t="s">
        <v>98</v>
      </c>
      <c r="E28" s="70"/>
      <c r="F28" s="69" t="s">
        <v>304</v>
      </c>
      <c r="G28" s="70"/>
      <c r="H28" s="69" t="s">
        <v>108</v>
      </c>
      <c r="I28" s="70"/>
      <c r="J28" s="69" t="s">
        <v>293</v>
      </c>
      <c r="K28" s="70"/>
      <c r="L28" s="69" t="s">
        <v>294</v>
      </c>
      <c r="M28" s="4"/>
    </row>
    <row r="29" spans="1:13" ht="150" customHeight="1" x14ac:dyDescent="0.3">
      <c r="A29" s="4"/>
      <c r="B29" s="71" t="s">
        <v>245</v>
      </c>
      <c r="C29" s="70"/>
      <c r="D29" s="69" t="s">
        <v>298</v>
      </c>
      <c r="E29" s="70"/>
      <c r="F29" s="69" t="s">
        <v>296</v>
      </c>
      <c r="G29" s="70"/>
      <c r="H29" s="69" t="s">
        <v>297</v>
      </c>
      <c r="I29" s="70"/>
      <c r="J29" s="69" t="s">
        <v>190</v>
      </c>
      <c r="K29" s="70"/>
      <c r="L29" s="69" t="s">
        <v>295</v>
      </c>
      <c r="M29" s="4"/>
    </row>
    <row r="30" spans="1:13" ht="86.4" x14ac:dyDescent="0.3">
      <c r="A30" s="4"/>
      <c r="B30" s="71" t="s">
        <v>246</v>
      </c>
      <c r="C30" s="70"/>
      <c r="D30" s="69" t="s">
        <v>301</v>
      </c>
      <c r="E30" s="70"/>
      <c r="F30" s="69" t="s">
        <v>300</v>
      </c>
      <c r="G30" s="70"/>
      <c r="H30" s="69" t="s">
        <v>297</v>
      </c>
      <c r="I30" s="70"/>
      <c r="J30" s="69" t="s">
        <v>190</v>
      </c>
      <c r="K30" s="70"/>
      <c r="L30" s="69" t="s">
        <v>299</v>
      </c>
      <c r="M30" s="4"/>
    </row>
    <row r="31" spans="1:13" ht="86.4" x14ac:dyDescent="0.3">
      <c r="A31" s="4"/>
      <c r="B31" s="71" t="s">
        <v>247</v>
      </c>
      <c r="C31" s="70"/>
      <c r="D31" s="69" t="s">
        <v>303</v>
      </c>
      <c r="E31" s="70"/>
      <c r="F31" s="69" t="s">
        <v>91</v>
      </c>
      <c r="G31" s="70"/>
      <c r="H31" s="69" t="s">
        <v>105</v>
      </c>
      <c r="I31" s="70"/>
      <c r="J31" s="69" t="s">
        <v>190</v>
      </c>
      <c r="K31" s="70"/>
      <c r="L31" s="69" t="s">
        <v>302</v>
      </c>
      <c r="M31" s="4"/>
    </row>
    <row r="32" spans="1:13" x14ac:dyDescent="0.3">
      <c r="A32" s="4"/>
      <c r="M32" s="4"/>
    </row>
    <row r="33" spans="1:13" x14ac:dyDescent="0.3">
      <c r="A33" s="4"/>
      <c r="B33" s="4"/>
      <c r="C33" s="4"/>
      <c r="D33" s="4"/>
      <c r="E33" s="4"/>
      <c r="F33" s="4"/>
      <c r="G33" s="4"/>
      <c r="H33" s="4"/>
      <c r="I33" s="4"/>
      <c r="J33" s="4"/>
      <c r="K33" s="4"/>
      <c r="L33" s="4"/>
      <c r="M33" s="4"/>
    </row>
  </sheetData>
  <sheetProtection algorithmName="SHA-512" hashValue="LGGsG16ZZO/AjN3Whdo6YkVr1vNEx6qdCF2tRH3XG7Rcks00rbjQE395i6Kx/avaFIhRfX0mVAOjos9parY+Hw==" saltValue="0AvRlHdp9cktINJusQLCKw==" spinCount="100000" sheet="1" objects="1" scenarios="1"/>
  <printOptions horizontalCentered="1"/>
  <pageMargins left="0.23622047244094491" right="0.23622047244094491" top="0.74803149606299213" bottom="0.74803149606299213" header="0.31496062992125984" footer="0.31496062992125984"/>
  <pageSetup paperSize="9" scale="73" fitToHeight="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5</vt:i4>
      </vt:variant>
    </vt:vector>
  </HeadingPairs>
  <TitlesOfParts>
    <vt:vector size="12" baseType="lpstr">
      <vt:lpstr>1_VNB-Angaben</vt:lpstr>
      <vt:lpstr>5_Korrekturen_VU_2018</vt:lpstr>
      <vt:lpstr>6_Korrekturen_VU_2019</vt:lpstr>
      <vt:lpstr>7_Korrekturen_VU_2020</vt:lpstr>
      <vt:lpstr>8_Korrekturen_VU_2021</vt:lpstr>
      <vt:lpstr>9_Hinweise</vt:lpstr>
      <vt:lpstr>10_Definitionen</vt:lpstr>
      <vt:lpstr>'1_VNB-Angaben'!Druckbereich</vt:lpstr>
      <vt:lpstr>'5_Korrekturen_VU_2018'!Druckbereich</vt:lpstr>
      <vt:lpstr>'6_Korrekturen_VU_2019'!Druckbereich</vt:lpstr>
      <vt:lpstr>'7_Korrekturen_VU_2020'!Druckbereich</vt:lpstr>
      <vt:lpstr>'8_Korrekturen_VU_2021'!Druckbereich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Stab03-5c</dc:creator>
  <cp:lastModifiedBy>Stab03-5c</cp:lastModifiedBy>
  <cp:lastPrinted>2021-01-19T12:05:46Z</cp:lastPrinted>
  <dcterms:created xsi:type="dcterms:W3CDTF">2020-11-12T12:45:37Z</dcterms:created>
  <dcterms:modified xsi:type="dcterms:W3CDTF">2021-01-20T05:42:12Z</dcterms:modified>
</cp:coreProperties>
</file>