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38625" windowHeight="2110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5" i="5" l="1"/>
  <c r="A2" i="5" l="1"/>
  <c r="C6" i="5" l="1"/>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<sst xmlns="http://schemas.openxmlformats.org/spreadsheetml/2006/main" count="208" uniqueCount="197">
  <si>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</si>
  <si>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</si>
  <si>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</si>
  <si>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</si>
  <si>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</si>
  <si>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</si>
  <si>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</si>
  <si>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</si>
  <si>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</si>
  <si>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</si>
  <si>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</si>
  <si>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</si>
  <si>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</si>
  <si>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</si>
  <si>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</si>
  <si>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</si>
  <si>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</si>
  <si>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</si>
  <si>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</si>
  <si>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</si>
  <si>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</si>
  <si>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</si>
  <si>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</si>
  <si>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</si>
  <si>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</si>
  <si>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</si>
  <si>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</si>
  <si>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</si>
  <si>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</si>
  <si>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</si>
  <si>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</si>
  <si>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</si>
  <si>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</si>
  <si>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</si>
  <si>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</si>
  <si>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</si>
  <si>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</si>
  <si>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</si>
  <si>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</si>
  <si>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</si>
  <si>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</si>
  <si>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</si>
  <si>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</si>
  <si>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</si>
  <si>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</si>
  <si>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</si>
  <si>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</si>
  <si>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</si>
  <si>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</si>
  <si>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</si>
  <si>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</si>
  <si>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</si>
  <si>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</si>
  <si>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</si>
  <si>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</si>
  <si>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</si>
  <si>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</si>
  <si>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</si>
  <si>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</si>
  <si>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</si>
  <si>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</si>
  <si>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</si>
  <si>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</si>
  <si>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</si>
  <si>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</si>
  <si>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</si>
  <si>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</si>
  <si>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</si>
  <si>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</si>
  <si>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</si>
  <si>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</si>
  <si>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</si>
  <si>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</si>
  <si>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</si>
  <si>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</si>
  <si>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</si>
  <si>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</si>
  <si>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</si>
  <si>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</si>
  <si>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</si>
  <si>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</si>
  <si>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</si>
  <si>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</si>
  <si>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</si>
  <si>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</si>
  <si>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</si>
  <si>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</si>
  <si>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</si>
  <si>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</si>
  <si>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</si>
  <si>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</si>
  <si>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</si>
  <si>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</si>
  <si>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</si>
  <si>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</si>
  <si>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</si>
  <si>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</si>
  <si>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</si>
  <si>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</si>
  <si>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</si>
  <si>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</si>
  <si>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</si>
  <si>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</si>
  <si>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</si>
  <si>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</si>
  <si>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</si>
  <si>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</si>
  <si>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</si>
  <si>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</si>
  <si>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</si>
  <si>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</si>
  <si>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</si>
  <si>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</si>
  <si>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</si>
  <si>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</si>
  <si>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</si>
  <si>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</si>
  <si>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</si>
  <si>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</si>
  <si>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</si>
  <si>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</si>
  <si>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</si>
  <si>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</si>
  <si>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</si>
  <si>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</si>
  <si>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</si>
  <si>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</si>
  <si>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</si>
  <si>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</si>
  <si>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</si>
  <si>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</si>
  <si>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</si>
  <si>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</si>
  <si>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</si>
  <si>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</si>
  <si>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</si>
  <si>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</si>
  <si>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</si>
  <si>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</si>
  <si>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</si>
  <si>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</si>
  <si>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</si>
  <si>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</si>
  <si>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</si>
  <si>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</si>
  <si>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</si>
  <si>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</si>
  <si>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</si>
  <si>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</si>
  <si>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</si>
  <si>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</si>
  <si>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</si>
  <si>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</si>
  <si>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</si>
  <si>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</si>
  <si>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</si>
  <si>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</si>
  <si>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</si>
  <si>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</si>
  <si>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</si>
  <si>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</si>
  <si>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</si>
  <si>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</si>
  <si>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</si>
  <si>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</si>
  <si>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</si>
  <si>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</si>
  <si>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</si>
  <si>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</si>
  <si>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</si>
  <si>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</si>
  <si>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</si>
  <si>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</si>
  <si>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</si>
  <si>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</si>
  <si>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</si>
  <si>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</si>
  <si>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</si>
  <si>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</si>
  <si>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</si>
  <si>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</si>
  <si>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</si>
  <si>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DB Energie GmbH</t>
  </si>
  <si>
    <t>Quellen:
[1] Verordnung (EU) 2017/2196 der Kommission vom 24. November 2017 zur Festlegung eines Netzkodex über den Notzustand und den Netzwiederaufbau des Übertragungsnetzes.
[2] Maßnahmenkatalog der vier deutschen Übertragungsnetzbetreiber mit Regelzonenverantwortung zum Netzwiederaufbauplan gemäß Artikel 4 Absatz 2 Buchstabe c sowie Artikel 23 Absatz 4 Buchstabe c EU-VO 2017/2196, 27.04.2022, Ziff. 4.1, S. 9ff.
[3] Bundesamt für Bevölkerungsschutz und Katastrophenhilfe, Notstromversorgung in Unternehmen und Behörden, 06.06.2019, S. 17.
[4] Siehe § 34 Abs. 2 Nr. 11 MsbG.</t>
  </si>
  <si>
    <t>Einstufung der Kosten für Aufbau / Betrieb des 450MHz-Netzes als KAnEu (1)</t>
  </si>
  <si>
    <t>Einstufung der Kosten für Aufbau / Betrieb des 450MHz-Netzes als KAnEu (3)</t>
  </si>
  <si>
    <t>Einstufung der Kosten für Aufbau / Betrieb des 450MHz-Netzes als KAnEu (2)</t>
  </si>
  <si>
    <t xml:space="preserve">VNB benötigen eine sichere und zuverlässige Krisen- und Betriebskommunikation. Besonders im Krisenfall sind VNB dafür verantwortlich, den vollständigen Betrieb der Stromnetze aufrecht zu erhalten oder schnell wieder herzustellen. Es werden systemisch und örtlich hoch verfügbare, schwarzfallfeste Sprachdienste benötigt, die auch in ländlichen Gebieten ausreichend Flächenabdeckung bieten. Ausschließlich der 450 MHz-Frequenzbereich bietet ein solches hochverlässliches und krisenfestes Kommunikationssystem, sowie eine Schwarzfallfestigkeit von bis zu 72 Stunden für kritische Infrastrukturen. Dazu unterliegt das 450 MHz Netz im Vergleich zum öffentlichen Mobilfunk wesentlich höheren IT-Sicherheitsstandards. 
Die Kosten für die Nutzung des 450-MHz-Funknetzes sind notwendigerweise im Vergleich etwas höher als die Kosten öffentlicher Telekommunikationsnetze, weil das 450-MHz-Funknetz eine aufwändigere, hochverfügbare und vor allem schwarzfallrobuste/schwarzfallfeste Funknetzinfrastruktur zur Verfügung stellt. Dadurch sind die Kosten für die Nutzung des 450-MHz-Funknetzes für den VNB faktisch nicht beeinflussbar – diese Rahmenbedingungen sollten sich auch bei der Kostenanerkennung im regulierten Bereich widerspiegeln. Bei den für den Aufbau und die Nutzung des 450-MHz-Funknetzes entstehenden Kosten empfiehlt sich daher eine Anerkennung als dauerhaft nicht beeinflussbare Kosten bzw. KAnEu der VNB. </t>
  </si>
  <si>
    <t>•	Exogenität: Die Anforderungen und damit einhergehend die Kosten einer schwarzfallfesten Kommunikation sind exogen bedingt. Basierend auf der Verordnung (EU) 2017/2196[1] definiert der Maßnahmenkatalog der vier deutschen Übertragungsnetzbetreiber Maßnahmen zum Netzwiederaufbau, unter anderem hinsichtlich einer mindestens 72h schwarzfallfesten Kommunikation.[2] Dies entspricht auch den Empfehlungen des Bundesamts für Bevölkerungsschutz und Katastrophenhilfe.[3] Schließlich wird auch gesetzlich eine unterbrechungsfreie, schwarzfallfeste und dedizierte Datenkommunikation gefordert.[4]
•	Volatilität: Bei den für die Nutzung des 450-MHz-Funknetzes entstehenden Kosten empfiehlt sich eine Anerkennung als dauerhaft nicht beeinflussbare Kosten der VNB, ggf. auch nur als Übergangslösung. Denn nur auf diesem Wege kann eine sachgerechte 1:1-Abbildung der jährlich anfallenden Kosten in der Erlösobergrenze sichergestellt werden.  Dem¬gegen¬über wäre eine Berücksichtigung dieser Positionen als „klassische operative Kosten“ im Fotojahr in vielerlei Hinsicht als problematisch und unzureichend einzustufen – es bestünde die Gefahr der Nichtberücksichtigung von Kostenspitzen außerhalb der Basisjahre. Denn die Kosten für die Nutzung des 450-MHz-Funknetzes steigen aufgrund des stetigen Hochlaufs bis 2032 stark an. 
•	Fehlende Gleichartigkeit: Der Ausbau des 450-MHz-Netzes wird von den Netzbetreibern individuell geplant, sodass sich die Kosten im Basisjahr und in den Folgejahren je nach Netzbetreiber erheblich unterscheiden. Diese Unterschiede spiegeln die spezifischen Anforderungen und Ausbaugeschwindigkeiten der einzelnen Netzbetreiber wider. Netzbetreiber, die bereits ein krisenfestes Kommunikationssystem implementieren, sollten nicht benachteiligt werden. 
Dadurch entsteht eine erhebliche regulatorische Kostenunterdeckung sowohl für die 4. als auch für die 5. Regulierungsperiode, die durch eine Festlegung der BNetzA durch die übergangsweise Anerkennung als dauerhaft nicht beeinflussbare Kosten bzw. „Kostenanteil, der nicht dem Effizienzvergleich unterliegt“ gedeckt werden sollte</t>
  </si>
  <si>
    <t>Term VPI/PT mit Produktoperator</t>
  </si>
  <si>
    <t>Besonderheiten des Basisjahres</t>
  </si>
  <si>
    <t>In Tenorziffer 5.4 Satz 2 versucht die BNetzA, aus ihrer Sicht bestehende systematische Lücken des § 6 Abs. 2 ARegV zu schließen. So soll eine Regelung eingeführt werden, die es der Regulierungsbehörde ermöglicht, Erlöse und Erträge über die Werte der Gewinn- und Verlustrechnung des Basisjahres hinaus zu berücksichtigen. Damit enthält die gesamte Regelung in Tenorziffer 5.4 ausschließlich Bestimmungen, die Kostenkürzungen oder Hinzurechnungen kostenmindernder Erträge und Erlöse zum Nachteil der Netzbetreiber erlauben.
Allerdings bleibt dabei eine wesentliche Lücke im Wortlaut des § 6 Abs. 2 ARegV bestehen: Um die betriebsnotwendigen Netzkosten gemäß § 21 Abs. 2, 3 EnWG zutreffend zu bestimmen, ist es zwingend erforderlich, auch sogenannte negative Besonderheiten des Basisjahres zu berücksichtigen – also einmalig besonders niedrige Kosten oder außergewöhnlich hohe Erlöse und Erträge. Folglich sollte Tenorziffer 5.4 um eine Regelung ergänzt werden, die es der Regulierungsbehörde ermöglicht, in diesen Fällen Kosten zu erhöhen oder Erlöspositionen zu reduzieren, um ein repräsentatives Ausgangsniveau für die gesamte Regulierungsperiode zu gewährleisten.
Nur ein ausgewogener Prüfungsmaßstab, der sowohl positive als auch negative Besonderheiten des Basisjahres berücksichtigt, entspricht den Zielen des § 21 Abs. 2, 3 EnWG.</t>
  </si>
  <si>
    <t xml:space="preserve">Verbraucherpreisgesamtindex und genereller sektoraler Produktivitätsfaktor </t>
  </si>
  <si>
    <t>Nach dem Vorschlag zur Tenorziffer 6.1 bleibt der seit Jahren vielfach kritisierte inkonsistente Zeitverzug (t-2) beim Ansatz des VPI in der Erlösobergrenzenformel bestehen. Dies bedeutet, dass die Inflation in den Kosten des Ausgangsniveaus weiterhin zeitverzögert berücksichtigt wird – eine Inkonsistenz, die aus unserer Sicht zwingend beseitigt werden muss.
In dem mit der Branche am 2. September 2024 durchgeführten Workshop zur Weiterentwicklung des generellen sektoralen Produktivitätsfaktors hatte die GBK angekündigt, diesen Aspekt in ihre Überlegungen einzubeziehen. 
Dieser Zeitverzug stellt einen erheblichen systematischen Nachteil für Netzbetreiber dar. Er verhindert, dass das für das Jahr t geltende durchschnittliche Preisniveau – welches die Kosten des Netzbetriebs unmittelbar beeinflusst – erlösseitig über die Netzentgelte vollständig abgebildet wird. Da es zu keinem Zeitpunkt möglich ist, den zweijährigen Zeitverzug bei der erlösseitigen Berücksichtigung der Inflation aufzuholen, entsteht eine dauerhafte Verzerrung.
Daher sollte im zukünftigen Regulierungsrahmen der bislang in der ARegV verankerte systematische Zeitverzug bei der Inflationierung beseitigt werden. Hierfür sind verschiedene Ansätze denkbar - bspw. das
Abstellen auf einen Plan-VPI mit nachträglichem Ist-Abgleich über Regulierungskonto.</t>
  </si>
  <si>
    <t>Personalzusatzkosten als KAnEu</t>
  </si>
  <si>
    <t>Die beabsichtigte Neufassung des bisherigen Terms zu VPI und PF durch die Einführung eines Produktoperator-Terms würde in der Regel zu geringfügig niedrigeren jährlich zulässigen Erlösen führen als die derzeit gültige Regulierungsformel. Über die Dauer der Regulierungsperioden hinweg summieren sich diese geringeren Erlöse jedoch zu wirtschaftlich relevanten Größenordnungen. Eine mathematische Begründung für die Verwendung des neuen Produktoperator-Terms sehen wir nicht. Daher sollte der bisherigen Berechnungsmethode der Vorzug gegeben werden.
Bei einer angenommenen jährlichen VPI-Steigerung von 2 % und einem PF von 1 % würde die neue Formel im fünften Jahr der Regulierungsperiode zu einer Reduzierung der Erlösanpassung um 0,3 %-Punkte führen.</t>
  </si>
  <si>
    <t>Die bislang in § 11 Abs. 2 Satz 1 Nr. 9 ARegV aufgeführten Lohnzusatzkosten sollen künftig nicht mehr als KAnEu eingestuft werden und damit den Effizienzvorgaben unterliegen. Diese Änderung bewerten wir äußerst kritisch.
Die BNetzA begründet ihr Vorgehen damit, dass Lohnzusatzkosten – im Gegensatz zu Versorgungsleistungen – eine geringere Volatilität und eine höhere Gleichartigkeit aufwiesen. Zudem seien sie, da sie überwiegend auf tarifvertraglichen und nicht auf betrieblichen Vereinbarungen beruhten, grundsätzlich beeinflussbarer (Erwägungen, S. 120 f.). Dabei wird jedoch außer Acht gelassen, dass der Verordnungsgeber mit der Einführung bzw. Anpassung von § 11 Abs. 2 Satz 1 Nr. 9 ARegV ausdrücklich sicherstellen wollte, dass für Netzbetreiber keine Anreize zur Absenkung des sozialen Niveaus der Arbeitnehmer, wie es vor dem 31.12.2016 bestand, geschaffen werden. Dieses soziale Schutzniveau sollte weiterhin Bestand haben.
Die geplante Herausnahme der Lohnzusatzkosten führt dazu, dass diese bei allen Netzbetreibern dem Effizienzdruck ausgesetzt werden. Selbst unter der Annahme, dass die Lohnzusatzkosten eine gewisse Gleichartigkeit aufweisen, ändert dies nichts an der Tatsache, dass sie kein wesentlicher Treiber von Effizienzunterschieden zwischen den Netzbetreibern sind. Hinzu kommt, dass die BNetzA die hohe wirtschaftliche Bedeutung von Lohnzusatzkosten ausdrücklich anerkennt (Erwägungen, S. 118). Gerade dies verdeutlicht den strukturellen Druck, der durch die Herausnahme dieser Kosten aus dem Schutzbereich der KAnEu entsteht – mit möglichen negativen Folgen für das soziale Niveau. Angesichts des bereits bestehenden Fachkräftemangels und der hohen Konkurrenz um qualifiziertes Personal, insbesondere im Kontext der Energiewende, wäre eine Absenkung des Sozialniveaus kontraproduktiv und würde die ohnehin herausfordernde Personalakquise weiter erschweren.
Vor diesem Hintergrund sollten Lohnzusatzkosten auch weiterhin als KAnEu eingestuft werden, um den sozialen Schutzmechanismus, den der Verordnungsgeber ursprünglich vorgesehen hat, aufrechtzuerhalten.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</si>
</sst>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8" borderId="20" xfId="0" applyFont="1" applyFill="1" applyBorder="1" applyProtection="1">
      <protection locked="0"/>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169332</xdr:colOff>
      <xdr:row>4</xdr:row>
      <xdr:rowOff>984249</xdr:rowOff>
    </xdr:from>
    <xdr:to>
      <xdr:col>5</xdr:col>
      <xdr:colOff>1814067</xdr:colOff>
      <xdr:row>4</xdr:row>
      <xdr:rowOff>1676435</xdr:rowOff>
    </xdr:to>
    <xdr:pic>
      <xdr:nvPicPr>
        <xdr:cNvPr id="2" name="Grafik 1">
          <a:extLst>
            <a:ext uri="{FF2B5EF4-FFF2-40B4-BE49-F238E27FC236}">
              <a16:creationId xmlns:a16="http://schemas.microsoft.com/office/drawing/2014/main" id="{F930F297-2D85-97F6-A823-F753224191BD}"/>
            </a:ext>
          </a:extLst>
        </xdr:cNvPr>
        <xdr:cNvPicPr>
          <a:picLocks noChangeAspect="1"/>
        </xdr:cNvPicPr>
      </xdr:nvPicPr>
      <xdr:blipFill>
        <a:blip xmlns:r="http://schemas.openxmlformats.org/officeDocument/2006/relationships" r:embed="rId1"/>
        <a:stretch>
          <a:fillRect/>
        </a:stretch>
      </xdr:blipFill>
      <xdr:spPr>
        <a:xfrm>
          <a:off x="5323415" y="2116666"/>
          <a:ext cx="1644735" cy="692186"/>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4" t="s">
        <v>29</v>
      </c>
      <c r="B1" s="75"/>
      <c r="C1" s="75"/>
      <c r="D1" s="76"/>
    </row>
    <row r="2" spans="1:5" ht="16.5" x14ac:dyDescent="0.3">
      <c r="A2" s="84"/>
      <c r="B2" s="85"/>
      <c r="C2" s="85"/>
      <c r="D2" s="86"/>
    </row>
    <row r="3" spans="1:5" ht="18.75" x14ac:dyDescent="0.3">
      <c r="A3" s="87" t="s">
        <v>28</v>
      </c>
      <c r="B3" s="88"/>
      <c r="C3" s="40"/>
      <c r="D3" s="41"/>
    </row>
    <row r="4" spans="1:5" ht="17.25" x14ac:dyDescent="0.3">
      <c r="A4" s="42"/>
      <c r="B4" s="43"/>
      <c r="C4" s="43"/>
      <c r="D4" s="44"/>
    </row>
    <row r="5" spans="1:5" ht="18.75" x14ac:dyDescent="0.35">
      <c r="A5" s="45" t="s">
        <v>89</v>
      </c>
      <c r="B5" s="46"/>
      <c r="C5" s="46"/>
      <c r="D5" s="47"/>
    </row>
    <row r="6" spans="1:5" ht="34.5" customHeight="1" x14ac:dyDescent="0.25">
      <c r="A6" s="91" t="s">
        <v>90</v>
      </c>
      <c r="B6" s="92"/>
      <c r="C6" s="92"/>
      <c r="D6" s="93"/>
    </row>
    <row r="7" spans="1:5" ht="11.25" customHeight="1" x14ac:dyDescent="0.25">
      <c r="A7" s="91"/>
      <c r="B7" s="92"/>
      <c r="C7" s="92"/>
      <c r="D7" s="93"/>
    </row>
    <row r="8" spans="1:5" ht="17.25" customHeight="1" x14ac:dyDescent="0.25">
      <c r="A8" s="91"/>
      <c r="B8" s="92"/>
      <c r="C8" s="92"/>
      <c r="D8" s="93"/>
    </row>
    <row r="9" spans="1:5" ht="15" customHeight="1" x14ac:dyDescent="0.25">
      <c r="A9" s="91"/>
      <c r="B9" s="92"/>
      <c r="C9" s="92"/>
      <c r="D9" s="93"/>
    </row>
    <row r="10" spans="1:5" ht="18.75" x14ac:dyDescent="0.35">
      <c r="A10" s="45" t="s">
        <v>0</v>
      </c>
      <c r="B10" s="46"/>
      <c r="C10" s="46"/>
      <c r="D10" s="47"/>
    </row>
    <row r="11" spans="1:5" ht="15.75" customHeight="1" x14ac:dyDescent="0.3">
      <c r="A11" s="42"/>
      <c r="B11" s="48"/>
      <c r="C11" s="48"/>
      <c r="D11" s="44"/>
    </row>
    <row r="12" spans="1:5" ht="18" x14ac:dyDescent="0.4">
      <c r="A12" s="82" t="s">
        <v>30</v>
      </c>
      <c r="B12" s="83"/>
      <c r="C12" s="80" t="s">
        <v>182</v>
      </c>
      <c r="D12" s="81"/>
      <c r="E12" s="28"/>
    </row>
    <row r="13" spans="1:5" ht="16.5" x14ac:dyDescent="0.3">
      <c r="A13" s="49"/>
      <c r="B13" s="48"/>
      <c r="C13" s="50" t="s">
        <v>21</v>
      </c>
      <c r="D13" s="51" t="s">
        <v>32</v>
      </c>
      <c r="E13" s="28"/>
    </row>
    <row r="14" spans="1:5" ht="16.5" x14ac:dyDescent="0.3">
      <c r="A14" s="52"/>
      <c r="B14" s="48" t="s">
        <v>26</v>
      </c>
      <c r="C14" s="53"/>
      <c r="D14" s="54"/>
      <c r="E14" s="28"/>
    </row>
    <row r="15" spans="1:5" ht="16.5" x14ac:dyDescent="0.3">
      <c r="A15" s="55" t="s">
        <v>22</v>
      </c>
      <c r="B15" s="97"/>
      <c r="C15" s="56" t="s">
        <v>20</v>
      </c>
      <c r="D15" s="99"/>
      <c r="E15" s="28"/>
    </row>
    <row r="16" spans="1:5" ht="16.5" x14ac:dyDescent="0.3">
      <c r="A16" s="55" t="s">
        <v>23</v>
      </c>
      <c r="B16" s="97"/>
      <c r="C16" s="57"/>
      <c r="D16" s="100"/>
      <c r="E16" s="28"/>
    </row>
    <row r="17" spans="1:5" ht="16.5" customHeight="1" x14ac:dyDescent="0.3">
      <c r="A17" s="55" t="s">
        <v>1</v>
      </c>
      <c r="B17" s="98"/>
      <c r="C17" s="56" t="s">
        <v>2</v>
      </c>
      <c r="D17" s="101"/>
      <c r="E17" s="28"/>
    </row>
    <row r="18" spans="1:5" ht="15.75" customHeight="1" x14ac:dyDescent="0.4">
      <c r="A18" s="58"/>
      <c r="B18" s="89" t="s">
        <v>31</v>
      </c>
      <c r="C18" s="89"/>
      <c r="D18" s="90"/>
      <c r="E18" s="28"/>
    </row>
    <row r="19" spans="1:5" ht="19.5" customHeight="1" x14ac:dyDescent="0.3">
      <c r="A19" s="59"/>
      <c r="B19" s="89"/>
      <c r="C19" s="89"/>
      <c r="D19" s="90"/>
      <c r="E19" s="28"/>
    </row>
    <row r="20" spans="1:5" ht="24.95" customHeight="1" thickBot="1" x14ac:dyDescent="0.3">
      <c r="A20" s="77" t="s">
        <v>15</v>
      </c>
      <c r="B20" s="78"/>
      <c r="C20" s="78"/>
      <c r="D20" s="7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2" t="s">
        <v>42</v>
      </c>
      <c r="B1" s="103"/>
      <c r="C1" s="103"/>
      <c r="D1" s="103"/>
      <c r="E1" s="103"/>
      <c r="F1" s="103"/>
      <c r="G1" s="104"/>
    </row>
    <row r="2" spans="1:7" ht="26.25" customHeight="1" x14ac:dyDescent="0.25">
      <c r="A2" s="94" t="str">
        <f>"Stellungnahme"&amp;": "&amp;Informationen!A5&amp;" "</f>
        <v xml:space="preserve">Stellungnahme: Festlegung RAMEN | Aktenzeichen: GBK-24-01-3#3 | Sachstand zu Tenor und Erwägungen  </v>
      </c>
      <c r="B2" s="94"/>
      <c r="C2" s="94"/>
      <c r="D2" s="94"/>
      <c r="E2" s="94"/>
      <c r="F2" s="94"/>
      <c r="G2" s="94"/>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150.75" customHeight="1" x14ac:dyDescent="0.25">
      <c r="A5" s="37">
        <v>1</v>
      </c>
      <c r="B5" s="71" t="s">
        <v>53</v>
      </c>
      <c r="C5" s="38" t="str">
        <f>IF(AND(ISTEXT(B5),ISTEXT(#REF!),LEN(F5)&lt;2129),"-","!")</f>
        <v>!</v>
      </c>
      <c r="D5" s="39">
        <f>IF(CONCATENATE(E5&amp;F5&amp;G5)="",0,1)</f>
        <v>1</v>
      </c>
      <c r="E5" s="61" t="s">
        <v>189</v>
      </c>
      <c r="F5" s="62" t="s">
        <v>195</v>
      </c>
      <c r="G5" s="62"/>
    </row>
    <row r="6" spans="1:7" ht="165" x14ac:dyDescent="0.25">
      <c r="A6" s="37">
        <v>2</v>
      </c>
      <c r="B6" s="71" t="s">
        <v>64</v>
      </c>
      <c r="C6" s="38" t="str">
        <f>IF(AND(ISTEXT(B6),ISTEXT(#REF!),LEN(F6)&lt;2129),"-","!")</f>
        <v>!</v>
      </c>
      <c r="D6" s="39">
        <f t="shared" ref="D6:D69" si="0">IF(CONCATENATE(E6&amp;F6&amp;G6)="",0,1)</f>
        <v>1</v>
      </c>
      <c r="E6" s="61" t="s">
        <v>190</v>
      </c>
      <c r="F6" s="62" t="s">
        <v>191</v>
      </c>
      <c r="G6" s="62"/>
    </row>
    <row r="7" spans="1:7" ht="198" x14ac:dyDescent="0.25">
      <c r="A7" s="37">
        <v>3</v>
      </c>
      <c r="B7" s="71" t="s">
        <v>65</v>
      </c>
      <c r="C7" s="38" t="str">
        <f>IF(AND(ISTEXT(B7),ISTEXT(#REF!),LEN(F7)&lt;2129),"-","!")</f>
        <v>!</v>
      </c>
      <c r="D7" s="39">
        <f t="shared" si="0"/>
        <v>1</v>
      </c>
      <c r="E7" s="61" t="s">
        <v>192</v>
      </c>
      <c r="F7" s="62" t="s">
        <v>193</v>
      </c>
      <c r="G7" s="62"/>
    </row>
    <row r="8" spans="1:7" ht="148.5" x14ac:dyDescent="0.25">
      <c r="A8" s="37">
        <v>4</v>
      </c>
      <c r="B8" s="71" t="s">
        <v>73</v>
      </c>
      <c r="C8" s="38" t="str">
        <f>IF(AND(ISTEXT(B8),ISTEXT(#REF!),LEN(F8)&lt;2129),"-","!")</f>
        <v>!</v>
      </c>
      <c r="D8" s="39">
        <f t="shared" si="0"/>
        <v>1</v>
      </c>
      <c r="E8" s="61" t="s">
        <v>184</v>
      </c>
      <c r="F8" s="62" t="s">
        <v>187</v>
      </c>
      <c r="G8" s="62"/>
    </row>
    <row r="9" spans="1:7" ht="214.5" x14ac:dyDescent="0.25">
      <c r="A9" s="37">
        <v>5</v>
      </c>
      <c r="B9" s="71" t="s">
        <v>73</v>
      </c>
      <c r="C9" s="38" t="str">
        <f>IF(AND(ISTEXT(B9),ISTEXT(#REF!),LEN(F9)&lt;2129),"-","!")</f>
        <v>!</v>
      </c>
      <c r="D9" s="39">
        <f t="shared" si="0"/>
        <v>1</v>
      </c>
      <c r="E9" s="61" t="s">
        <v>186</v>
      </c>
      <c r="F9" s="62" t="s">
        <v>188</v>
      </c>
      <c r="G9" s="62"/>
    </row>
    <row r="10" spans="1:7" ht="99" x14ac:dyDescent="0.25">
      <c r="A10" s="37">
        <v>6</v>
      </c>
      <c r="B10" s="71" t="s">
        <v>73</v>
      </c>
      <c r="C10" s="38" t="str">
        <f>IF(AND(ISTEXT(B10),ISTEXT(#REF!),LEN(F10)&lt;2129),"-","!")</f>
        <v>!</v>
      </c>
      <c r="D10" s="39">
        <f t="shared" si="0"/>
        <v>1</v>
      </c>
      <c r="E10" s="61" t="s">
        <v>185</v>
      </c>
      <c r="F10" s="62" t="s">
        <v>183</v>
      </c>
      <c r="G10" s="62"/>
    </row>
    <row r="11" spans="1:7" ht="247.5" x14ac:dyDescent="0.25">
      <c r="A11" s="37">
        <v>7</v>
      </c>
      <c r="B11" s="71" t="s">
        <v>177</v>
      </c>
      <c r="C11" s="38" t="str">
        <f>IF(AND(ISTEXT(B11),ISTEXT(#REF!),LEN(F11)&lt;2129),"-","!")</f>
        <v>!</v>
      </c>
      <c r="D11" s="39">
        <f t="shared" si="0"/>
        <v>1</v>
      </c>
      <c r="E11" s="61" t="s">
        <v>194</v>
      </c>
      <c r="F11" s="62" t="s">
        <v>196</v>
      </c>
      <c r="G11" s="62"/>
    </row>
    <row r="12" spans="1:7" ht="50.1" hidden="1" customHeight="1" x14ac:dyDescent="0.25">
      <c r="A12" s="37">
        <v>8</v>
      </c>
      <c r="B12" s="71"/>
      <c r="C12" s="38" t="str">
        <f>IF(AND(ISTEXT(B12),ISTEXT(#REF!),LEN(F12)&lt;2129),"-","!")</f>
        <v>!</v>
      </c>
      <c r="D12" s="39">
        <f t="shared" si="0"/>
        <v>0</v>
      </c>
      <c r="E12" s="61"/>
      <c r="F12" s="62"/>
      <c r="G12" s="62"/>
    </row>
    <row r="13" spans="1:7" ht="50.1" hidden="1" customHeight="1" x14ac:dyDescent="0.25">
      <c r="A13" s="37">
        <v>9</v>
      </c>
      <c r="B13" s="71"/>
      <c r="C13" s="38" t="str">
        <f>IF(AND(ISTEXT(B13),ISTEXT(#REF!),LEN(F13)&lt;2129),"-","!")</f>
        <v>!</v>
      </c>
      <c r="D13" s="39">
        <f t="shared" si="0"/>
        <v>0</v>
      </c>
      <c r="E13" s="61"/>
      <c r="F13" s="62"/>
      <c r="G13" s="62"/>
    </row>
    <row r="14" spans="1:7" ht="50.1" hidden="1" customHeight="1" x14ac:dyDescent="0.25">
      <c r="A14" s="37">
        <v>10</v>
      </c>
      <c r="B14" s="71"/>
      <c r="C14" s="38" t="str">
        <f>IF(AND(ISTEXT(B14),ISTEXT(#REF!),LEN(F14)&lt;2129),"-","!")</f>
        <v>!</v>
      </c>
      <c r="D14" s="39">
        <f t="shared" si="0"/>
        <v>0</v>
      </c>
      <c r="E14" s="61"/>
      <c r="F14" s="62"/>
      <c r="G14" s="62"/>
    </row>
    <row r="15" spans="1:7" ht="50.1" hidden="1" customHeight="1" x14ac:dyDescent="0.25">
      <c r="A15" s="37">
        <v>11</v>
      </c>
      <c r="B15" s="71"/>
      <c r="C15" s="38" t="str">
        <f>IF(AND(ISTEXT(B15),ISTEXT(#REF!),LEN(F15)&lt;2129),"-","!")</f>
        <v>!</v>
      </c>
      <c r="D15" s="39">
        <f t="shared" si="0"/>
        <v>0</v>
      </c>
      <c r="E15" s="61"/>
      <c r="F15" s="62"/>
      <c r="G15" s="62"/>
    </row>
    <row r="16" spans="1:7" ht="50.1" hidden="1" customHeight="1" x14ac:dyDescent="0.25">
      <c r="A16" s="37">
        <v>12</v>
      </c>
      <c r="B16" s="71"/>
      <c r="C16" s="38" t="str">
        <f>IF(AND(ISTEXT(B16),ISTEXT(#REF!),LEN(F16)&lt;2129),"-","!")</f>
        <v>!</v>
      </c>
      <c r="D16" s="39">
        <f t="shared" si="0"/>
        <v>0</v>
      </c>
      <c r="E16" s="61"/>
      <c r="F16" s="62"/>
      <c r="G16" s="62"/>
    </row>
    <row r="17" spans="1:7" ht="50.1" hidden="1" customHeight="1" x14ac:dyDescent="0.25">
      <c r="A17" s="37">
        <v>13</v>
      </c>
      <c r="B17" s="71"/>
      <c r="C17" s="38" t="str">
        <f>IF(AND(ISTEXT(B17),ISTEXT(#REF!),LEN(F17)&lt;2129),"-","!")</f>
        <v>!</v>
      </c>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5" t="s">
        <v>16</v>
      </c>
      <c r="B1" s="95"/>
      <c r="C1" s="95"/>
      <c r="D1" s="95"/>
      <c r="F1" s="96"/>
      <c r="G1" s="96"/>
      <c r="H1" s="96"/>
      <c r="I1" s="96"/>
      <c r="J1" s="96"/>
      <c r="K1" s="96"/>
      <c r="L1" s="96"/>
      <c r="M1" s="96"/>
      <c r="N1" s="96"/>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6"/>
      <c r="G15" s="96"/>
      <c r="H15" s="96"/>
      <c r="I15" s="96"/>
      <c r="J15" s="96"/>
      <c r="K15" s="96"/>
      <c r="L15" s="96"/>
      <c r="M15" s="96"/>
      <c r="N15" s="96"/>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ADE9C2B-0E03-49D2-9D2F-C86289113424}"/>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 ds:uri="037c931e-f848-47ad-bc15-43b636c3c3d2"/>
    <ds:schemaRef ds:uri="f8c7310a-a2d5-479b-b4dc-a4251931938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