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5080" yWindow="-2265" windowWidth="29040" windowHeight="175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3" i="5" l="1"/>
  <c r="C24" i="5" l="1"/>
  <c r="C25" i="5" l="1"/>
  <c r="C26" i="5" l="1"/>
  <c r="C28"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<sst xmlns="http://schemas.openxmlformats.org/spreadsheetml/2006/main" count="295" uniqueCount="258">
  <si>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</si>
  <si>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</si>
  <si>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</si>
  <si>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</si>
  <si>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</si>
  <si>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</si>
  <si>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</si>
  <si>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</si>
  <si>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</si>
  <si>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</si>
  <si>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</si>
  <si>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</si>
  <si>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</si>
  <si>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</si>
  <si>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</si>
  <si>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</si>
  <si>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</si>
  <si>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</si>
  <si>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</si>
  <si>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</si>
  <si>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</si>
  <si>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</si>
  <si>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</si>
  <si>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</si>
  <si>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</si>
  <si>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</si>
  <si>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</si>
  <si>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</si>
  <si>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</si>
  <si>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</si>
  <si>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</si>
  <si>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</si>
  <si>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</si>
  <si>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</si>
  <si>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</si>
  <si>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</si>
  <si>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</si>
  <si>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</si>
  <si>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</si>
  <si>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</si>
  <si>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</si>
  <si>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</si>
  <si>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</si>
  <si>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</si>
  <si>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</si>
  <si>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</si>
  <si>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</si>
  <si>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</si>
  <si>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</si>
  <si>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</si>
  <si>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</si>
  <si>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</si>
  <si>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</si>
  <si>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</si>
  <si>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</si>
  <si>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</si>
  <si>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</si>
  <si>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</si>
  <si>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</si>
  <si>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</si>
  <si>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</si>
  <si>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</si>
  <si>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</si>
  <si>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</si>
  <si>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</si>
  <si>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</si>
  <si>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</si>
  <si>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</si>
  <si>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</si>
  <si>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</si>
  <si>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</si>
  <si>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</si>
  <si>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</si>
  <si>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</si>
  <si>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</si>
  <si>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</si>
  <si>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</si>
  <si>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</si>
  <si>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</si>
  <si>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</si>
  <si>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</si>
  <si>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</si>
  <si>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</si>
  <si>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</si>
  <si>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</si>
  <si>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</si>
  <si>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</si>
  <si>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</si>
  <si>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</si>
  <si>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</si>
  <si>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</si>
  <si>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</si>
  <si>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</si>
  <si>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</si>
  <si>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</si>
  <si>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</si>
  <si>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</si>
  <si>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</si>
  <si>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</si>
  <si>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</si>
  <si>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</si>
  <si>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</si>
  <si>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</si>
  <si>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</si>
  <si>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</si>
  <si>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</si>
  <si>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</si>
  <si>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</si>
  <si>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</si>
  <si>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</si>
  <si>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</si>
  <si>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</si>
  <si>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</si>
  <si>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</si>
  <si>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</si>
  <si>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</si>
  <si>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</si>
  <si>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</si>
  <si>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</si>
  <si>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</si>
  <si>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</si>
  <si>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</si>
  <si>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</si>
  <si>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</si>
  <si>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</si>
  <si>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</si>
  <si>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</si>
  <si>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</si>
  <si>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</si>
  <si>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</si>
  <si>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</si>
  <si>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</si>
  <si>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</si>
  <si>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</si>
  <si>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</si>
  <si>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</si>
  <si>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</si>
  <si>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</si>
  <si>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</si>
  <si>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</si>
  <si>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</si>
  <si>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</si>
  <si>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</si>
  <si>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</si>
  <si>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</si>
  <si>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</si>
  <si>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</si>
  <si>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</si>
  <si>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</si>
  <si>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</si>
  <si>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</si>
  <si>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</si>
  <si>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</si>
  <si>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</si>
  <si>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</si>
  <si>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</si>
  <si>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</si>
  <si>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</si>
  <si>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</si>
  <si>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</si>
  <si>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</si>
  <si>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</si>
  <si>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</si>
  <si>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</si>
  <si>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</si>
  <si>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</si>
  <si>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</si>
  <si>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</si>
  <si>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</si>
  <si>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</si>
  <si>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</si>
  <si>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</si>
  <si>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</si>
  <si>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</si>
  <si>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</si>
  <si>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</si>
  <si>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</si>
  <si>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</si>
  <si>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</si>
  <si>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</si>
  <si>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</si>
  <si>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</si>
  <si>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</si>
  <si>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</si>
  <si>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</si>
  <si>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Erstes Jahr einer Regulierungsperiode als Basisjahr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</si>
  <si>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</si>
  <si>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</si>
  <si>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</si>
  <si>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</si>
  <si>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</si>
  <si>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</si>
  <si>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</si>
  <si>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</si>
  <si>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</si>
  <si>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</si>
  <si>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</si>
  <si>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</si>
  <si>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</si>
  <si>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 xml:space="preserve">Allgemeine Kritik (Teil 1/2) </t>
  </si>
  <si>
    <t>Festlegung von Kosten nach MsbG als KAnEu 
(Strom)</t>
  </si>
  <si>
    <t>Verbraucherpreisgesamtindex und genereller sektoraler Produktivitätsfaktor (Teil 1/2)</t>
  </si>
  <si>
    <t xml:space="preserve">Stilllegung von Gasversorgungsnetzen (Teil 2/2)
(Gas)
</t>
  </si>
  <si>
    <t>Effizienzvergleich 
(Gas)</t>
  </si>
  <si>
    <t>(Gas)</t>
  </si>
  <si>
    <t>Besonderheiten des Basisjahres</t>
  </si>
  <si>
    <t xml:space="preserve">Stilllegung von Gasversorgungsnetzen (Teil 1/2)
(Gas)
</t>
  </si>
  <si>
    <t>Personalzusatzkosten als KAnEu</t>
  </si>
  <si>
    <t>Verbraucherpreisgesamtindex und genereller sektoraler Produktivitätsfaktor (Teil 2/2)
(4. Absatz Gas)</t>
  </si>
  <si>
    <t>TraveNetz GmbH</t>
  </si>
  <si>
    <t>Term VPI/PF mit Produktoperator</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</si>
  <si>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</si>
  <si>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</si>
  <si>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t>
  </si>
  <si>
    <t>Effizienzvergleich (Teil 1/2)
(Strom)</t>
  </si>
  <si>
    <t xml:space="preserve">Wir schlagen vor, im Regulierungskonto zusätzlich einen Plan-Ist-Abgleich für den Verbraucherpreisindex zu berücksichtigen. Ein Mehraufwand entsteht dadurch nicht. Der VPI des Betrachtungsjahres wäre einfach in der Erlösobergrenze zu aktualisieren, die mit den erzielbaren Erlösen abgeglichen wird. Die Korrektur würde also im Rahmen einer bereits bestehenden Einzeldifferenz erfolgen. </t>
  </si>
  <si>
    <t xml:space="preserve">OPEX-Ausgleich
</t>
  </si>
  <si>
    <t xml:space="preserve">Frist Kapitalkostenabzugs
</t>
  </si>
  <si>
    <t xml:space="preserve">Aufwendungen für Verlustenergie
</t>
  </si>
  <si>
    <t xml:space="preserve">Kosten für Redispatch
</t>
  </si>
  <si>
    <t xml:space="preserve">Effizienzvergleich (Teil 2/2)
(Strom)
</t>
  </si>
  <si>
    <t xml:space="preserve">Adrressaten
</t>
  </si>
  <si>
    <t>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t>
  </si>
  <si>
    <t>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</si>
  <si>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t>
  </si>
  <si>
    <t xml:space="preserve">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</si>
  <si>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 xml:space="preserve">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t>
  </si>
  <si>
    <t>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</si>
  <si>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 xml:space="preserve">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Eine sich immer weiter aufstauende Verzögerung der einzelnen Verfahren wäre die Folge.
</t>
  </si>
  <si>
    <t>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</si>
  <si>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 xml:space="preserve">Wir begrüßen, dass die BNetzA gemäß Tenorziffer 3.2 für Stromverteilungsnetzbetreiber in der fünften Regulierungsperiode eine jährliche Anpassung der Erlösobergrenze im Hinblick auf Betriebskosten auf Basis des vorgeschlagenen BASE-Modells beabsichtigt. Das Modell ist ein geeigneter Ansatz zur Reduzierung einer Betriebskostenunterdeckung infolge steigender Versorgungsaufgaben, der pauschal und dennoch treffgenau ist. Analyseergebnisse ex-post für die dritte Regulierungsperiode belegen, dass mit dem Instrument die Betriebskostenentwicklung von 2016 bis 2021 relativ passgenau nachzuweisen ist, der Kostenverlauf tendenziell etwas unterschätzt wird. Außerdem ist der Vorschlag administrativ ohne großen Aufwand umzusetzen und setzt durch die Anerkennung von effizienten Kosten weiterhin Effizienzanreize.
</t>
  </si>
  <si>
    <t xml:space="preserve">Seit dem letzten Basisjahr sind die Betriebskosten von Stromnetzbetreibern aufgrund der Energie-, Verkehrs- und Wärmewende, aber auch aufgrund anderer Prozesse wie z.B. des Umbaus der Netze aufgrund Urbanisierung und Digitalisierung deutlich gestiegen. Bis zum Ende der vierten Regulierungsperiode und auch darüber hinaus werden sie nach den aktuellen Erkenntnissen weiter ansteigen. Daher ist uns nicht klar, warum die OPEX-Anpassung nicht bereits für die vierte Regulierungsperiode in Aussicht gestellt wird. Aus unserer Sicht sollte die RAMEN-Festlegung zudem eine verlängerte Anwendung des OPEX-Ausgleichs über die fünfte Regulierungsperiode hinaus ermöglichen. Da Klimaneutralität in Deutschland bis 2045 erreicht werden soll, wird die Transformation der Energienetze nicht nach der fünften Regulierungsperiode abgeschlossen sein. Es ist aus heutiger Sicht deshalb davon auszugehen, dass ein OPEX-Ausgleich weiter notwendig sein wird. Zusätzlich halten wir es für zwingend erforderlich, dass der OPEX-Ausgleich auch bei einer dreijährigen Regulierungsperiode fortgeführt wird. Es sollte mindestens eine Prüfungspflicht über eine erforderliche Weiterführung des OPEX-Ausgleichs vorgesehen werden.Für den Netzaus- und -umbau benötigen die Netzbetreiber einen Vorlauf von 5 bis 10 Jahren, um die antizipierte Versorgungsaufgabe der Zukunft realisieren zu können. Das heißt, dass die Parameterentwicklungen den Kostenentwicklungen hinterherlaufen. Darüber hinaus sind Auslastungsparameter, wie bspw. die zeitgleiche Jahreshöchstlast in den Umspannungsebenen, anfälliger für zufällige kurzfristige Entwicklungen (z.B. Konjunktur, Witterungsbedingungen). Dennoch muss das Stromnetz auch für die Tage, wenn keine Sonne scheint und der Wind nicht weht, die dann notwendige Kapazität bereitstellen und es fallen dann auch Kosten an. Stei-gende installierte Bemessungsscheinleistungen der Transformatoren HSP/MSP sowie MSP/NSP sind z.B. ein guter Indikator dafür, dass abnehmende zeitgleiche Jahreshöchstlasten nicht mit sinkenden Betriebskosten einhergehen. Um zu verhindern, dass Netzbetreiber mit starkem Anstieg im EEG-Anschluss im Ergebnis einem OPEX-Abschlag ausgesetzt sind, befürworten wir nachdrücklich die Nichtberücksichtigung negativer Parameterentwicklungen. Außerdem sinken die Investitionen in die Gasnetze aufgrund fehlender Anreize. Im Gegenzug steigen die Instandhaltungsaufwendungen in dieser Sparte, deshalb sollte auch hier ein OPEX-Ausgleich innerhalb der Regulierungsperiode erfolgen. </t>
  </si>
  <si>
    <t xml:space="preserve">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t>
  </si>
  <si>
    <t>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</si>
  <si>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t>
  </si>
  <si>
    <t xml:space="preserve">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</si>
  <si>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Die bisher in § 11 Abs. 2 Satz 1 Nr. 9 ARegV genannten Lohnzusatzkosten sollen künftig nicht als KAnEu bewertet werden und somit den Effizienzvorgaben unterliegen. Dies beurteilen wir sehr kritisch. </t>
  </si>
  <si>
    <t xml:space="preserve">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 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 Der mit der individuellen demoskopischen Entwicklung der Netzgesellschaften verbundene Ausbildungsbedarf zur Sicherung des Nachwuchses in allen Fachbereichen stellt einen zentralen Baustein der Personalentwicklung in den Netzgesellschaften dar. Die BNetzA begründet die Nicht-Berücksichtigung der Aus- und Weiterbildungskosten in den KAnEu mit einem konstanten Kostenniveau und der Gleichartigkeit der Kosten. Die Kosten sind aber nicht konstant und wer-den in Zukunft weiter unterschiedlich steigen. Die BNetzA hat am 08.10.2024 auf Seite 11 ihres Foliensatzes „Das zukünftige Regime der dauerhaft nicht beeinflussbaren Kostenanteile“ einen Kostenanstieg für Aus- und Weiterbildung sowie für Betriebskitas von 2016 bis 2023 in Höhe von ca. 45% ermittelt.  Vorliegende Tenorierung lässt Maßstäbe vermissen, wie die Gleichartig-keit bezogen auf Aus- und Weiterbildung beobachtet oder ausgeschlossen werden könnte. Die Aus- und Weiterbildungskosten in der Vorausschau werden sich aufgrund der unterschiedli-chen demoskopischen Zusammensetzung in den Netzgesellschaften volatil, sehr individuell und im Zeitverlauf sehr unterschiedlich je Netzgesellschaft entwickeln werden. Es kann also weder von konstanten noch von gleichartigen Kosten ausgegangen werden. Vielmehr werden sich der Ausbildungsbedarf und Ausprägung der Umsetzung je Gesellschaft sehr differenziert entwickeln, so dass eine Einbeziehung in den Effizienzvergleich nicht sachgerecht wäre. Im Vertrauen auf eine verlässliche Finanzierung der sich volatil entwickelnden Aufwendungen für eine qualitativ hochwertige Ausbildung als Antwort auf den Fachkräftemangel haben viele Stadtwerke in den letzten Jahren sogar organisatorische Umstrukturierungen vorgenommen, um die Auszubildenden direkt bei der Netzgesellschaft anzustellen. Zukünftig die Ausbildungskosten im Effizienzvergleich zu berücksichtigen und volatile Ausbildungskosten nur im Ausgangsniveau zu berücksichtigen, stellt einen deutlichen Rückschritt für die Personalentwicklung und deren Finanzierung dar. Gleiches gilt für die betrieblichen Weiterbildungskosten. Vor diesem Hintergrund fordern wir, diese Kostenbestandteile nicht dem Effizienzvergleich zu unterwerfen. </t>
  </si>
  <si>
    <t xml:space="preserve">In ihren Erwägungen 10.6.2.5 zu Tenorziffer 7 führt die BNetzA aus, dass eine gesonderte Betrachtung der Finanzierungswirkungen langfristiger Rückstellungen (insbesondere Pensionsrückstellungen) im Rahmen eines WACC-Ansatzes, der gemäß Tenorziffer 10 der Festlegungen StromNEF/GasNEF eingeführt werden soll, grundsätzlich nicht erforderlich sei. In ihren weiteren Ausführungen nimmt sie jedoch auf eine etwaige Doppelanerkennung von Kosten für Pensionsrückstellungen Bezug und führt dahingehend aus, dass “pauschal anerkannte Fremdkapitalzinsen anhand der tatsächlichen Verhältnisse im Basisjahr bzgl. der Versorgungsleistungen als Teil von KAneu,0 bestimmt, von CAPEX0 abgezogen und als KAnEu,t angepasst und fortgeführt werden” müssten. Diese Ausführungen zu einer gesonderten Berücksichtigung von Fremdkapitalzinsen erschließt sich nicht ohne Weiteres und ist zu konkretisieren, so dass wir die BNetzA um weitere Erläuterung des beabsichtigten Vorgehens bitten.Ein weiterer Kostenblock, der die oben genannten vier Kriterien erfüllt, sind die Kosten aus der Methanemissionsschutzverordnung. </t>
  </si>
  <si>
    <t>Gasnetzbetreiber sind durch die am 04.08.2024 in Kraft getretene Verordnung der EU verpflichtet, ihre Methanemissionen regelmäßig zu prüfen, zu überwachen und zu melden. Außerdem müssen sie Maßnahmen zu deren Reduzierung ergreifen. Neben dem Einbau von Messgeräten und dem zusätzlichen Kapazitätsaufwand für die Prüfung, Erstellung und Meldung der regelmäßigen Berichte kommen weitere Kosten in der Gestalt des sog. LDAR-Programms (Leckerkennung und -reparatur) auf Gasnetzbetreiber zu. Zusätzlich zur stetigen Messung, regelmäßigen Prüfung und Berichterstattung müssen Instandhaltungsmaßnahmen durchgeführt werden, um die georteten Leckagen abzudichten. Die hierfür anfallenden Kosten sind exogen, da sie von staatlicher Seite vorgegeben sind. Die Kosten sind außerdem volatil, da die Methanemissionen, für deren Überwachung sie anfallen, aufgrund von Leckagen entstehen, die wiederum stark auf exogene Faktoren wie Witterung oder Einflüsse Dritter zurückgehen. Darüber hinaus können die Kosten schwanken, da die Preise für die vom Netzbetreiber zur Überwachung benötigter Technologien stark von der Marktnachfrage bei den Anbietern bzw. Dienstleistern abhängen. Schließlich sind die Kosten nicht gleichartig, da sie stark von der Altersstruktur der Netze abhängen.</t>
  </si>
  <si>
    <t xml:space="preserve">KAnEu -Weiterere zu ergänzende Kostenblöcke 
</t>
  </si>
  <si>
    <t xml:space="preserve">Bei der Behandlung der Aufwendungen für den Redispatch (Tenorziffer 8.2) ist beabsichtigt, die bisherige Verfahrensweise über den Ansatz von Plankosten mit anschließendem IST-Vergleich ebenfalls fortzuführen. Die hiermit ermöglichte Anpassung der Mengen und auch der entsprechenden Kosten ist zu begrüßen. Kritisch wird dagegen die vollständige Einbeziehung der entsprechenden Aufwendungen in den Effizienzvergleich gesehen. 
</t>
  </si>
  <si>
    <t xml:space="preserve">Mit der Aufgabe des politischen Ziels der Synchronisierung von EE- Ausbau und Netzausbau sowie den stetigen politischen Änderungen der Ausbauziele und der Ausbaudynamik war es für Netzbetreiber schlichtweg in der Vergangenheit nicht möglich, den aus heutiger Sicht notwendigen Netzaus- und -umbau vorzunehmen. Dies hat auch im Rahmen der Überführung des Einspeisemanagements in den Redispatch und der damit einhergehenden Definition dieser Kosten als volatile Kosten der Gesetzgeber berücksichtigt. Im Rahmen der Übergangsregeln der bis zum 31.12.2028 geltenden Anreizregulierungsverordnung wird unter §34 Abs 8 festgehalten, dass “Die volatilen Kosten nach § 11 Absatz 5 Satz 1 Nummer 2 werden erst dann und frühestens ab 2026 in den Effizienzvergleich nach § 12 einbezogen, wenn die Bundesnetzagentur eine Festlegung nach § 32 Absatz 2 Satz 2 getroffen hat”. Bei der Festlegung nach § 32 Absatz 2 Satz 2 wird von einer “angemessenen Berücksichtigung eines zeitlichen Versatzes zwischen der Errichtung von Anlagen nach dem Erneuerbare-Energien-Gesetz sowie dem entsprechenden und notwendigen Ausbau der Verteilernetze im Effizienzvergleich treffen, soweit ein solcher zeitlicher Versatz Kosten nach § 11 Absatz 5 Satz 1 Nummer 2 hervorruft und auf Gründen außerhalb der Einflusssphäre von Verteilernetzbetreibern beruht.” ausgegangen. Die Auseinandersetzung der Bundesnetzagentur mit diesen Vorgaben in den Ausführungen in Kapitel 11.1.1 Redispatch als volatiler Kostenanteil dem Grunde nach (Tenorziffer 8.2) des konsultierten Dokumentes erfüllt diese Voraussetzungen aus unserer Sicht nicht. Die Frage, ob und ggf. wieweit (fremdveranlasste vs. eigenveranlasste) Redispatchkosten aus dem Effizienzvergleich methodisch herauszunehmen sind, ist nicht losgelöst von den Netzausbaukosten derjenigen Netzbetreiber zu sehen, die von Redispatchkosten nicht betroffen sind. Redispatchkosten sind grundsätzlich Kosten, die heute anfallen, weil die Notwendigkeit für einen derartigen Netzausbau in der Vergangenheit nicht bestand und somit weder volkswirtschaftlich sinnvoll noch betriebsnotwendig oder effizient gewesen wäre. Damit unterscheiden sich Redispatchkosten prinzipiell nicht von heute hohen Netzausbaukosten anderer Netzbetreiber. Denn auch dieser Netzausbau war in der Vergangenheit nicht betriebsnotwendig und nicht effizient. Eine Methodenfestlegung zum Effizienzverfahren hat beides zu berücksichtigen. Weitere Aufwendungen, die vorerst auch als volatile Kosten Berücksichtigung finden sollten, sind die Aufwendungen, die im Zusammenhang mit der Einführung des 450 MHz Kommunikati-onsnetzes stehen. Festlegungen der Bundesnetzagentur (z.B. zu steuerbaren Verbrauchseinrichtungen) erfordern einen zügigen und kontinuierlichen Ausbau der Kommunikationstechnik zur sachgerechten Abbildung des Netzzustandes, führen aber in der Folge zu einem kontinuierlichen Anwachsen der Kosten im Netz. Dabei ist zu berücksichtigen, dass im Rahmen der Vergabe der 450MHz-Frequenz die Verpflichtung aufgenommen wurde, die Steuerbarkeit des Netzes für mindestens 72 Stunden sicherzustellen (Schwarzstartfähigkeit). Die sich hier ergebenden Aufwendungen müssen in der Phase des Hochlaufens zwingend angepasst werden können. </t>
  </si>
  <si>
    <t xml:space="preserve">Die weitere Berücksichtigung der Aufwendungen für Verlustenergie im Rahmen (Tenorziffer 8.3) der volatilen Kosten ist aus unserer Sicht zu begrüßen und zwingend auch in der Rahmenfestlegung zu verankern. Es erschließt sich nicht, warum die Bundesnetzagentur in Satz 1 der Tenorziffer 8.3 lediglich eine “kann”-Formulierung (“Weitere Kostenanteile, insbesondere Kosten für die Beschaffung von Verlustenergie, können durch eine Festlegung nach § 21a Abs. 2 und Abs. 3 S. 1 EnWG [...] als volatile Kostenanteile festgelegt werden [...].” wählt, weil die Bundesnetzagentur in den Erläuterungen ja selbst richtigerweise festgestellt, dass Verlustenergiekosten volatil sind. </t>
  </si>
  <si>
    <t xml:space="preserve">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t>
  </si>
  <si>
    <t>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</si>
  <si>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</si>
  <si>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Die Tenorziffer 9.7 (Gas) sieht gegenüber der bisher praktizierten Verfahrensweise eine auf den 30.06. vorgezogene Frist für die Anzeige des Kapitalkostenabzuges vor. Analog zur Anzeige des Kapitalkostenaufschlages wird als Frist der 15.10. vorgeschlagen. Kapitalkostenabzug und -aufschlag für Gas stehen thematisch untrennbar im Zusammenhang und basieren auf Unternehmensentscheidungen zum Investitionsverhalten. Beide Komponenten wirken auf die zum 15.10. zu veröffentlichenden Netzentgelte für das Folgejahr und bedürfen keiner Genehmigung durch die Regulierungsbehörde. Insofern wird vorgeschlagen, die Anzeige mit der Veröffentlichung der Netzentgelte zu synchronisieren.</t>
  </si>
  <si>
    <t xml:space="preserve">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der in der Begründung dargelegten Punkte.   </t>
  </si>
  <si>
    <t xml:space="preserv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BNetzA erwägt, die Skalierung der SFA-Effizienzwerte auf maximal 100 % in Zukunft nicht weiterzuführen. Die erachten wir als unvereinbar mit den in § 21a Abs. 1 Satz 5 EnWG enthaltenen Grundsatz, dass die Effizienzvorgaben so gestaltet und über die Regulierungsperiode verteilt sein sollen, dass der betroffene Netzbetreiber die Vorgaben unter Nutzung der ihm möglichen und zumutbaren Maßnahmen erreichen und übertreffen kann. Dies wäre nicht ge-währleistet, wenn das effizienteste Unternehmen, das den Benchmark setzt, einen Effizienzwert von unter 100 % erhält. Eine solche Vorgehensweise benachteiligt nicht nur das effizien-teste Unternehmen, sondern auch die übrigen Unternehmen, die in einem solchen Falle auch mehr Ineffizienzen abbauen müssten, als dies bei korrekter Vorgehensweise durch Skalierung der Effizienzwerte der Fall wäre.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t>
  </si>
  <si>
    <t>Weiterhin wird bezweifelt, dass ein verkürzter Abbaupfad von Ineffizienzen mit dem gesetzlichen Gebot der Erreichbarkeit und Übertreffbarkeit von Effizienzvorgaben vereinbar ist. Nach vier Regulierungsperioden und insgesamt 20 Jahren Anreizregulierung sind die sogenannten Quick-Wins längst gehoben. Größere Kostensenkungen erfordern jedenfalls mehr Zeit. Auch muss berücksichtigt werden, dass die Effizienzvorgaben auf die Gesamtkosten (abzgl. der dauerhaft nicht beeinflussbaren Kosten) wirken. Sie erfassen also auch die Kapitalkosten, die durch In-vestitionen der Vergangenheit fixiert und durch den Netzbetreiber kurzfristig nicht veränder-bar sind. Die hierfür angerechneten Senkungsanteile der Erlösobergrenze muss der Netzbe-treiber also zusätzlich im OPEX-Bereich leisten. Gegen eine Anwendung des Effizienzwertes auf die Kapitalkosten und die volatilen Kosten spricht weiter, dass der Ansatz dieser Kostenpositionen in der EOG jährlich aktualisiert wird, so dass auch hierdurch die Handlungsmöglichkeiten des Netzbetreibers eingeschränkt sind.</t>
  </si>
  <si>
    <t>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</si>
  <si>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Wir begrüßen, dass die BNetzA im Rahmen der Qualitätsregulierung zwischen der bereits seit vielen Jahren als Qualitätselement etablierten Netzzuverlässigkeit und neuen Aspekten, wie der Netzleistungsfähigkeit als Teil der Energiewendekompetenz, unterscheidet. Die Beschreibungen unter den Erwägungsgründen in Ziffer 16.3 gehen hier in die richtige Richtung. Es wäre jedoch erforderlich, diese nicht nur in den Erwägungsgründen aufzuführen, sondern auch explizit in den Tenorziffern zu verankern, um eine klare und verbindliche Abgrenzung im regulatorischen Rahmen sicherzustellen. Eine einheitliche und konsistente Verwendung dieser Begriffe ist von großer Bedeutung, um Missverständnisse zu vermeiden und eine rechtssichere Umsetzung der Qualitätsregulierung zu ermöglichen. 
Die im internationalen Vergleich sehr gute Netzzuverlässigkeit in Deutschland konnte seit Einführung des Qualitätselements Strom nochmals deutlich gesteigert werden und hat sich mittlerweile auf außerordentlich gutem Niveau eingeschwungen. An dem derzeitigen Verständnis der Netzzuverlässigkeit will die BNetzA daher grundsätzlich festhalten. Dem Aspekt der Kontinuität klar entgegen stehen jedoch die Überlegungen der Bundesnetzagentur zu einer veränderten Anerkennungspraxis bei dem Störungsanlass „Höhere Gewalt“, wie in ihrem Eckpunktepapier zu den Methoden der Anreizmechanismen für die Versorgungsqualität von Energieversorgungsnetzen, insbesondere zur Steigerung der Energiewendekompetenz (Oktober 2024) ausgeführt. Dies ist auch im Hinblick auf die grundlegende Zielstellung der Qualitätsregulierung sehr kritisch zu bewerten und würde zu erheblichen Verwerfungen in der Datenbasis führen. Wenn Extremwetterereignisse zunehmen und in der Folge Anzahl und Umfang der Schadensereignisse zunehmen, so liegt das nicht in der Einflusssphäre der Netzbetreiber.  Daher wurden diese Ereignisse bisher richtigerweise bei der Bewertung im Qualitätselement nicht berücksichtigt und sollten auch zukünftig nicht einfließen.</t>
  </si>
  <si>
    <t>Die BNetzA beabsichtigt - neu - die Netzleistungsfähigkeit als Teil der Energiewendekompetenz im Rahmen einer Methodenfestlegung nach § 21a Abs. 3 S. 3 Nr. 5, 10 ENWG aufzugreifen. Im Vergleich zur Netzzuverlässigkeit ist dieses Instrument neu zu entwickeln. Dies hatte die BNetzA in ihrem Eckpunktepapier zu den Methoden der Anreizmechanismen für die Versorgungsqualität von Energieversorgungsnetzen - insbesondere zur Steigerung der Energiewendekompetenz dargelegt sowie einen Entwurf eines Erhebungsbogens für die Weiterentwicklung der Qualitätsregulierung mit dem Schwerpunkt Energiewendekompetenz zur Konsultation gestellt. Es wird deutlich, dass die Ermittlung und Bewertung der Energiewendekompetenz anders erfolgen wird als das etablierte Qualitätselement mit dem bisher geltenden Bonus-Malus-System. Die Überlegungen der BNetzA die Energiewendekompetenz mit monetären Anreizen im Sinne eines Bonus-Systems auszugestalten, z.B. mit der Gewährung von Zuschlägen bei Übertreffen von Kennzahlenvorgaben, begrüßen wir. Jedoch sollte die Einführung dieses neuen Instruments im Sinne des nun erhöhten Begründungserfordernisses auf breiter wissenschaftlicher Grundlage erfolgen, die dem Grundsatz der Verhältnismäßigkeit entspricht. Hierzu gehören insbesondere die für die Erfüllung der qualitätsbezogenen Regulierungsziele notwendige Geeignetheit und Erforderlichkeit des Instruments. Demnach reicht eine statistische Korrelation von Parametern nicht aus, vielmehr muss ein kausaler technischer Zusammenhang bestehen, um Fehlanreize, Fehlschlüsse und Scheinkorrelationen zu vermeiden und die verfolgten Regulierungsziele effektiv zu verwirklichen. Bzgl.  der geplanten Datenveröffentlichung sollte der Fokus zunächst auf den für die Berechnungen verwenden Daten liegen. Im Hinblick auf eine Veröffentlichung sämtlicher erhobener Daten sollte die Vertraulichkeit von Unternehmensdaten gewahrt werden, so dass einzelne Daten, sofern angedacht, zunächst nur in anonymisierter Form veröffentlicht werden.In ihrem o. g. Eckpunktepapier führte die BNetzA aus, dass es keinen Bedarf für zusätzliche Anreize zur Steigerung der Netzservicequalität gibt. Die rechtliche Verankerung einer möglichen Einführung einer Netzservicequalität in der RAMEN-Festlegung sollte nur dann erwogen werden, wenn deren Notwendigkeit, Eignung und Angemessenheit erwiesen ist – nach eingehender Prüfung der Umsetzbarkeit durch den Netzbetreiber und des Nutzens für den Kunden.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</si>
  <si>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t>
  </si>
  <si>
    <t xml:space="preserve">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</si>
  <si>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t>
  </si>
  <si>
    <t xml:space="preserve">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</si>
</sst>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0" fillId="0" borderId="1" xfId="0" applyNumberFormat="1" applyBorder="1" applyAlignment="1" applyProtection="1">
      <alignment horizontal="justify" vertic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Alignment="1" applyProtection="1">
      <alignment wrapText="1"/>
      <protection locked="0"/>
    </xf>
    <xf numFmtId="0" fontId="12" fillId="8" borderId="1" xfId="0" applyFont="1" applyFill="1" applyBorder="1" applyProtection="1">
      <protection locked="0"/>
    </xf>
    <xf numFmtId="0" fontId="18" fillId="8" borderId="1" xfId="1" applyFont="1" applyFill="1" applyBorder="1" applyAlignment="1" applyProtection="1">
      <alignment wrapText="1"/>
      <protection locked="0"/>
    </xf>
    <xf numFmtId="0" fontId="12" fillId="8" borderId="20" xfId="0" applyFont="1" applyFill="1" applyBorder="1" applyProtection="1">
      <protection locked="0"/>
    </xf>
    <xf numFmtId="0" fontId="12" fillId="8" borderId="12" xfId="0" applyFont="1" applyFill="1" applyBorder="1"/>
    <xf numFmtId="0" fontId="12" fillId="8" borderId="20" xfId="0" applyFont="1" applyFill="1" applyBorder="1" applyAlignment="1" applyProtection="1">
      <alignment wrapText="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5</xdr:col>
      <xdr:colOff>39862</xdr:colOff>
      <xdr:row>16</xdr:row>
      <xdr:rowOff>1489505</xdr:rowOff>
    </xdr:from>
    <xdr:ext cx="6160088" cy="890141"/>
    <xdr:pic>
      <xdr:nvPicPr>
        <xdr:cNvPr id="11" name="Grafik 10">
          <a:extLst>
            <a:ext uri="{FF2B5EF4-FFF2-40B4-BE49-F238E27FC236}">
              <a16:creationId xmlns:a16="http://schemas.microsoft.com/office/drawing/2014/main" id="{A1B9865E-251A-46F8-9FF7-550FF9E849F1}"/>
            </a:ext>
          </a:extLst>
        </xdr:cNvPr>
        <xdr:cNvPicPr>
          <a:picLocks noChangeAspect="1"/>
        </xdr:cNvPicPr>
      </xdr:nvPicPr>
      <xdr:blipFill>
        <a:blip xmlns:r="http://schemas.openxmlformats.org/officeDocument/2006/relationships" r:embed="rId1"/>
        <a:stretch>
          <a:fillRect/>
        </a:stretch>
      </xdr:blipFill>
      <xdr:spPr>
        <a:xfrm>
          <a:off x="5196969" y="38773076"/>
          <a:ext cx="6160088" cy="890141"/>
        </a:xfrm>
        <a:prstGeom prst="rect">
          <a:avLst/>
        </a:prstGeom>
      </xdr:spPr>
    </xdr:pic>
    <xdr:clientData/>
  </xdr:oneCellAnchor>
  <xdr:oneCellAnchor>
    <xdr:from>
      <xdr:col>5</xdr:col>
      <xdr:colOff>41378</xdr:colOff>
      <xdr:row>16</xdr:row>
      <xdr:rowOff>3120925</xdr:rowOff>
    </xdr:from>
    <xdr:ext cx="4772049" cy="353599"/>
    <xdr:pic>
      <xdr:nvPicPr>
        <xdr:cNvPr id="12" name="Grafik 11">
          <a:extLst>
            <a:ext uri="{FF2B5EF4-FFF2-40B4-BE49-F238E27FC236}">
              <a16:creationId xmlns:a16="http://schemas.microsoft.com/office/drawing/2014/main" id="{D2F9B8D2-0A95-48DD-B356-39C2278CC63A}"/>
            </a:ext>
          </a:extLst>
        </xdr:cNvPr>
        <xdr:cNvPicPr>
          <a:picLocks noChangeAspect="1"/>
        </xdr:cNvPicPr>
      </xdr:nvPicPr>
      <xdr:blipFill>
        <a:blip xmlns:r="http://schemas.openxmlformats.org/officeDocument/2006/relationships" r:embed="rId2"/>
        <a:stretch>
          <a:fillRect/>
        </a:stretch>
      </xdr:blipFill>
      <xdr:spPr>
        <a:xfrm>
          <a:off x="5198485" y="40404496"/>
          <a:ext cx="4772049" cy="353599"/>
        </a:xfrm>
        <a:prstGeom prst="rect">
          <a:avLst/>
        </a:prstGeom>
      </xdr:spPr>
    </xdr:pic>
    <xdr:clientData/>
  </xdr:oneCellAnchor>
  <xdr:oneCellAnchor>
    <xdr:from>
      <xdr:col>5</xdr:col>
      <xdr:colOff>80876</xdr:colOff>
      <xdr:row>16</xdr:row>
      <xdr:rowOff>4020720</xdr:rowOff>
    </xdr:from>
    <xdr:ext cx="6466268" cy="826889"/>
    <xdr:pic>
      <xdr:nvPicPr>
        <xdr:cNvPr id="13" name="Grafik 12">
          <a:extLst>
            <a:ext uri="{FF2B5EF4-FFF2-40B4-BE49-F238E27FC236}">
              <a16:creationId xmlns:a16="http://schemas.microsoft.com/office/drawing/2014/main" id="{A6BB8339-5925-4742-AAD5-DF6DA9AFDB97}"/>
            </a:ext>
          </a:extLst>
        </xdr:cNvPr>
        <xdr:cNvPicPr>
          <a:picLocks noChangeAspect="1"/>
        </xdr:cNvPicPr>
      </xdr:nvPicPr>
      <xdr:blipFill>
        <a:blip xmlns:r="http://schemas.openxmlformats.org/officeDocument/2006/relationships" r:embed="rId3"/>
        <a:stretch>
          <a:fillRect/>
        </a:stretch>
      </xdr:blipFill>
      <xdr:spPr>
        <a:xfrm>
          <a:off x="5237983" y="41304291"/>
          <a:ext cx="6466268" cy="826889"/>
        </a:xfrm>
        <a:prstGeom prst="rect">
          <a:avLst/>
        </a:prstGeom>
      </xdr:spPr>
    </xdr:pic>
    <xdr:clientData/>
  </xdr:oneCellAnchor>
  <xdr:oneCellAnchor>
    <xdr:from>
      <xdr:col>5</xdr:col>
      <xdr:colOff>74084</xdr:colOff>
      <xdr:row>12</xdr:row>
      <xdr:rowOff>63501</xdr:rowOff>
    </xdr:from>
    <xdr:ext cx="2225233" cy="755970"/>
    <xdr:pic>
      <xdr:nvPicPr>
        <xdr:cNvPr id="2" name="Grafik 1">
          <a:extLst>
            <a:ext uri="{FF2B5EF4-FFF2-40B4-BE49-F238E27FC236}">
              <a16:creationId xmlns:a16="http://schemas.microsoft.com/office/drawing/2014/main" id="{87E5DABD-ABA7-4616-8A2F-0D7C3983ADCB}"/>
            </a:ext>
          </a:extLst>
        </xdr:cNvPr>
        <xdr:cNvPicPr>
          <a:picLocks noChangeAspect="1"/>
        </xdr:cNvPicPr>
      </xdr:nvPicPr>
      <xdr:blipFill>
        <a:blip xmlns:r="http://schemas.openxmlformats.org/officeDocument/2006/relationships" r:embed="rId4"/>
        <a:stretch>
          <a:fillRect/>
        </a:stretch>
      </xdr:blipFill>
      <xdr:spPr>
        <a:xfrm>
          <a:off x="5231191" y="22011822"/>
          <a:ext cx="2225233" cy="755970"/>
        </a:xfrm>
        <a:prstGeom prst="rect">
          <a:avLst/>
        </a:prstGeom>
      </xdr:spPr>
    </xdr:pic>
    <xdr:clientData/>
  </xdr:oneCellAnchor>
  <xdr:oneCellAnchor>
    <xdr:from>
      <xdr:col>5</xdr:col>
      <xdr:colOff>10584</xdr:colOff>
      <xdr:row>12</xdr:row>
      <xdr:rowOff>1471084</xdr:rowOff>
    </xdr:from>
    <xdr:ext cx="3862916" cy="621619"/>
    <xdr:pic>
      <xdr:nvPicPr>
        <xdr:cNvPr id="3" name="Grafik 2">
          <a:extLst>
            <a:ext uri="{FF2B5EF4-FFF2-40B4-BE49-F238E27FC236}">
              <a16:creationId xmlns:a16="http://schemas.microsoft.com/office/drawing/2014/main" id="{0DF3A64B-0959-4856-8973-4571E3A15AC1}"/>
            </a:ext>
          </a:extLst>
        </xdr:cNvPr>
        <xdr:cNvPicPr>
          <a:picLocks noChangeAspect="1"/>
        </xdr:cNvPicPr>
      </xdr:nvPicPr>
      <xdr:blipFill>
        <a:blip xmlns:r="http://schemas.openxmlformats.org/officeDocument/2006/relationships" r:embed="rId5"/>
        <a:stretch>
          <a:fillRect/>
        </a:stretch>
      </xdr:blipFill>
      <xdr:spPr>
        <a:xfrm>
          <a:off x="5167691" y="23419405"/>
          <a:ext cx="3862916" cy="621619"/>
        </a:xfrm>
        <a:prstGeom prst="rect">
          <a:avLst/>
        </a:prstGeom>
      </xdr:spPr>
    </xdr:pic>
    <xdr:clientData/>
  </xdr:oneCellAnchor>
  <xdr:oneCellAnchor>
    <xdr:from>
      <xdr:col>5</xdr:col>
      <xdr:colOff>87313</xdr:colOff>
      <xdr:row>12</xdr:row>
      <xdr:rowOff>3293913</xdr:rowOff>
    </xdr:from>
    <xdr:ext cx="4773582" cy="353599"/>
    <xdr:pic>
      <xdr:nvPicPr>
        <xdr:cNvPr id="4" name="Grafik 3">
          <a:extLst>
            <a:ext uri="{FF2B5EF4-FFF2-40B4-BE49-F238E27FC236}">
              <a16:creationId xmlns:a16="http://schemas.microsoft.com/office/drawing/2014/main" id="{5921D055-54CA-40F3-8629-E98A7388165C}"/>
            </a:ext>
          </a:extLst>
        </xdr:cNvPr>
        <xdr:cNvPicPr>
          <a:picLocks noChangeAspect="1"/>
        </xdr:cNvPicPr>
      </xdr:nvPicPr>
      <xdr:blipFill>
        <a:blip xmlns:r="http://schemas.openxmlformats.org/officeDocument/2006/relationships" r:embed="rId6"/>
        <a:stretch>
          <a:fillRect/>
        </a:stretch>
      </xdr:blipFill>
      <xdr:spPr>
        <a:xfrm>
          <a:off x="5244420" y="25242234"/>
          <a:ext cx="4773582" cy="353599"/>
        </a:xfrm>
        <a:prstGeom prst="rect">
          <a:avLst/>
        </a:prstGeom>
      </xdr:spPr>
    </xdr:pic>
    <xdr:clientData/>
  </xdr:one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5"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4" t="s">
        <v>29</v>
      </c>
      <c r="B1" s="65"/>
      <c r="C1" s="65"/>
      <c r="D1" s="66"/>
    </row>
    <row r="2" spans="1:5" ht="16.5" x14ac:dyDescent="0.3">
      <c r="A2" s="74"/>
      <c r="B2" s="75"/>
      <c r="C2" s="75"/>
      <c r="D2" s="76"/>
    </row>
    <row r="3" spans="1:5" ht="18.75" x14ac:dyDescent="0.3">
      <c r="A3" s="77" t="s">
        <v>28</v>
      </c>
      <c r="B3" s="78"/>
      <c r="C3" s="31"/>
      <c r="D3" s="32"/>
    </row>
    <row r="4" spans="1:5" ht="17.25" x14ac:dyDescent="0.3">
      <c r="A4" s="33"/>
      <c r="B4" s="34"/>
      <c r="C4" s="34"/>
      <c r="D4" s="35"/>
    </row>
    <row r="5" spans="1:5" ht="18.75" x14ac:dyDescent="0.35">
      <c r="A5" s="36" t="s">
        <v>89</v>
      </c>
      <c r="B5" s="37"/>
      <c r="C5" s="37"/>
      <c r="D5" s="38"/>
    </row>
    <row r="6" spans="1:5" ht="34.5" customHeight="1" x14ac:dyDescent="0.25">
      <c r="A6" s="81" t="s">
        <v>90</v>
      </c>
      <c r="B6" s="82"/>
      <c r="C6" s="82"/>
      <c r="D6" s="83"/>
    </row>
    <row r="7" spans="1:5" ht="11.25" customHeight="1" x14ac:dyDescent="0.25">
      <c r="A7" s="81"/>
      <c r="B7" s="82"/>
      <c r="C7" s="82"/>
      <c r="D7" s="83"/>
    </row>
    <row r="8" spans="1:5" ht="17.25" customHeight="1" x14ac:dyDescent="0.25">
      <c r="A8" s="81"/>
      <c r="B8" s="82"/>
      <c r="C8" s="82"/>
      <c r="D8" s="83"/>
    </row>
    <row r="9" spans="1:5" ht="15" customHeight="1" x14ac:dyDescent="0.25">
      <c r="A9" s="81"/>
      <c r="B9" s="82"/>
      <c r="C9" s="82"/>
      <c r="D9" s="83"/>
    </row>
    <row r="10" spans="1:5" ht="18.75" x14ac:dyDescent="0.35">
      <c r="A10" s="36" t="s">
        <v>0</v>
      </c>
      <c r="B10" s="37"/>
      <c r="C10" s="37"/>
      <c r="D10" s="38"/>
    </row>
    <row r="11" spans="1:5" ht="15.75" customHeight="1" x14ac:dyDescent="0.3">
      <c r="A11" s="33"/>
      <c r="B11" s="39"/>
      <c r="C11" s="39"/>
      <c r="D11" s="35"/>
    </row>
    <row r="12" spans="1:5" ht="18" x14ac:dyDescent="0.4">
      <c r="A12" s="72" t="s">
        <v>30</v>
      </c>
      <c r="B12" s="73"/>
      <c r="C12" s="70" t="s">
        <v>209</v>
      </c>
      <c r="D12" s="71"/>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6"/>
      <c r="C15" s="47" t="s">
        <v>20</v>
      </c>
      <c r="D15" s="89"/>
      <c r="E15" s="5"/>
    </row>
    <row r="16" spans="1:5" ht="16.5" x14ac:dyDescent="0.3">
      <c r="A16" s="46" t="s">
        <v>23</v>
      </c>
      <c r="B16" s="87"/>
      <c r="C16" s="48"/>
      <c r="D16" s="90"/>
      <c r="E16" s="5"/>
    </row>
    <row r="17" spans="1:5" ht="16.5" x14ac:dyDescent="0.3">
      <c r="A17" s="46" t="s">
        <v>1</v>
      </c>
      <c r="B17" s="88"/>
      <c r="C17" s="47" t="s">
        <v>2</v>
      </c>
      <c r="D17" s="91"/>
      <c r="E17" s="5"/>
    </row>
    <row r="18" spans="1:5" ht="15.75" customHeight="1" x14ac:dyDescent="0.4">
      <c r="A18" s="49"/>
      <c r="B18" s="79" t="s">
        <v>31</v>
      </c>
      <c r="C18" s="79"/>
      <c r="D18" s="80"/>
      <c r="E18" s="5"/>
    </row>
    <row r="19" spans="1:5" ht="19.5" customHeight="1" x14ac:dyDescent="0.3">
      <c r="A19" s="50"/>
      <c r="B19" s="79"/>
      <c r="C19" s="79"/>
      <c r="D19" s="80"/>
      <c r="E19" s="5"/>
    </row>
    <row r="20" spans="1:5" ht="24.95" customHeight="1" thickBot="1" x14ac:dyDescent="0.3">
      <c r="A20" s="67" t="s">
        <v>15</v>
      </c>
      <c r="B20" s="68"/>
      <c r="C20" s="68"/>
      <c r="D20" s="6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85" zoomScaleNormal="85" workbookViewId="0">
      <pane ySplit="4" topLeftCell="A16"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customWidth="1"/>
    <col min="8" max="16384" width="11.42578125" style="5"/>
  </cols>
  <sheetData>
    <row r="1" spans="1:7" ht="16.5" customHeight="1" thickBot="1" x14ac:dyDescent="0.3">
      <c r="A1" s="93" t="s">
        <v>42</v>
      </c>
      <c r="B1" s="94"/>
      <c r="C1" s="94"/>
      <c r="D1" s="94"/>
      <c r="E1" s="94"/>
      <c r="F1" s="94"/>
      <c r="G1" s="95"/>
    </row>
    <row r="2" spans="1:7" ht="23.25" customHeight="1" x14ac:dyDescent="0.25">
      <c r="A2" s="92" t="str">
        <f>"Stellungnahme"&amp;": "&amp;Informationen!A5&amp;" "</f>
        <v xml:space="preserve">Stellungnahme: Festlegung RAMEN | Aktenzeichen: GBK-24-01-3#3 | Sachstand zu Tenor und Erwägungen  </v>
      </c>
      <c r="B2" s="92"/>
      <c r="C2" s="92"/>
      <c r="D2" s="92"/>
      <c r="E2" s="92"/>
      <c r="F2" s="92"/>
      <c r="G2" s="92"/>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199</v>
      </c>
      <c r="F5" s="53" t="s">
        <v>222</v>
      </c>
      <c r="G5" s="53" t="s">
        <v>223</v>
      </c>
    </row>
    <row r="6" spans="1:7" ht="178.5" customHeight="1" x14ac:dyDescent="0.25">
      <c r="A6" s="28">
        <v>2</v>
      </c>
      <c r="B6" s="61" t="s">
        <v>172</v>
      </c>
      <c r="C6" s="29" t="str">
        <f>IF(AND(ISTEXT(B6),ISTEXT(#REF!),LEN(F6)&lt;2129),"-","!")</f>
        <v>!</v>
      </c>
      <c r="D6" s="30">
        <f t="shared" ref="D6:D69" si="0">IF(CONCATENATE(E6&amp;F6&amp;G6)="",0,1)</f>
        <v>1</v>
      </c>
      <c r="E6" s="52" t="s">
        <v>197</v>
      </c>
      <c r="F6" s="53" t="s">
        <v>224</v>
      </c>
      <c r="G6" s="53" t="s">
        <v>225</v>
      </c>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226</v>
      </c>
      <c r="G8" s="53" t="s">
        <v>227</v>
      </c>
    </row>
    <row r="9" spans="1:7" ht="409.5" x14ac:dyDescent="0.25">
      <c r="A9" s="28">
        <v>5</v>
      </c>
      <c r="B9" s="61" t="s">
        <v>44</v>
      </c>
      <c r="C9" s="29" t="str">
        <f>IF(AND(ISTEXT(B9),ISTEXT(#REF!),LEN(F9)&lt;2129),"-","!")</f>
        <v>!</v>
      </c>
      <c r="D9" s="30">
        <f t="shared" si="0"/>
        <v>1</v>
      </c>
      <c r="E9" s="52" t="s">
        <v>184</v>
      </c>
      <c r="F9" s="53" t="s">
        <v>228</v>
      </c>
      <c r="G9" s="53" t="s">
        <v>229</v>
      </c>
    </row>
    <row r="10" spans="1:7" ht="132" x14ac:dyDescent="0.25">
      <c r="A10" s="28">
        <v>6</v>
      </c>
      <c r="B10" s="61" t="s">
        <v>44</v>
      </c>
      <c r="C10" s="29" t="str">
        <f>IF(AND(ISTEXT(B10),ISTEXT(#REF!),LEN(F10)&lt;2129),"-","!")</f>
        <v>!</v>
      </c>
      <c r="D10" s="30">
        <f t="shared" si="0"/>
        <v>1</v>
      </c>
      <c r="E10" s="52" t="s">
        <v>185</v>
      </c>
      <c r="F10" s="53" t="s">
        <v>198</v>
      </c>
      <c r="G10" s="53"/>
    </row>
    <row r="11" spans="1:7" ht="409.5" x14ac:dyDescent="0.25">
      <c r="A11" s="28">
        <v>7</v>
      </c>
      <c r="B11" s="61" t="s">
        <v>51</v>
      </c>
      <c r="C11" s="29" t="str">
        <f>IF(AND(ISTEXT(B11),ISTEXT(#REF!),LEN(F11)&lt;2129),"-","!")</f>
        <v>!</v>
      </c>
      <c r="D11" s="30">
        <f t="shared" si="0"/>
        <v>1</v>
      </c>
      <c r="E11" s="52" t="s">
        <v>216</v>
      </c>
      <c r="F11" s="53" t="s">
        <v>230</v>
      </c>
      <c r="G11" s="53" t="s">
        <v>231</v>
      </c>
    </row>
    <row r="12" spans="1:7" ht="49.5" x14ac:dyDescent="0.25">
      <c r="A12" s="28">
        <v>8</v>
      </c>
      <c r="B12" s="61" t="s">
        <v>53</v>
      </c>
      <c r="C12" s="29" t="str">
        <f>IF(AND(ISTEXT(B12),ISTEXT(#REF!),LEN(F12)&lt;2129),"-","!")</f>
        <v>!</v>
      </c>
      <c r="D12" s="30">
        <f t="shared" si="0"/>
        <v>1</v>
      </c>
      <c r="E12" s="52" t="s">
        <v>210</v>
      </c>
      <c r="F12" s="53" t="s">
        <v>186</v>
      </c>
      <c r="G12" s="53"/>
    </row>
    <row r="13" spans="1:7" ht="363" x14ac:dyDescent="0.25">
      <c r="A13" s="28">
        <v>9</v>
      </c>
      <c r="B13" s="61" t="s">
        <v>53</v>
      </c>
      <c r="C13" s="29" t="str">
        <f>IF(AND(ISTEXT(B13),ISTEXT(#REF!),LEN(F13)&lt;2129),"-","!")</f>
        <v>!</v>
      </c>
      <c r="D13" s="30">
        <f t="shared" si="0"/>
        <v>1</v>
      </c>
      <c r="E13" s="52" t="s">
        <v>187</v>
      </c>
      <c r="F13" s="53" t="s">
        <v>211</v>
      </c>
      <c r="G13" s="53"/>
    </row>
    <row r="14" spans="1:7" ht="99" x14ac:dyDescent="0.25">
      <c r="A14" s="28">
        <v>10</v>
      </c>
      <c r="B14" s="61" t="s">
        <v>61</v>
      </c>
      <c r="C14" s="29" t="str">
        <f>IF(AND(ISTEXT(B14),ISTEXT(#REF!),LEN(F14)&lt;2129),"-","!")</f>
        <v>!</v>
      </c>
      <c r="D14" s="30">
        <f t="shared" si="0"/>
        <v>1</v>
      </c>
      <c r="E14" s="52" t="s">
        <v>189</v>
      </c>
      <c r="F14" s="53" t="s">
        <v>188</v>
      </c>
      <c r="G14" s="53"/>
    </row>
    <row r="15" spans="1:7" ht="49.5" x14ac:dyDescent="0.25">
      <c r="A15" s="28">
        <v>11</v>
      </c>
      <c r="B15" s="61" t="s">
        <v>62</v>
      </c>
      <c r="C15" s="29" t="str">
        <f>IF(AND(ISTEXT(B15),ISTEXT(#REF!),LEN(F15)&lt;2129),"-","!")</f>
        <v>!</v>
      </c>
      <c r="D15" s="30">
        <f t="shared" si="0"/>
        <v>1</v>
      </c>
      <c r="E15" s="52" t="s">
        <v>190</v>
      </c>
      <c r="F15" s="53" t="s">
        <v>191</v>
      </c>
      <c r="G15" s="53"/>
    </row>
    <row r="16" spans="1:7" ht="409.5" x14ac:dyDescent="0.25">
      <c r="A16" s="28">
        <v>12</v>
      </c>
      <c r="B16" s="61" t="s">
        <v>64</v>
      </c>
      <c r="C16" s="29" t="str">
        <f>IF(AND(ISTEXT(B16),ISTEXT(#REF!),LEN(F16)&lt;2129),"-","!")</f>
        <v>!</v>
      </c>
      <c r="D16" s="30">
        <f t="shared" si="0"/>
        <v>1</v>
      </c>
      <c r="E16" s="52" t="s">
        <v>205</v>
      </c>
      <c r="F16" s="53" t="s">
        <v>232</v>
      </c>
      <c r="G16" s="53" t="s">
        <v>233</v>
      </c>
    </row>
    <row r="17" spans="1:7" ht="409.5" x14ac:dyDescent="0.25">
      <c r="A17" s="28">
        <v>13</v>
      </c>
      <c r="B17" s="61" t="s">
        <v>65</v>
      </c>
      <c r="C17" s="29" t="str">
        <f>IF(AND(ISTEXT(B17),ISTEXT(#REF!),LEN(F17)&lt;2129),"-","!")</f>
        <v>!</v>
      </c>
      <c r="D17" s="30">
        <f t="shared" si="0"/>
        <v>1</v>
      </c>
      <c r="E17" s="52" t="s">
        <v>201</v>
      </c>
      <c r="F17" s="53" t="s">
        <v>192</v>
      </c>
      <c r="G17" s="53"/>
    </row>
    <row r="18" spans="1:7" ht="214.5" x14ac:dyDescent="0.25">
      <c r="A18" s="28">
        <v>14</v>
      </c>
      <c r="B18" s="61" t="s">
        <v>65</v>
      </c>
      <c r="C18" s="29" t="str">
        <f>IF(AND(ISTEXT(B18),ISTEXT(#REF!),LEN(F18)&lt;2129),"-","!")</f>
        <v>!</v>
      </c>
      <c r="D18" s="30">
        <f t="shared" si="0"/>
        <v>1</v>
      </c>
      <c r="E18" s="52" t="s">
        <v>208</v>
      </c>
      <c r="F18" s="53" t="s">
        <v>196</v>
      </c>
      <c r="G18" s="53"/>
    </row>
    <row r="19" spans="1:7" ht="165" x14ac:dyDescent="0.25">
      <c r="A19" s="28">
        <v>15</v>
      </c>
      <c r="B19" s="61" t="s">
        <v>175</v>
      </c>
      <c r="C19" s="29" t="str">
        <f>IF(AND(ISTEXT(B19),ISTEXT(#REF!),LEN(F19)&lt;2129),"-","!")</f>
        <v>!</v>
      </c>
      <c r="D19" s="30">
        <f t="shared" si="0"/>
        <v>1</v>
      </c>
      <c r="E19" s="52" t="s">
        <v>200</v>
      </c>
      <c r="F19" s="53" t="s">
        <v>234</v>
      </c>
      <c r="G19" s="53" t="s">
        <v>235</v>
      </c>
    </row>
    <row r="20" spans="1:7" ht="33" x14ac:dyDescent="0.25">
      <c r="A20" s="28">
        <v>16</v>
      </c>
      <c r="B20" s="61" t="s">
        <v>73</v>
      </c>
      <c r="C20" s="29" t="str">
        <f>IF(AND(ISTEXT(B20),ISTEXT(#REF!),LEN(F20)&lt;2129),"-","!")</f>
        <v>!</v>
      </c>
      <c r="D20" s="30">
        <f t="shared" si="0"/>
        <v>1</v>
      </c>
      <c r="E20" s="52" t="s">
        <v>193</v>
      </c>
      <c r="F20" s="53" t="s">
        <v>212</v>
      </c>
      <c r="G20" s="53"/>
    </row>
    <row r="21" spans="1:7" ht="409.5" x14ac:dyDescent="0.25">
      <c r="A21" s="28">
        <v>17</v>
      </c>
      <c r="B21" s="61" t="s">
        <v>177</v>
      </c>
      <c r="C21" s="29" t="str">
        <f>IF(AND(ISTEXT(B21),ISTEXT(#REF!),LEN(F21)&lt;2129),"-","!")</f>
        <v>!</v>
      </c>
      <c r="D21" s="30">
        <f t="shared" si="0"/>
        <v>1</v>
      </c>
      <c r="E21" s="52" t="s">
        <v>207</v>
      </c>
      <c r="F21" s="53" t="s">
        <v>236</v>
      </c>
      <c r="G21" s="53" t="s">
        <v>237</v>
      </c>
    </row>
    <row r="22" spans="1:7" ht="231" x14ac:dyDescent="0.25">
      <c r="A22" s="28">
        <v>18</v>
      </c>
      <c r="B22" s="61" t="s">
        <v>74</v>
      </c>
      <c r="C22" s="29" t="s">
        <v>24</v>
      </c>
      <c r="D22" s="30">
        <f t="shared" si="0"/>
        <v>1</v>
      </c>
      <c r="E22" s="52" t="s">
        <v>240</v>
      </c>
      <c r="F22" s="53" t="s">
        <v>238</v>
      </c>
      <c r="G22" s="53" t="s">
        <v>239</v>
      </c>
    </row>
    <row r="23" spans="1:7" ht="409.5" x14ac:dyDescent="0.25">
      <c r="A23" s="28">
        <v>19</v>
      </c>
      <c r="B23" s="61" t="s">
        <v>78</v>
      </c>
      <c r="C23" s="29" t="str">
        <f>IF(AND(ISTEXT(B23),ISTEXT(#REF!),LEN(F23)&lt;2129),"-","!")</f>
        <v>!</v>
      </c>
      <c r="D23" s="30">
        <f t="shared" si="0"/>
        <v>1</v>
      </c>
      <c r="E23" s="52" t="s">
        <v>219</v>
      </c>
      <c r="F23" s="53" t="s">
        <v>241</v>
      </c>
      <c r="G23" s="53" t="s">
        <v>242</v>
      </c>
    </row>
    <row r="24" spans="1:7" ht="66" x14ac:dyDescent="0.25">
      <c r="A24" s="28">
        <v>20</v>
      </c>
      <c r="B24" s="61" t="s">
        <v>79</v>
      </c>
      <c r="C24" s="29" t="str">
        <f>IF(AND(ISTEXT(B24),ISTEXT(#REF!),LEN(F24)&lt;2129),"-","!")</f>
        <v>!</v>
      </c>
      <c r="D24" s="30">
        <f t="shared" si="0"/>
        <v>1</v>
      </c>
      <c r="E24" s="52" t="s">
        <v>218</v>
      </c>
      <c r="F24" s="53" t="s">
        <v>243</v>
      </c>
      <c r="G24" s="53"/>
    </row>
    <row r="25" spans="1:7" ht="385.5" customHeight="1" x14ac:dyDescent="0.25">
      <c r="A25" s="28">
        <v>21</v>
      </c>
      <c r="B25" s="61" t="s">
        <v>81</v>
      </c>
      <c r="C25" s="29" t="str">
        <f>IF(AND(ISTEXT(B25),ISTEXT(#REF!),LEN(F25)&lt;2129),"-","!")</f>
        <v>!</v>
      </c>
      <c r="D25" s="30">
        <f t="shared" si="0"/>
        <v>1</v>
      </c>
      <c r="E25" s="52" t="s">
        <v>206</v>
      </c>
      <c r="F25" s="53" t="s">
        <v>244</v>
      </c>
      <c r="G25" s="53" t="s">
        <v>245</v>
      </c>
    </row>
    <row r="26" spans="1:7" ht="135.75" customHeight="1" x14ac:dyDescent="0.25">
      <c r="A26" s="28">
        <v>22</v>
      </c>
      <c r="B26" s="61" t="s">
        <v>81</v>
      </c>
      <c r="C26" s="29" t="str">
        <f>IF(AND(ISTEXT(B26),ISTEXT(#REF!),LEN(F26)&lt;2129),"-","!")</f>
        <v>!</v>
      </c>
      <c r="D26" s="30">
        <f t="shared" si="0"/>
        <v>1</v>
      </c>
      <c r="E26" s="52" t="s">
        <v>202</v>
      </c>
      <c r="F26" s="63" t="s">
        <v>246</v>
      </c>
      <c r="G26" s="53"/>
    </row>
    <row r="27" spans="1:7" ht="66" x14ac:dyDescent="0.25">
      <c r="A27" s="28">
        <v>23</v>
      </c>
      <c r="B27" s="61" t="s">
        <v>97</v>
      </c>
      <c r="C27" s="29" t="s">
        <v>213</v>
      </c>
      <c r="D27" s="30">
        <f t="shared" si="0"/>
        <v>1</v>
      </c>
      <c r="E27" s="52" t="s">
        <v>217</v>
      </c>
      <c r="F27" s="53" t="s">
        <v>247</v>
      </c>
      <c r="G27" s="53"/>
    </row>
    <row r="28" spans="1:7" ht="409.5" x14ac:dyDescent="0.25">
      <c r="A28" s="28">
        <v>24</v>
      </c>
      <c r="B28" s="61" t="s">
        <v>98</v>
      </c>
      <c r="C28" s="29" t="str">
        <f>IF(AND(ISTEXT(B28),ISTEXT(#REF!),LEN(F28)&lt;2129),"-","!")</f>
        <v>!</v>
      </c>
      <c r="D28" s="30">
        <f t="shared" si="0"/>
        <v>1</v>
      </c>
      <c r="E28" s="52" t="s">
        <v>214</v>
      </c>
      <c r="F28" s="53" t="s">
        <v>248</v>
      </c>
      <c r="G28" s="53" t="s">
        <v>249</v>
      </c>
    </row>
    <row r="29" spans="1:7" ht="185.25" customHeight="1" x14ac:dyDescent="0.25">
      <c r="A29" s="28">
        <v>25</v>
      </c>
      <c r="B29" s="61" t="s">
        <v>98</v>
      </c>
      <c r="C29" s="29" t="s">
        <v>24</v>
      </c>
      <c r="D29" s="30">
        <f t="shared" si="0"/>
        <v>1</v>
      </c>
      <c r="E29" s="52" t="s">
        <v>220</v>
      </c>
      <c r="F29" s="53" t="s">
        <v>251</v>
      </c>
      <c r="G29" s="53" t="s">
        <v>250</v>
      </c>
    </row>
    <row r="30" spans="1:7" ht="115.5" x14ac:dyDescent="0.25">
      <c r="A30" s="28">
        <v>26</v>
      </c>
      <c r="B30" s="61" t="s">
        <v>98</v>
      </c>
      <c r="C30" s="29" t="str">
        <f>IF(AND(ISTEXT(B30),ISTEXT(#REF!),LEN(F30)&lt;2129),"-","!")</f>
        <v>!</v>
      </c>
      <c r="D30" s="30">
        <f t="shared" si="0"/>
        <v>1</v>
      </c>
      <c r="E30" s="52" t="s">
        <v>203</v>
      </c>
      <c r="F30" s="53" t="s">
        <v>194</v>
      </c>
      <c r="G30" s="53"/>
    </row>
    <row r="31" spans="1:7" ht="99" x14ac:dyDescent="0.25">
      <c r="A31" s="28">
        <v>27</v>
      </c>
      <c r="B31" s="61" t="s">
        <v>104</v>
      </c>
      <c r="C31" s="29" t="str">
        <f>IF(AND(ISTEXT(B31),ISTEXT(#REF!),LEN(F31)&lt;2129),"-","!")</f>
        <v>!</v>
      </c>
      <c r="D31" s="30">
        <f t="shared" si="0"/>
        <v>1</v>
      </c>
      <c r="E31" s="52"/>
      <c r="F31" s="53" t="s">
        <v>195</v>
      </c>
      <c r="G31" s="53"/>
    </row>
    <row r="32" spans="1:7" ht="409.5" x14ac:dyDescent="0.25">
      <c r="A32" s="28">
        <v>28</v>
      </c>
      <c r="B32" s="61" t="s">
        <v>113</v>
      </c>
      <c r="C32" s="29" t="str">
        <f>IF(AND(ISTEXT(B32),ISTEXT(#REF!),LEN(F32)&lt;2129),"-","!")</f>
        <v>!</v>
      </c>
      <c r="D32" s="30">
        <f t="shared" si="0"/>
        <v>1</v>
      </c>
      <c r="E32" s="52" t="s">
        <v>221</v>
      </c>
      <c r="F32" s="53" t="s">
        <v>252</v>
      </c>
      <c r="G32" s="53" t="s">
        <v>253</v>
      </c>
    </row>
    <row r="33" spans="1:7" ht="280.5" x14ac:dyDescent="0.25">
      <c r="A33" s="28">
        <v>29</v>
      </c>
      <c r="B33" s="61" t="s">
        <v>121</v>
      </c>
      <c r="C33" s="29" t="str">
        <f>IF(AND(ISTEXT(B33),ISTEXT(#REF!),LEN(F33)&lt;2129),"-","!")</f>
        <v>!</v>
      </c>
      <c r="D33" s="30">
        <f t="shared" si="0"/>
        <v>1</v>
      </c>
      <c r="E33" s="52"/>
      <c r="F33" s="53" t="s">
        <v>254</v>
      </c>
      <c r="G33" s="53" t="s">
        <v>255</v>
      </c>
    </row>
    <row r="34" spans="1:7" ht="33" x14ac:dyDescent="0.25">
      <c r="A34" s="28">
        <v>30</v>
      </c>
      <c r="B34" s="61" t="s">
        <v>122</v>
      </c>
      <c r="C34" s="29" t="str">
        <f>IF(AND(ISTEXT(B34),ISTEXT(#REF!),LEN(F34)&lt;2129),"-","!")</f>
        <v>!</v>
      </c>
      <c r="D34" s="30">
        <f t="shared" si="0"/>
        <v>1</v>
      </c>
      <c r="E34" s="52"/>
      <c r="F34" s="53" t="s">
        <v>215</v>
      </c>
      <c r="G34" s="53"/>
    </row>
    <row r="35" spans="1:7" ht="409.5" x14ac:dyDescent="0.25">
      <c r="A35" s="28">
        <v>31</v>
      </c>
      <c r="B35" s="61" t="s">
        <v>141</v>
      </c>
      <c r="C35" s="29" t="str">
        <f>IF(AND(ISTEXT(B35),ISTEXT(#REF!),LEN(F35)&lt;2129),"-","!")</f>
        <v>!</v>
      </c>
      <c r="D35" s="30">
        <f t="shared" si="0"/>
        <v>1</v>
      </c>
      <c r="E35" s="52" t="s">
        <v>204</v>
      </c>
      <c r="F35" s="53" t="s">
        <v>256</v>
      </c>
      <c r="G35" s="53" t="s">
        <v>257</v>
      </c>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5 F27: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4" t="s">
        <v>16</v>
      </c>
      <c r="B1" s="84"/>
      <c r="C1" s="84"/>
      <c r="D1" s="84"/>
      <c r="F1" s="85"/>
      <c r="G1" s="85"/>
      <c r="H1" s="85"/>
      <c r="I1" s="85"/>
      <c r="J1" s="85"/>
      <c r="K1" s="85"/>
      <c r="L1" s="85"/>
      <c r="M1" s="85"/>
      <c r="N1" s="85"/>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5"/>
      <c r="G15" s="85"/>
      <c r="H15" s="85"/>
      <c r="I15" s="85"/>
      <c r="J15" s="85"/>
      <c r="K15" s="85"/>
      <c r="L15" s="85"/>
      <c r="M15" s="85"/>
      <c r="N15" s="85"/>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