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38640" windowHeight="211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4" i="5" l="1"/>
  <c r="C26" i="5" l="1"/>
  <c r="C27" i="5" l="1"/>
  <c r="C28"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<sst xmlns="http://schemas.openxmlformats.org/spreadsheetml/2006/main" count="261" uniqueCount="231">
  <si>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</si>
  <si>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</si>
  <si>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</si>
  <si>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</si>
  <si>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</si>
  <si>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</si>
  <si>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</si>
  <si>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</si>
  <si>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</si>
  <si>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</si>
  <si>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</si>
  <si>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</si>
  <si>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</si>
  <si>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</si>
  <si>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</si>
  <si>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</si>
  <si>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</si>
  <si>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</si>
  <si>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</si>
  <si>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</si>
  <si>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</si>
  <si>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</si>
  <si>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</si>
  <si>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</si>
  <si>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</si>
  <si>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</si>
  <si>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</si>
  <si>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</si>
  <si>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</si>
  <si>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</si>
  <si>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</si>
  <si>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</si>
  <si>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</si>
  <si>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</si>
  <si>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</si>
  <si>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</si>
  <si>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</si>
  <si>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</si>
  <si>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</si>
  <si>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</si>
  <si>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</si>
  <si>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</si>
  <si>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</si>
  <si>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</si>
  <si>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</si>
  <si>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</si>
  <si>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</si>
  <si>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</si>
  <si>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</si>
  <si>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</si>
  <si>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</si>
  <si>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</si>
  <si>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</si>
  <si>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</si>
  <si>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</si>
  <si>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</si>
  <si>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</si>
  <si>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</si>
  <si>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</si>
  <si>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</si>
  <si>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</si>
  <si>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</si>
  <si>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</si>
  <si>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</si>
  <si>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</si>
  <si>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</si>
  <si>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</si>
  <si>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</si>
  <si>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</si>
  <si>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</si>
  <si>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</si>
  <si>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</si>
  <si>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</si>
  <si>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</si>
  <si>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</si>
  <si>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</si>
  <si>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</si>
  <si>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</si>
  <si>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</si>
  <si>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</si>
  <si>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</si>
  <si>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</si>
  <si>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</si>
  <si>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</si>
  <si>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</si>
  <si>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</si>
  <si>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</si>
  <si>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</si>
  <si>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</si>
  <si>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</si>
  <si>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</si>
  <si>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</si>
  <si>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</si>
  <si>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</si>
  <si>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</si>
  <si>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</si>
  <si>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</si>
  <si>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</si>
  <si>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</si>
  <si>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</si>
  <si>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</si>
  <si>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</si>
  <si>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</si>
  <si>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</si>
  <si>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</si>
  <si>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</si>
  <si>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</si>
  <si>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</si>
  <si>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</si>
  <si>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</si>
  <si>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</si>
  <si>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</si>
  <si>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</si>
  <si>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</si>
  <si>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</si>
  <si>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</si>
  <si>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</si>
  <si>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</si>
  <si>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</si>
  <si>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</si>
  <si>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</si>
  <si>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</si>
  <si>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</si>
  <si>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</si>
  <si>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</si>
  <si>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</si>
  <si>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</si>
  <si>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</si>
  <si>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</si>
  <si>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</si>
  <si>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</si>
  <si>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</si>
  <si>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</si>
  <si>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</si>
  <si>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</si>
  <si>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</si>
  <si>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</si>
  <si>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</si>
  <si>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</si>
  <si>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</si>
  <si>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</si>
  <si>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</si>
  <si>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</si>
  <si>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</si>
  <si>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</si>
  <si>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</si>
  <si>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</si>
  <si>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</si>
  <si>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</si>
  <si>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</si>
  <si>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</si>
  <si>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</si>
  <si>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</si>
  <si>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</si>
  <si>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</si>
  <si>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</si>
  <si>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</si>
  <si>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</si>
  <si>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</si>
  <si>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</si>
  <si>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</si>
  <si>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</si>
  <si>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</si>
  <si>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</si>
  <si>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</si>
  <si>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</si>
  <si>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</si>
  <si>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</si>
  <si>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</si>
  <si>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</si>
  <si>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</si>
  <si>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</si>
  <si>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</si>
  <si>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</si>
  <si>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</si>
  <si>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</si>
  <si>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</si>
  <si>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</si>
  <si>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</si>
  <si>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</si>
  <si>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</si>
  <si>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</si>
  <si>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</si>
  <si>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</si>
  <si>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</si>
  <si>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</si>
  <si>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</si>
  <si>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</si>
  <si>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</si>
  <si>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</si>
  <si>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</si>
  <si>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</si>
  <si>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</si>
  <si>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</si>
  <si>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</si>
  <si>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</si>
  <si>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</si>
  <si>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</si>
  <si>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</si>
  <si>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</si>
  <si>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</si>
  <si>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</si>
  <si>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</si>
  <si>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</si>
  <si>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</si>
  <si>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</si>
  <si>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</si>
  <si>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</si>
  <si>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</si>
  <si>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</si>
  <si>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</si>
  <si>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</si>
  <si>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</si>
  <si>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</si>
  <si>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</si>
  <si>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</si>
  <si>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</si>
  <si>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</si>
  <si>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</si>
  <si>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Verbraucherpreisgesamtindex und genereller sektoraler Produktivitätsfaktor (Teil 1/2)</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</si>
  <si>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</si>
  <si>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</si>
  <si>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</si>
  <si>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</si>
  <si>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t>
  </si>
  <si>
    <t>Verbraucherpreisgesamtindex und genereller sektoraler Produktivitätsfaktor (Teil 2/2)</t>
  </si>
  <si>
    <t xml:space="preserve">Festlegung von Kosten nach MsbG als KAnEu 
</t>
  </si>
  <si>
    <t>Effizienzvergleich</t>
  </si>
  <si>
    <t>Kleine Netzbetreiber &amp; OPEX-Anpassung (Teil 1/2)</t>
  </si>
  <si>
    <t>Kleine Netzbetreiber &amp; OPEX-Anpassung (Teil 2/2)</t>
  </si>
  <si>
    <t>Vereinigte Wertach-Elektrizitätswerke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</si>
</sst>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12" fillId="8" borderId="20" xfId="0" quotePrefix="1" applyFont="1" applyFill="1" applyBorder="1" applyProtection="1">
      <protection locked="0"/>
    </xf>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230</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9"/>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1" t="s">
        <v>42</v>
      </c>
      <c r="B1" s="92"/>
      <c r="C1" s="92"/>
      <c r="D1" s="92"/>
      <c r="E1" s="92"/>
      <c r="F1" s="92"/>
      <c r="G1" s="93"/>
    </row>
    <row r="2" spans="1:7" ht="23.25" customHeight="1" x14ac:dyDescent="0.25">
      <c r="A2" s="90" t="str">
        <f>"Stellungnahme"&amp;": "&amp;Informationen!A5&amp;" "</f>
        <v xml:space="preserve">Stellungnahme: Festlegung RAMEN | Aktenzeichen: GBK-24-01-3#3 | Sachstand zu Tenor und Erwägungen  </v>
      </c>
      <c r="B2" s="90"/>
      <c r="C2" s="90"/>
      <c r="D2" s="90"/>
      <c r="E2" s="90"/>
      <c r="F2" s="90"/>
      <c r="G2" s="90"/>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216</v>
      </c>
      <c r="F5" s="53" t="s">
        <v>217</v>
      </c>
      <c r="G5" s="53"/>
    </row>
    <row r="6" spans="1:7" ht="178.5" customHeight="1" x14ac:dyDescent="0.25">
      <c r="A6" s="28">
        <v>2</v>
      </c>
      <c r="B6" s="61" t="s">
        <v>172</v>
      </c>
      <c r="C6" s="29" t="str">
        <f>IF(AND(ISTEXT(B6),ISTEXT(#REF!),LEN(F6)&lt;2129),"-","!")</f>
        <v>!</v>
      </c>
      <c r="D6" s="30">
        <f t="shared" ref="D6:D69" si="0">IF(CONCATENATE(E6&amp;F6&amp;G6)="",0,1)</f>
        <v>1</v>
      </c>
      <c r="E6" s="52" t="s">
        <v>204</v>
      </c>
      <c r="F6" s="53" t="s">
        <v>205</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218</v>
      </c>
      <c r="G9" s="53"/>
    </row>
    <row r="10" spans="1:7" ht="132" x14ac:dyDescent="0.25">
      <c r="A10" s="28">
        <v>6</v>
      </c>
      <c r="B10" s="61" t="s">
        <v>44</v>
      </c>
      <c r="C10" s="29" t="str">
        <f>IF(AND(ISTEXT(B10),ISTEXT(#REF!),LEN(F10)&lt;2129),"-","!")</f>
        <v>!</v>
      </c>
      <c r="D10" s="30">
        <f t="shared" si="0"/>
        <v>1</v>
      </c>
      <c r="E10" s="52" t="s">
        <v>186</v>
      </c>
      <c r="F10" s="53" t="s">
        <v>206</v>
      </c>
      <c r="G10" s="53"/>
    </row>
    <row r="11" spans="1:7" ht="379.5" x14ac:dyDescent="0.25">
      <c r="A11" s="28">
        <v>7</v>
      </c>
      <c r="B11" s="61" t="s">
        <v>51</v>
      </c>
      <c r="C11" s="29" t="str">
        <f>IF(AND(ISTEXT(B11),ISTEXT(#REF!),LEN(F11)&lt;2129),"-","!")</f>
        <v>!</v>
      </c>
      <c r="D11" s="30">
        <f t="shared" si="0"/>
        <v>1</v>
      </c>
      <c r="E11" s="52"/>
      <c r="F11" s="53" t="s">
        <v>207</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208</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220</v>
      </c>
      <c r="F16" s="53" t="s">
        <v>209</v>
      </c>
      <c r="G16" s="53"/>
    </row>
    <row r="17" spans="1:7" ht="409.5" x14ac:dyDescent="0.25">
      <c r="A17" s="28">
        <v>13</v>
      </c>
      <c r="B17" s="61" t="s">
        <v>65</v>
      </c>
      <c r="C17" s="29" t="str">
        <f>IF(AND(ISTEXT(B17),ISTEXT(#REF!),LEN(F17)&lt;2129),"-","!")</f>
        <v>!</v>
      </c>
      <c r="D17" s="30">
        <f t="shared" si="0"/>
        <v>1</v>
      </c>
      <c r="E17" s="52" t="s">
        <v>219</v>
      </c>
      <c r="F17" s="53" t="s">
        <v>194</v>
      </c>
      <c r="G17" s="53"/>
    </row>
    <row r="18" spans="1:7" ht="132" x14ac:dyDescent="0.25">
      <c r="A18" s="28">
        <v>14</v>
      </c>
      <c r="B18" s="61" t="s">
        <v>65</v>
      </c>
      <c r="C18" s="29" t="str">
        <f>IF(AND(ISTEXT(B18),ISTEXT(#REF!),LEN(F18)&lt;2129),"-","!")</f>
        <v>!</v>
      </c>
      <c r="D18" s="30">
        <f t="shared" si="0"/>
        <v>1</v>
      </c>
      <c r="E18" s="52" t="s">
        <v>225</v>
      </c>
      <c r="F18" s="53" t="s">
        <v>224</v>
      </c>
      <c r="G18" s="53"/>
    </row>
    <row r="19" spans="1:7" ht="247.5" x14ac:dyDescent="0.25">
      <c r="A19" s="28">
        <v>15</v>
      </c>
      <c r="B19" s="61" t="s">
        <v>175</v>
      </c>
      <c r="C19" s="29" t="str">
        <f>IF(AND(ISTEXT(B19),ISTEXT(#REF!),LEN(F19)&lt;2129),"-","!")</f>
        <v>!</v>
      </c>
      <c r="D19" s="30">
        <f t="shared" si="0"/>
        <v>1</v>
      </c>
      <c r="E19" s="52" t="s">
        <v>226</v>
      </c>
      <c r="F19" s="53" t="s">
        <v>210</v>
      </c>
      <c r="G19" s="53"/>
    </row>
    <row r="20" spans="1:7" ht="34.5" customHeight="1" x14ac:dyDescent="0.25">
      <c r="A20" s="28">
        <v>16</v>
      </c>
      <c r="B20" s="61" t="s">
        <v>73</v>
      </c>
      <c r="C20" s="29" t="str">
        <f>IF(AND(ISTEXT(B20),ISTEXT(#REF!),LEN(F20)&lt;2129),"-","!")</f>
        <v>!</v>
      </c>
      <c r="D20" s="30">
        <f t="shared" si="0"/>
        <v>1</v>
      </c>
      <c r="E20" s="52" t="s">
        <v>195</v>
      </c>
      <c r="F20" s="53" t="s">
        <v>223</v>
      </c>
      <c r="G20" s="53"/>
    </row>
    <row r="21" spans="1:7" ht="247.5" x14ac:dyDescent="0.25">
      <c r="A21" s="28">
        <v>17</v>
      </c>
      <c r="B21" s="61" t="s">
        <v>177</v>
      </c>
      <c r="C21" s="29" t="str">
        <f>IF(AND(ISTEXT(B21),ISTEXT(#REF!),LEN(F21)&lt;2129),"-","!")</f>
        <v>!</v>
      </c>
      <c r="D21" s="30">
        <f t="shared" si="0"/>
        <v>1</v>
      </c>
      <c r="E21" s="52" t="s">
        <v>221</v>
      </c>
      <c r="F21" s="53" t="s">
        <v>222</v>
      </c>
      <c r="G21" s="53"/>
    </row>
    <row r="22" spans="1:7" ht="16.5" hidden="1" x14ac:dyDescent="0.25">
      <c r="A22" s="28">
        <v>18</v>
      </c>
      <c r="B22" s="61"/>
      <c r="C22" s="29"/>
      <c r="D22" s="30">
        <f t="shared" si="0"/>
        <v>0</v>
      </c>
      <c r="E22" s="52"/>
      <c r="F22" s="53"/>
      <c r="G22" s="53"/>
    </row>
    <row r="23" spans="1:7" ht="16.5" hidden="1" x14ac:dyDescent="0.25">
      <c r="A23" s="28">
        <v>19</v>
      </c>
      <c r="B23" s="61"/>
      <c r="C23" s="29"/>
      <c r="D23" s="30">
        <f t="shared" si="0"/>
        <v>0</v>
      </c>
      <c r="E23" s="52"/>
      <c r="F23" s="53"/>
      <c r="G23" s="53"/>
    </row>
    <row r="24" spans="1:7" ht="409.5" x14ac:dyDescent="0.25">
      <c r="A24" s="28">
        <v>20</v>
      </c>
      <c r="B24" s="61" t="s">
        <v>98</v>
      </c>
      <c r="C24" s="29" t="str">
        <f>IF(AND(ISTEXT(B24),ISTEXT(#REF!),LEN(F24)&lt;2129),"-","!")</f>
        <v>!</v>
      </c>
      <c r="D24" s="30">
        <f t="shared" si="0"/>
        <v>1</v>
      </c>
      <c r="E24" s="52" t="s">
        <v>227</v>
      </c>
      <c r="F24" s="53" t="s">
        <v>212</v>
      </c>
      <c r="G24" s="53"/>
    </row>
    <row r="25" spans="1:7" ht="16.5" hidden="1" x14ac:dyDescent="0.25">
      <c r="A25" s="28">
        <v>21</v>
      </c>
      <c r="B25" s="61"/>
      <c r="C25" s="29"/>
      <c r="D25" s="30">
        <f t="shared" si="0"/>
        <v>0</v>
      </c>
      <c r="E25" s="52"/>
      <c r="F25" s="53"/>
      <c r="G25" s="53"/>
    </row>
    <row r="26" spans="1:7" ht="99" x14ac:dyDescent="0.25">
      <c r="A26" s="28">
        <v>22</v>
      </c>
      <c r="B26" s="61" t="s">
        <v>104</v>
      </c>
      <c r="C26" s="29" t="str">
        <f>IF(AND(ISTEXT(B26),ISTEXT(#REF!),LEN(F26)&lt;2129),"-","!")</f>
        <v>!</v>
      </c>
      <c r="D26" s="30">
        <f t="shared" si="0"/>
        <v>1</v>
      </c>
      <c r="E26" s="52"/>
      <c r="F26" s="53" t="s">
        <v>196</v>
      </c>
      <c r="G26" s="53"/>
    </row>
    <row r="27" spans="1:7" ht="33" x14ac:dyDescent="0.25">
      <c r="A27" s="28">
        <v>23</v>
      </c>
      <c r="B27" s="61" t="s">
        <v>114</v>
      </c>
      <c r="C27" s="29" t="str">
        <f>IF(AND(ISTEXT(B27),ISTEXT(#REF!),LEN(F27)&lt;2129),"-","!")</f>
        <v>!</v>
      </c>
      <c r="D27" s="30">
        <f t="shared" si="0"/>
        <v>1</v>
      </c>
      <c r="E27" s="52" t="s">
        <v>197</v>
      </c>
      <c r="F27" s="53" t="s">
        <v>198</v>
      </c>
      <c r="G27" s="53"/>
    </row>
    <row r="28" spans="1:7" ht="280.5" x14ac:dyDescent="0.25">
      <c r="A28" s="28">
        <v>24</v>
      </c>
      <c r="B28" s="61" t="s">
        <v>121</v>
      </c>
      <c r="C28" s="29" t="str">
        <f>IF(AND(ISTEXT(B28),ISTEXT(#REF!),LEN(F28)&lt;2129),"-","!")</f>
        <v>!</v>
      </c>
      <c r="D28" s="30">
        <f t="shared" si="0"/>
        <v>1</v>
      </c>
      <c r="E28" s="52"/>
      <c r="F28" s="53" t="s">
        <v>211</v>
      </c>
      <c r="G28" s="53"/>
    </row>
    <row r="29" spans="1:7" ht="16.5" hidden="1" x14ac:dyDescent="0.25">
      <c r="A29" s="28">
        <v>25</v>
      </c>
      <c r="B29" s="61"/>
      <c r="C29" s="29"/>
      <c r="D29" s="30">
        <f t="shared" si="0"/>
        <v>0</v>
      </c>
      <c r="E29" s="52"/>
      <c r="F29" s="53"/>
      <c r="G29" s="53"/>
    </row>
    <row r="30" spans="1:7" ht="379.5" x14ac:dyDescent="0.25">
      <c r="A30" s="28">
        <v>26</v>
      </c>
      <c r="B30" s="61" t="s">
        <v>151</v>
      </c>
      <c r="C30" s="29" t="str">
        <f>IF(AND(ISTEXT(B30),ISTEXT(#REF!),LEN(F30)&lt;2129),"-","!")</f>
        <v>!</v>
      </c>
      <c r="D30" s="30">
        <f t="shared" si="0"/>
        <v>1</v>
      </c>
      <c r="E30" s="52" t="s">
        <v>228</v>
      </c>
      <c r="F30" s="53" t="s">
        <v>213</v>
      </c>
      <c r="G30" s="53"/>
    </row>
    <row r="31" spans="1:7" ht="214.5" x14ac:dyDescent="0.25">
      <c r="A31" s="28">
        <v>27</v>
      </c>
      <c r="B31" s="61" t="s">
        <v>151</v>
      </c>
      <c r="C31" s="29" t="str">
        <f>IF(AND(ISTEXT(B31),ISTEXT(#REF!),LEN(F31)&lt;2129),"-","!")</f>
        <v>!</v>
      </c>
      <c r="D31" s="30">
        <f t="shared" si="0"/>
        <v>1</v>
      </c>
      <c r="E31" s="52" t="s">
        <v>229</v>
      </c>
      <c r="F31" s="53" t="s">
        <v>199</v>
      </c>
      <c r="G31" s="53"/>
    </row>
    <row r="32" spans="1:7" ht="247.5" x14ac:dyDescent="0.25">
      <c r="A32" s="28">
        <v>28</v>
      </c>
      <c r="B32" s="61" t="s">
        <v>153</v>
      </c>
      <c r="C32" s="29" t="str">
        <f>IF(AND(ISTEXT(B32),ISTEXT(#REF!),LEN(F32)&lt;2129),"-","!")</f>
        <v>!</v>
      </c>
      <c r="D32" s="30">
        <f t="shared" si="0"/>
        <v>1</v>
      </c>
      <c r="E32" s="52" t="s">
        <v>200</v>
      </c>
      <c r="F32" s="53" t="s">
        <v>214</v>
      </c>
      <c r="G32" s="53"/>
    </row>
    <row r="33" spans="1:7" ht="264" x14ac:dyDescent="0.25">
      <c r="A33" s="28">
        <v>29</v>
      </c>
      <c r="B33" s="61" t="s">
        <v>154</v>
      </c>
      <c r="C33" s="29" t="str">
        <f>IF(AND(ISTEXT(B33),ISTEXT(#REF!),LEN(F33)&lt;2129),"-","!")</f>
        <v>!</v>
      </c>
      <c r="D33" s="30">
        <f t="shared" si="0"/>
        <v>1</v>
      </c>
      <c r="E33" s="52" t="s">
        <v>201</v>
      </c>
      <c r="F33" s="53" t="s">
        <v>202</v>
      </c>
      <c r="G33" s="53"/>
    </row>
    <row r="34" spans="1:7" ht="214.5" x14ac:dyDescent="0.25">
      <c r="A34" s="28">
        <v>30</v>
      </c>
      <c r="B34" s="61" t="s">
        <v>157</v>
      </c>
      <c r="C34" s="29" t="str">
        <f>IF(AND(ISTEXT(B34),ISTEXT(#REF!),LEN(F34)&lt;2129),"-","!")</f>
        <v>!</v>
      </c>
      <c r="D34" s="30">
        <f t="shared" si="0"/>
        <v>1</v>
      </c>
      <c r="E34" s="52" t="s">
        <v>203</v>
      </c>
      <c r="F34" s="53" t="s">
        <v>215</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