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76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<sst xmlns="http://schemas.openxmlformats.org/spreadsheetml/2006/main" count="222" uniqueCount="203">
  <si>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</si>
  <si>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</si>
  <si>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</si>
  <si>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</si>
  <si>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</si>
  <si>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</si>
  <si>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</si>
  <si>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</si>
  <si>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</si>
  <si>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</si>
  <si>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</si>
  <si>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</si>
  <si>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</si>
  <si>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</si>
  <si>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</si>
  <si>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</si>
  <si>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</si>
  <si>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</si>
  <si>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</si>
  <si>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</si>
  <si>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</si>
  <si>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</si>
  <si>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</si>
  <si>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</si>
  <si>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</si>
  <si>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</si>
  <si>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</si>
  <si>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</si>
  <si>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</si>
  <si>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</si>
  <si>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</si>
  <si>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</si>
  <si>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</si>
  <si>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</si>
  <si>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</si>
  <si>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</si>
  <si>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</si>
  <si>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</si>
  <si>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</si>
  <si>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</si>
  <si>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</si>
  <si>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</si>
  <si>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</si>
  <si>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</si>
  <si>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</si>
  <si>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</si>
  <si>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</si>
  <si>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</si>
  <si>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</si>
  <si>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</si>
  <si>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</si>
  <si>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</si>
  <si>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</si>
  <si>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</si>
  <si>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</si>
  <si>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</si>
  <si>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</si>
  <si>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</si>
  <si>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</si>
  <si>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</si>
  <si>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</si>
  <si>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</si>
  <si>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</si>
  <si>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</si>
  <si>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</si>
  <si>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</si>
  <si>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</si>
  <si>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</si>
  <si>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</si>
  <si>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</si>
  <si>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</si>
  <si>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</si>
  <si>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</si>
  <si>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</si>
  <si>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</si>
  <si>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</si>
  <si>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</si>
  <si>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</si>
  <si>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</si>
  <si>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</si>
  <si>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</si>
  <si>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</si>
  <si>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</si>
  <si>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</si>
  <si>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</si>
  <si>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</si>
  <si>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</si>
  <si>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</si>
  <si>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</si>
  <si>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</si>
  <si>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</si>
  <si>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</si>
  <si>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</si>
  <si>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</si>
  <si>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</si>
  <si>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</si>
  <si>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</si>
  <si>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</si>
  <si>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</si>
  <si>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</si>
  <si>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</si>
  <si>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</si>
  <si>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</si>
  <si>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</si>
  <si>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</si>
  <si>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</si>
  <si>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</si>
  <si>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</si>
  <si>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</si>
  <si>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</si>
  <si>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</si>
  <si>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</si>
  <si>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</si>
  <si>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</si>
  <si>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</si>
  <si>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</si>
  <si>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</si>
  <si>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</si>
  <si>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</si>
  <si>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</si>
  <si>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</si>
  <si>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</si>
  <si>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</si>
  <si>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</si>
  <si>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</si>
  <si>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</si>
  <si>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</si>
  <si>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</si>
  <si>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</si>
  <si>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</si>
  <si>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</si>
  <si>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</si>
  <si>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</si>
  <si>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</si>
  <si>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</si>
  <si>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</si>
  <si>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</si>
  <si>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</si>
  <si>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</si>
  <si>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</si>
  <si>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</si>
  <si>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</si>
  <si>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</si>
  <si>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</si>
  <si>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</si>
  <si>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</si>
  <si>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</si>
  <si>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</si>
  <si>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</si>
  <si>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</si>
  <si>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</si>
  <si>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</si>
  <si>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</si>
  <si>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</si>
  <si>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</si>
  <si>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</si>
  <si>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</si>
  <si>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</si>
  <si>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</si>
  <si>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</si>
  <si>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</si>
  <si>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</si>
  <si>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</si>
  <si>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</si>
  <si>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</si>
  <si>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</si>
  <si>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</si>
  <si>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</si>
  <si>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</si>
  <si>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</si>
  <si>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</si>
  <si>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</si>
  <si>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</si>
  <si>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</si>
  <si>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</si>
  <si>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</si>
  <si>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</si>
  <si>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</si>
  <si>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</si>
  <si>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</si>
  <si>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</si>
  <si>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</si>
  <si>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Dauer der Regulierungsperiode</t>
  </si>
  <si>
    <t>WEMAG Netz GmbH</t>
  </si>
  <si>
    <t>OPEX nur 5.?</t>
  </si>
  <si>
    <t>Evaluierung</t>
  </si>
  <si>
    <t>fehlende ind. Effizienzvorgabe bei volatilen Kosten</t>
  </si>
  <si>
    <t>Redispatch</t>
  </si>
  <si>
    <t>Netzverluste</t>
  </si>
  <si>
    <t>Kleinstnetzbetreiber</t>
  </si>
  <si>
    <t xml:space="preserve">Die WEMAG Netz GmbH schließt sich den Stellungnahmen der Verbände BDEW und VKU an. Punkte, die von Seiten der WEMAG Netz abweichend beurteilt werden bzw. von besonderer Bedeutung sind, sind im folgenden aufgeführt </t>
  </si>
  <si>
    <t>Dauer der 5. Regulierungsperiode</t>
  </si>
  <si>
    <t>Im Zusammenhang mit der Anpassung der volatilen Kosten ist beabsichtigt, die Ausgangsbasis mittels Änderung des Verbraucherpreisindex und der generellen Effizienzvorgabe anzupassen. Die beabsichtigte Anpassung im Vorgehen ist aus Sicht der WEMAG Netz nicht schlüssig. Sollte die Beschlusskammer an der angedachten Anpassung festhalten wollen, so ist diese zwingend um die Anpassung der individuellen Effizienzvorgabe zu ergänzen.</t>
  </si>
  <si>
    <t>Anzeigeverfahren KKauf</t>
  </si>
  <si>
    <t xml:space="preserve">Die Weiterführung der 5-jährigen Dauer in der 5. Regulierungsperiode wird durch die WEMAG Netz ebenso begrüßt, wie die beabsichtigte Evaluierung der sich aus den Anpassungen am Regulierungsrahmen ergebenden Beschleunigungen. </t>
  </si>
  <si>
    <t xml:space="preserve">Fraglich erscheint hier jedoch, warum die eine Evaluierung des Übergangs zum gewünschten Regelprinzip (3 Jahre) erfolgen soll und nicht eine offene Diskussion zur Dauer der Regulierungsperiode (3 oder 5 Jahre) geführt werden sollte. Wir geben darüber hinaus zu bedenken, dass zum Zeitpunkt der Evaluierung aus Sicht der WEMAG Netz noch kein ausreichender Erfahrungsschatz zu einer belastbaren Bewertung vorliegen wird. Viele der angedachten Anpassungen werden erst zum 01.01.2029 wirksam, damit kann realistisch nur der Prozess zur Festlegung der Erlösobergrenze evaluiert werden, alle anschließenden Verfahren jedoch nur eingeschränkt. Eine ergebnisoffene Prüfung scheint daher unter Berücskichtigung der Anmerkungen zu Tenorziffer 3.2 </t>
  </si>
  <si>
    <t>Redispatchkosten sollen auch zukünftig volatile Kosten sein, was von Seiten der WEMAG Netz GmbH begrüßt wird. Die geplante Einbeziehung der durch den Anschlussnetzbetreiber verursachten Aufwendungen auf Grund von Engpässen, die nicht aus dem Übertragungsnetz resultieren, in den Effizienzvergleich greift hier zu kurz. Neben Maßnahmen, die zur Unterstützung des Übertragunsnetzbetreibers ergriffen werden, dürfen auch Maßnahmen, die zur Unterstützung anderer Verteilnetzbetreiber ergriffen werden, nicht dem Anschlussnetzbetreiber angelastet werden. Die Einbeziehung der durch eigene Engpässe verursachten Kosten kann aber nur insoweit erfolgen, soweit diese Kosten für den Netzbetreiber auch tatsächlich beeinflussbar sind. Neben der mangelnden Synchronisierung von EE- Ausbau und Netzausbau sowie den stetigen politischen Änderungen der Ausbauziele und der Ausbaudynamik sowie den allgemein ambitionierten theoretischen Zeitplänen, die in der Regel durch den tatsächlichen Zeitanspruch (beispielsweise Genehmigungsverfahren, Beschaffungszeiträume etc.) überholt werden, ist es für die besonders vom EE-Ausbau betroffenen Netzbetreiber bis zum heutigen Zeitpunkt nicht möglich gewesen, den notwendigen Netzaus- und Umbau in dem erforderlichen Umfang vorzunehmen.</t>
  </si>
  <si>
    <t>Die Zuordnung der Netzverluste zu den volatilen Kosten wird begrüßt, allerdings sollte diese Zuordnung verbindlich sein. Aus Sicht der WEMAG Netz GmbH sind neben den reinen Beschaffungskosten aber auch die Mengen volatil und nicht überwiegend durch den Netzbetreiber zu beeinflussen. Die Entwicklung der Netzverlustmengen hängt in der Regel von der tatsächlichen Belastung der Betriebsmittel ab. Die Belastung der Betriebsmittel ergibt sich aus dem Abnahme- und Einspeiseverhalten der Netznutzer. Diese Mechanismen, die von Seiten der Netzbetreiber nicht zu beeinflussen sind. Insbesondere die politisch gewünschte Flexibilisierung des Verbrauches in Abhängigkeit des Angebotes wird deutlichen Einfluss auf die Netzbelastung und damit die Netzverlustmengen nehmen, die darüber hinaus mit steigender Elektrifizierung aller Sektoren und damit steigender Energiemengen ebenfalls steigen werden. Eine Anpassungmöglichkeit unter Berücksichtigung der im Rahmen der Kostenprüfung festgelegten individuellen Verlustquote je Spannungsebene sollte hier implementiert werden. Der notwendige Aus- und Umbau der Verteilnetze führt darüber hinaus auch zur eingeschränkten Verfügbarkeit von Betriebsmitteln und Sonderschaltzuständen, die eine zusätzliche Belastung auch schon ertüchtigter Netzelemente bedingen und zu Redispatchmaßnahmen führen könnten. Aus Sicht der WEMAG Netz GmbH ist vor der Einbeziehung der Aufwendungen zum Redispatch in den Effizienzvergleich für mindestens die kommende Regulierungsperiode die Regelungen der ARegV zu berücksichtigen. Die bisherigen Ausführungen zur Beeinflussbarkeit, die ohne betroffene Netzbetreiber erarbeitet wurden, erfüllen die hier aufgestellte Bedingung sicher nicht.</t>
  </si>
  <si>
    <t>Die WEMAG Netz GmbH begrüßt die Überführung des Antragsverfahrens in ein Anzeigeverfahren. Der Termin zur Anzeige des Kapitalkostenaufschlages sollte mit dem Termin zur Anzeige der EE-bedingten Netzausbaukosten (30.09.) synchronisiert werden. Erstmalig werden aus Sicht der WEMAG Netz GmbH die Werte in diesem Zusammenhang benötigt. Das Verfahren zur Ermittlung des KKauf ist etabliert, die zeitliche Verschiebung führt ggf. zu einer weiteren steigenden Qualität der Daten, da die Investitionsplanung stärker mit der Unternehmensplanung synchronisiert werden kann.</t>
  </si>
  <si>
    <t xml:space="preserve">Die WEMAG Netz GmbH begrüßt den Vorschlag zur Einführung der Kategorie "Kleinstnetzbetreiber" und die damit einhergehende weitere Vereinfachung für die betroffenen Netzbetreiber. Die antizipierte Vermutungswirkung für die Angemessenheit der Netzentgelte wird aus unserer Sicht jedoch eher dazu führen, dass diese Regelung ins Leere laufen könnte. Für die Höhe der Netzentgelte sind neben den reinen Netzkosten insbesondere strukturelle Faktoren ausschlaggebend. Eine Indizwirkung wäre nur gegeben, wenn diese (z. B. Lastdichte / Alter der Betriebsmittel / Struktur der Abnahmefälle / höchste Bezuglast zur Jahreshöchstlast des vorgelagerten Netzbetreibers / identische kalkulatorische Ansätze) identisch wären. In allen anderen Fällen ist nicht auszuschließen, dass die Entgelte deutlich über den Entgelten des vorgelagerten Netzes liegen.   </t>
  </si>
  <si>
    <t xml:space="preserve">Eine Verkürzung der Dauer der Regulierungsperiode kann nur erfolgreich umgesetzt werden, wenn umfangreiche Maßnahmen zur Beschleunigung der Verfahren umgesetzt werden können. Die deutliche Erhöhung der Taktung der Verfahren wird zu einer zusätzlichen Belastung führen, die im Gesamtkonzept auf ein Minimum begrenzt werden muss. Dabei darf zulasten der Berücksichtigung der individuellen Situation des jeweiligen Netzbetreibers keine gesamtheitliche Pauschalierung in den Fokus rücken. Die mit der Verkürzung der Regulierungsperiode erfolgte Absicht der Behörde, auf Grund der kürzeren Intervalle eine Anpassung der operativen Kosten an den tatsächlichen Verlauf zu erreichen und damit Sonderregelungen, wie den OPEX-Aufschlag, nicht zu benötigen, kann hiermit nicht erreicht werden, zumal gleichzeitig das stärkere Abschmelzen der individuellen Ineffizienzen den Kostendruck zusätzlich erhöht, ohne einen Ausgleich für die aus der Umsetzung aus der Energiewende sich ergebenden operativen Kostensteigerungen zu schaffen.   </t>
  </si>
  <si>
    <t>Unabhängig von der Länge der Regulierungsperiode ist aus Sicht der WEMAG Netz die Begrenzung des Anpassungswertes der operativen Kosten auf die 5. Regulierungsperiode nicht sachgerecht. Neben der Notwendigkeit bereits eine Lösung für die laufende 4. Regulierungsperiode zu schaffen, wird die angedachte Verkürzung der Regulierungsperidoe der Problematik aufwachsender OPEX im Zusammenhang mit der Energie-, Wärme- und Verkehrswende nicht gerecht. Die sich hier ergebenden Voraussetzungen werden zu Anstiegen der operativen Kosten auch in den Jahren nach 2034 führen, für die eine Lösung (Weiterführung des OPEXanp,t) benötigen wird.</t>
  </si>
  <si>
    <t xml:space="preserve">Zwischen der BNetzA, dem BMWK und der Branche wurden die Argumente gegen eine dem Grunde nach fehlerhafter Berücksichtigung von Redispatch im Effizienzvergleich bereits in der Vergangenheit umfangreich ausgetauscht. Im Ergebnis hat der Verordnungsgeber in der ARegV-Novelle 2021 eine Übergangsregelung statuiert, wonach Redispatch-Kosten frühestens ab der 5. Regulierungsperiode unter angemessener Berücksichtigung des zeitlichen Versatzes zwischen der Errichtung von EE-Anlagen und dem notwendigen Netzausbau in den Effizienzvergleich Eingang finden können. Eine Konsultation und inhaltlich tiefe Befassung mit der Frage der angemessenen Berücksichtigung war somit vom Verordnungsgeber bereits frühzeitig angelegt worden und daher nicht als optional, sondern als Grundbedingung für eine Entscheidung in dieser Sache vorausgesetzt worden. Aufgrund der starken wirtschaftlichen Betroffenheit einzelner Netzbetreiber ist bei Veränderung der aktuellen Einordnung der Redispatch-Kosten gegenüber dem Status Quo eine angemessene Anhörung in Form einer eigenen Konsultation zu gewährleisten.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</si>
</sst>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49" fontId="12" fillId="0" borderId="1" xfId="0" quotePrefix="1" applyNumberFormat="1" applyFont="1" applyBorder="1" applyAlignment="1" applyProtection="1">
      <alignment vertical="top"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5" t="s">
        <v>29</v>
      </c>
      <c r="B1" s="76"/>
      <c r="C1" s="76"/>
      <c r="D1" s="77"/>
    </row>
    <row r="2" spans="1:5" ht="16.5" x14ac:dyDescent="0.3">
      <c r="A2" s="85"/>
      <c r="B2" s="86"/>
      <c r="C2" s="86"/>
      <c r="D2" s="87"/>
    </row>
    <row r="3" spans="1:5" ht="18.75" x14ac:dyDescent="0.3">
      <c r="A3" s="88" t="s">
        <v>28</v>
      </c>
      <c r="B3" s="89"/>
      <c r="C3" s="40"/>
      <c r="D3" s="41"/>
    </row>
    <row r="4" spans="1:5" ht="17.25" x14ac:dyDescent="0.3">
      <c r="A4" s="42"/>
      <c r="B4" s="43"/>
      <c r="C4" s="43"/>
      <c r="D4" s="44"/>
    </row>
    <row r="5" spans="1:5" ht="18.75" x14ac:dyDescent="0.35">
      <c r="A5" s="45" t="s">
        <v>89</v>
      </c>
      <c r="B5" s="46"/>
      <c r="C5" s="46"/>
      <c r="D5" s="47"/>
    </row>
    <row r="6" spans="1:5" ht="34.5" customHeight="1" x14ac:dyDescent="0.25">
      <c r="A6" s="92" t="s">
        <v>90</v>
      </c>
      <c r="B6" s="93"/>
      <c r="C6" s="93"/>
      <c r="D6" s="94"/>
    </row>
    <row r="7" spans="1:5" ht="11.25" customHeight="1" x14ac:dyDescent="0.25">
      <c r="A7" s="92"/>
      <c r="B7" s="93"/>
      <c r="C7" s="93"/>
      <c r="D7" s="94"/>
    </row>
    <row r="8" spans="1:5" ht="17.25" customHeight="1" x14ac:dyDescent="0.25">
      <c r="A8" s="92"/>
      <c r="B8" s="93"/>
      <c r="C8" s="93"/>
      <c r="D8" s="94"/>
    </row>
    <row r="9" spans="1:5" ht="15" customHeight="1" x14ac:dyDescent="0.25">
      <c r="A9" s="92"/>
      <c r="B9" s="93"/>
      <c r="C9" s="93"/>
      <c r="D9" s="94"/>
    </row>
    <row r="10" spans="1:5" ht="18.75" x14ac:dyDescent="0.35">
      <c r="A10" s="45" t="s">
        <v>0</v>
      </c>
      <c r="B10" s="46"/>
      <c r="C10" s="46"/>
      <c r="D10" s="47"/>
    </row>
    <row r="11" spans="1:5" ht="15.75" customHeight="1" x14ac:dyDescent="0.3">
      <c r="A11" s="42"/>
      <c r="B11" s="48"/>
      <c r="C11" s="48"/>
      <c r="D11" s="44"/>
    </row>
    <row r="12" spans="1:5" ht="18" x14ac:dyDescent="0.4">
      <c r="A12" s="83" t="s">
        <v>30</v>
      </c>
      <c r="B12" s="84"/>
      <c r="C12" s="81" t="s">
        <v>183</v>
      </c>
      <c r="D12" s="82"/>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8"/>
      <c r="C15" s="56" t="s">
        <v>20</v>
      </c>
      <c r="D15" s="100"/>
      <c r="E15" s="28"/>
    </row>
    <row r="16" spans="1:5" ht="16.5" x14ac:dyDescent="0.3">
      <c r="A16" s="55" t="s">
        <v>23</v>
      </c>
      <c r="B16" s="98"/>
      <c r="C16" s="57"/>
      <c r="D16" s="101"/>
      <c r="E16" s="28"/>
    </row>
    <row r="17" spans="1:5" ht="16.5" x14ac:dyDescent="0.3">
      <c r="A17" s="55" t="s">
        <v>1</v>
      </c>
      <c r="B17" s="99"/>
      <c r="C17" s="56" t="s">
        <v>2</v>
      </c>
      <c r="D17" s="100"/>
      <c r="E17" s="28"/>
    </row>
    <row r="18" spans="1:5" ht="15.75" customHeight="1" x14ac:dyDescent="0.4">
      <c r="A18" s="58"/>
      <c r="B18" s="90" t="s">
        <v>31</v>
      </c>
      <c r="C18" s="90"/>
      <c r="D18" s="91"/>
      <c r="E18" s="28"/>
    </row>
    <row r="19" spans="1:5" ht="19.5" customHeight="1" x14ac:dyDescent="0.3">
      <c r="A19" s="59"/>
      <c r="B19" s="90"/>
      <c r="C19" s="90"/>
      <c r="D19" s="91"/>
      <c r="E19" s="28"/>
    </row>
    <row r="20" spans="1:5" ht="24.95" customHeight="1" thickBot="1" x14ac:dyDescent="0.3">
      <c r="A20" s="78" t="s">
        <v>15</v>
      </c>
      <c r="B20" s="79"/>
      <c r="C20" s="79"/>
      <c r="D20" s="8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Normal="100" workbookViewId="0">
      <pane ySplit="4" topLeftCell="A8"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2" t="s">
        <v>42</v>
      </c>
      <c r="B1" s="103"/>
      <c r="C1" s="103"/>
      <c r="D1" s="103"/>
      <c r="E1" s="103"/>
      <c r="F1" s="103"/>
      <c r="G1" s="104"/>
    </row>
    <row r="2" spans="1:7" ht="26.25" customHeight="1" x14ac:dyDescent="0.25">
      <c r="A2" s="95" t="str">
        <f>"Stellungnahme"&amp;": "&amp;Informationen!A5&amp;" "</f>
        <v xml:space="preserve">Stellungnahme: Festlegung RAMEN | Aktenzeichen: GBK-24-01-3#3 | Sachstand zu Tenor und Erwägungen  </v>
      </c>
      <c r="B2" s="95"/>
      <c r="C2" s="95"/>
      <c r="D2" s="95"/>
      <c r="E2" s="95"/>
      <c r="F2" s="95"/>
      <c r="G2" s="95"/>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50.1" customHeight="1" x14ac:dyDescent="0.25">
      <c r="A5" s="37">
        <v>1</v>
      </c>
      <c r="B5" s="71" t="s">
        <v>172</v>
      </c>
      <c r="C5" s="38" t="str">
        <f>IF(AND(ISTEXT(B5),ISTEXT(#REF!),LEN(F5)&lt;2129),"-","!")</f>
        <v>!</v>
      </c>
      <c r="D5" s="39">
        <f>IF(CONCATENATE(E5&amp;F5&amp;G5)="",0,1)</f>
        <v>1</v>
      </c>
      <c r="E5" s="61"/>
      <c r="F5" s="74" t="s">
        <v>190</v>
      </c>
      <c r="G5" s="62"/>
    </row>
    <row r="6" spans="1:7" ht="90" customHeight="1" x14ac:dyDescent="0.25">
      <c r="A6" s="37">
        <v>2</v>
      </c>
      <c r="B6" s="71" t="s">
        <v>48</v>
      </c>
      <c r="C6" s="38" t="str">
        <f>IF(AND(ISTEXT(B6),ISTEXT(#REF!),LEN(F6)&lt;2129),"-","!")</f>
        <v>!</v>
      </c>
      <c r="D6" s="39">
        <f t="shared" ref="D6:D69" si="0">IF(CONCATENATE(E6&amp;F6&amp;G6)="",0,1)</f>
        <v>1</v>
      </c>
      <c r="E6" s="61" t="s">
        <v>182</v>
      </c>
      <c r="F6" s="74" t="s">
        <v>200</v>
      </c>
      <c r="G6" s="62"/>
    </row>
    <row r="7" spans="1:7" ht="50.1" customHeight="1" x14ac:dyDescent="0.25">
      <c r="A7" s="37">
        <v>3</v>
      </c>
      <c r="B7" s="71" t="s">
        <v>50</v>
      </c>
      <c r="C7" s="38" t="str">
        <f>IF(AND(ISTEXT(B7),ISTEXT(#REF!),LEN(F7)&lt;2129),"-","!")</f>
        <v>!</v>
      </c>
      <c r="D7" s="39">
        <f t="shared" si="0"/>
        <v>1</v>
      </c>
      <c r="E7" s="61" t="s">
        <v>191</v>
      </c>
      <c r="F7" s="62" t="s">
        <v>194</v>
      </c>
      <c r="G7" s="62"/>
    </row>
    <row r="8" spans="1:7" ht="62.25" customHeight="1" x14ac:dyDescent="0.25">
      <c r="A8" s="37">
        <v>4</v>
      </c>
      <c r="B8" s="71" t="s">
        <v>51</v>
      </c>
      <c r="C8" s="38" t="str">
        <f>IF(AND(ISTEXT(B8),ISTEXT(#REF!),LEN(F8)&lt;2129),"-","!")</f>
        <v>!</v>
      </c>
      <c r="D8" s="39">
        <f t="shared" si="0"/>
        <v>1</v>
      </c>
      <c r="E8" s="61" t="s">
        <v>184</v>
      </c>
      <c r="F8" s="62" t="s">
        <v>201</v>
      </c>
      <c r="G8" s="62"/>
    </row>
    <row r="9" spans="1:7" ht="63.75" customHeight="1" x14ac:dyDescent="0.25">
      <c r="A9" s="37">
        <v>5</v>
      </c>
      <c r="B9" s="71" t="s">
        <v>52</v>
      </c>
      <c r="C9" s="38" t="str">
        <f>IF(AND(ISTEXT(B9),ISTEXT(#REF!),LEN(F9)&lt;2129),"-","!")</f>
        <v>!</v>
      </c>
      <c r="D9" s="39">
        <f t="shared" si="0"/>
        <v>1</v>
      </c>
      <c r="E9" s="61" t="s">
        <v>185</v>
      </c>
      <c r="F9" s="62" t="s">
        <v>195</v>
      </c>
      <c r="G9" s="62"/>
    </row>
    <row r="10" spans="1:7" ht="50.25" customHeight="1" x14ac:dyDescent="0.25">
      <c r="A10" s="37">
        <v>6</v>
      </c>
      <c r="B10" s="71" t="s">
        <v>56</v>
      </c>
      <c r="C10" s="38" t="str">
        <f>IF(AND(ISTEXT(B10),ISTEXT(#REF!),LEN(F10)&lt;2129),"-","!")</f>
        <v>!</v>
      </c>
      <c r="D10" s="39">
        <f t="shared" si="0"/>
        <v>1</v>
      </c>
      <c r="E10" s="61" t="s">
        <v>186</v>
      </c>
      <c r="F10" s="62" t="s">
        <v>192</v>
      </c>
      <c r="G10" s="62"/>
    </row>
    <row r="11" spans="1:7" ht="50.1" customHeight="1" x14ac:dyDescent="0.25">
      <c r="A11" s="37">
        <v>7</v>
      </c>
      <c r="B11" s="71" t="s">
        <v>57</v>
      </c>
      <c r="C11" s="38" t="str">
        <f>IF(AND(ISTEXT(B11),ISTEXT(#REF!),LEN(F11)&lt;2129),"-","!")</f>
        <v>!</v>
      </c>
      <c r="D11" s="39">
        <f t="shared" si="0"/>
        <v>1</v>
      </c>
      <c r="E11" s="61" t="s">
        <v>186</v>
      </c>
      <c r="F11" s="62" t="s">
        <v>192</v>
      </c>
      <c r="G11" s="62"/>
    </row>
    <row r="12" spans="1:7" ht="115.5" x14ac:dyDescent="0.25">
      <c r="A12" s="37">
        <v>8</v>
      </c>
      <c r="B12" s="71" t="s">
        <v>78</v>
      </c>
      <c r="C12" s="38" t="str">
        <f>IF(AND(ISTEXT(B12),ISTEXT(#REF!),LEN(F12)&lt;2129),"-","!")</f>
        <v>!</v>
      </c>
      <c r="D12" s="39">
        <f t="shared" si="0"/>
        <v>1</v>
      </c>
      <c r="E12" s="61" t="s">
        <v>187</v>
      </c>
      <c r="F12" s="62" t="s">
        <v>196</v>
      </c>
      <c r="G12" s="62"/>
    </row>
    <row r="13" spans="1:7" ht="99" x14ac:dyDescent="0.25">
      <c r="A13" s="37">
        <v>9</v>
      </c>
      <c r="B13" s="71" t="s">
        <v>78</v>
      </c>
      <c r="C13" s="38" t="str">
        <f>IF(AND(ISTEXT(B13),ISTEXT(#REF!),LEN(F13)&lt;2129),"-","!")</f>
        <v>!</v>
      </c>
      <c r="D13" s="39">
        <f t="shared" si="0"/>
        <v>1</v>
      </c>
      <c r="E13" s="61" t="s">
        <v>187</v>
      </c>
      <c r="F13" s="62" t="s">
        <v>202</v>
      </c>
      <c r="G13" s="62"/>
    </row>
    <row r="14" spans="1:7" ht="148.5" x14ac:dyDescent="0.25">
      <c r="A14" s="37">
        <v>10</v>
      </c>
      <c r="B14" s="71" t="s">
        <v>79</v>
      </c>
      <c r="C14" s="38" t="str">
        <f>IF(AND(ISTEXT(B14),ISTEXT(#REF!),LEN(F14)&lt;2129),"-","!")</f>
        <v>!</v>
      </c>
      <c r="D14" s="39">
        <f t="shared" si="0"/>
        <v>1</v>
      </c>
      <c r="E14" s="61" t="s">
        <v>188</v>
      </c>
      <c r="F14" s="62" t="s">
        <v>197</v>
      </c>
      <c r="G14" s="62"/>
    </row>
    <row r="15" spans="1:7" ht="49.5" x14ac:dyDescent="0.25">
      <c r="A15" s="37">
        <v>11</v>
      </c>
      <c r="B15" s="71" t="s">
        <v>112</v>
      </c>
      <c r="C15" s="38" t="str">
        <f>IF(AND(ISTEXT(B15),ISTEXT(#REF!),LEN(F15)&lt;2129),"-","!")</f>
        <v>!</v>
      </c>
      <c r="D15" s="39">
        <f t="shared" si="0"/>
        <v>1</v>
      </c>
      <c r="E15" s="61" t="s">
        <v>193</v>
      </c>
      <c r="F15" s="62" t="s">
        <v>198</v>
      </c>
      <c r="G15" s="62"/>
    </row>
    <row r="16" spans="1:7" ht="81.75" customHeight="1" x14ac:dyDescent="0.25">
      <c r="A16" s="37">
        <v>12</v>
      </c>
      <c r="B16" s="71" t="s">
        <v>160</v>
      </c>
      <c r="C16" s="38" t="str">
        <f>IF(AND(ISTEXT(B16),ISTEXT(#REF!),LEN(F16)&lt;2129),"-","!")</f>
        <v>!</v>
      </c>
      <c r="D16" s="39">
        <f t="shared" si="0"/>
        <v>1</v>
      </c>
      <c r="E16" s="61" t="s">
        <v>189</v>
      </c>
      <c r="F16" s="62" t="s">
        <v>199</v>
      </c>
      <c r="G16" s="62"/>
    </row>
    <row r="17" spans="1:7" ht="78.75" hidden="1" customHeight="1" x14ac:dyDescent="0.25">
      <c r="A17" s="37">
        <v>13</v>
      </c>
      <c r="B17" s="71"/>
      <c r="C17" s="38"/>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6" t="s">
        <v>16</v>
      </c>
      <c r="B1" s="96"/>
      <c r="C1" s="96"/>
      <c r="D1" s="96"/>
      <c r="F1" s="97"/>
      <c r="G1" s="97"/>
      <c r="H1" s="97"/>
      <c r="I1" s="97"/>
      <c r="J1" s="97"/>
      <c r="K1" s="97"/>
      <c r="L1" s="97"/>
      <c r="M1" s="97"/>
      <c r="N1" s="97"/>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7"/>
      <c r="G15" s="97"/>
      <c r="H15" s="97"/>
      <c r="I15" s="97"/>
      <c r="J15" s="97"/>
      <c r="K15" s="97"/>
      <c r="L15" s="97"/>
      <c r="M15" s="97"/>
      <c r="N15" s="97"/>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