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15" yWindow="6015" windowWidth="26370" windowHeight="7965"/>
  </bookViews>
  <sheets>
    <sheet name="Solar" sheetId="1" r:id="rId1"/>
  </sheets>
  <definedNames>
    <definedName name="_xlnm.Print_Area" localSheetId="0">Solar!$A$1:$O$32</definedName>
  </definedNames>
  <calcPr calcId="145621"/>
</workbook>
</file>

<file path=xl/calcChain.xml><?xml version="1.0" encoding="utf-8"?>
<calcChain xmlns="http://schemas.openxmlformats.org/spreadsheetml/2006/main">
  <c r="M9" i="1" l="1"/>
  <c r="L11" i="1" l="1"/>
  <c r="L14" i="1" s="1"/>
  <c r="L17" i="1" s="1"/>
  <c r="N9" i="1" l="1"/>
  <c r="M28" i="1"/>
  <c r="L9" i="1"/>
  <c r="K9" i="1"/>
  <c r="K28" i="1" s="1"/>
  <c r="K11" i="1"/>
  <c r="K14" i="1" s="1"/>
  <c r="L12" i="1"/>
  <c r="L29" i="1" s="1"/>
  <c r="N11" i="1"/>
  <c r="N14" i="1" s="1"/>
  <c r="N28" i="1"/>
  <c r="M31" i="1"/>
  <c r="M30" i="1"/>
  <c r="M29" i="1"/>
  <c r="L28" i="1"/>
  <c r="N12" i="1"/>
  <c r="N29" i="1" s="1"/>
  <c r="K12" i="1" l="1"/>
  <c r="K29" i="1" s="1"/>
  <c r="N17" i="1"/>
  <c r="N18" i="1" s="1"/>
  <c r="N31" i="1" s="1"/>
  <c r="N15" i="1"/>
  <c r="N30" i="1" s="1"/>
  <c r="K17" i="1"/>
  <c r="K18" i="1" s="1"/>
  <c r="K31" i="1" s="1"/>
  <c r="K15" i="1"/>
  <c r="K30" i="1" s="1"/>
  <c r="L15" i="1"/>
  <c r="L30" i="1" s="1"/>
  <c r="L18" i="1" l="1"/>
  <c r="L31" i="1" s="1"/>
  <c r="D23" i="1"/>
</calcChain>
</file>

<file path=xl/sharedStrings.xml><?xml version="1.0" encoding="utf-8"?>
<sst xmlns="http://schemas.openxmlformats.org/spreadsheetml/2006/main" count="59" uniqueCount="48">
  <si>
    <t>Inbetriebnahme</t>
  </si>
  <si>
    <t>bis 40 kWp</t>
  </si>
  <si>
    <t>bis 10 kWp</t>
  </si>
  <si>
    <t>bis 100 kWp</t>
  </si>
  <si>
    <t>bis 750 kWp</t>
  </si>
  <si>
    <t>1. Neu installierte Leistung geförderter PV-Anlagen:</t>
  </si>
  <si>
    <t>Monat</t>
  </si>
  <si>
    <t>Summe</t>
  </si>
  <si>
    <t xml:space="preserve">Zubau Bezugszeitraum * 2 = </t>
  </si>
  <si>
    <t>kWp</t>
  </si>
  <si>
    <t>Rundung</t>
  </si>
  <si>
    <t>Vergütungssätze in Cent/kWh - Feste Einspeisevergütung:</t>
  </si>
  <si>
    <t>2. Zubau im Bezugszeitraum laut § 49 Absatz 1 EEG 2017 auf ein Jahr hochgerechnet</t>
  </si>
  <si>
    <t>Bestimmung der anzulegenden Werte für Solaranlagen § 49 EEG 2017</t>
  </si>
  <si>
    <t>Anzulegende Werte in Cent/kWh - Marktprämienmodell (seit 01.01.2016 ab 100 kWp verpflichtend):</t>
  </si>
  <si>
    <t>ab 01.01.2019</t>
  </si>
  <si>
    <t>ab 01.02.2019</t>
  </si>
  <si>
    <t>ab 01.03.2019</t>
  </si>
  <si>
    <t>ab 01.04.2019</t>
  </si>
  <si>
    <t>Wohngebäude, Lärmschutzwände und 
Gebäude nach § 48 Absatz 3 EEG</t>
  </si>
  <si>
    <t>für die Kalendermonate Februar, März und April 2019</t>
  </si>
  <si>
    <t>Anzulegende Werte für Solaranlagen in Cent/kWh bei Inbetriebnahme nach dem 31.12.2018:</t>
  </si>
  <si>
    <t>1. Februar 2019, 1. März 2019 und 1. April 2019.</t>
  </si>
  <si>
    <t>3) Festlegung der anzulegenden Werte im Rahmen des Energiesammelgesetzes zur Neufassung des § 48 Abs. 2 Nr. 3 EEG,</t>
  </si>
  <si>
    <t>2) Degressionsberechnung nach § 49 EEG 2017</t>
  </si>
  <si>
    <r>
      <t>Leistung (kWp)</t>
    </r>
    <r>
      <rPr>
        <b/>
        <vertAlign val="superscript"/>
        <sz val="10"/>
        <rFont val="Arial"/>
        <family val="2"/>
      </rPr>
      <t xml:space="preserve"> 1</t>
    </r>
  </si>
  <si>
    <t>Juli 2018</t>
  </si>
  <si>
    <t>August 2018</t>
  </si>
  <si>
    <t>September 2018</t>
  </si>
  <si>
    <t>Oktober 2018</t>
  </si>
  <si>
    <t>November 2018</t>
  </si>
  <si>
    <t>Dezember 2018</t>
  </si>
  <si>
    <t xml:space="preserve">     siehe Bundesgesetzblatt Jahrgang 2018 Teil I Nr. 47, ausgegeben zu Bonn am 20. Dezember 2018 oder online unter:</t>
  </si>
  <si>
    <r>
      <rPr>
        <sz val="9"/>
        <color theme="10"/>
        <rFont val="Arial"/>
        <family val="2"/>
      </rPr>
      <t xml:space="preserve">     </t>
    </r>
    <r>
      <rPr>
        <u/>
        <sz val="9"/>
        <color theme="10"/>
        <rFont val="Arial"/>
        <family val="2"/>
      </rPr>
      <t>http://www.bgbl.de/xaver/bgbl/start.xav?startbk=Bundesanzeiger_BGBl&amp;jumpTo=bgbl118s2549.pdf</t>
    </r>
  </si>
  <si>
    <t>Sonstige Anlagen
 bis 100 kWp</t>
  </si>
  <si>
    <t>Sonstige Anlagen
 bis 750 kWp</t>
  </si>
  <si>
    <r>
      <t>Degression</t>
    </r>
    <r>
      <rPr>
        <vertAlign val="superscript"/>
        <sz val="11"/>
        <rFont val="Arial"/>
        <family val="2"/>
      </rPr>
      <t xml:space="preserve"> 2</t>
    </r>
  </si>
  <si>
    <r>
      <t>-</t>
    </r>
    <r>
      <rPr>
        <vertAlign val="superscript"/>
        <sz val="11"/>
        <rFont val="Arial"/>
        <family val="2"/>
      </rPr>
      <t xml:space="preserve"> 3</t>
    </r>
  </si>
  <si>
    <r>
      <t>ab 01.01.2019</t>
    </r>
    <r>
      <rPr>
        <vertAlign val="superscript"/>
        <sz val="11"/>
        <rFont val="Arial"/>
        <family val="2"/>
      </rPr>
      <t xml:space="preserve"> 4</t>
    </r>
  </si>
  <si>
    <r>
      <t>ab 01.02.2019</t>
    </r>
    <r>
      <rPr>
        <vertAlign val="superscript"/>
        <sz val="11"/>
        <rFont val="Arial"/>
        <family val="2"/>
      </rPr>
      <t xml:space="preserve"> 4</t>
    </r>
  </si>
  <si>
    <r>
      <t>ab 01.03.2019</t>
    </r>
    <r>
      <rPr>
        <vertAlign val="superscript"/>
        <sz val="11"/>
        <rFont val="Arial"/>
        <family val="2"/>
      </rPr>
      <t xml:space="preserve"> 4</t>
    </r>
  </si>
  <si>
    <r>
      <t>ab 01.04.2019</t>
    </r>
    <r>
      <rPr>
        <vertAlign val="superscript"/>
        <sz val="11"/>
        <rFont val="Arial"/>
        <family val="2"/>
      </rPr>
      <t xml:space="preserve"> 4</t>
    </r>
  </si>
  <si>
    <t xml:space="preserve">    Datenstand: 15.01.2019</t>
  </si>
  <si>
    <t>4) Degressionsberechnung nach § 49 EEG 2017 (anzulegender Wert abzüglich 0,4 Cent/kWh nach § 53 EEG 2017)</t>
  </si>
  <si>
    <r>
      <t>Die monatliche Absenkung nach § 49 Abs. 2 Nr. 1 EEG beträgt daher</t>
    </r>
    <r>
      <rPr>
        <b/>
        <sz val="10"/>
        <rFont val="Arial"/>
        <family val="2"/>
      </rPr>
      <t xml:space="preserve"> 1,0</t>
    </r>
    <r>
      <rPr>
        <b/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>Prozent jeweils zum</t>
    </r>
  </si>
  <si>
    <t>1) Angepasster Wert aufgrund verspäteter Korrekturmeldungen: 0,41 Prozent</t>
  </si>
  <si>
    <t>Der Zubau im Bemessungszeitraum der Degressionsberechnung liegt um bis zu 1.000 MW über dem Zubaukorridor von 1.900 MW.</t>
  </si>
  <si>
    <t>Nach Neufassung des § 49 Abs. 1 EEG 2017 im Rahmen des Energiesammelgesetzes werden nur noch PV-Anlagen, deren anzulegender Wert gesetzlich bestimmt worden ist, im Summenwert der Degressionsberechnung berücksichtigt.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</si>
</sst>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0.000000"/>
    <numFmt numFmtId="165" formatCode="_-* #,##0\ _€_-;\-* #,##0\ _€_-;_-* &quot;-&quot;??\ _€_-;_-@_-"/>
    <numFmt numFmtId="166" formatCode="0.0%"/>
  </numFmts>
  <fonts count="1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vertAlign val="superscript"/>
      <sz val="9"/>
      <name val="Arial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u/>
      <sz val="10"/>
      <color theme="10"/>
      <name val="Arial"/>
      <family val="2"/>
    </font>
    <font>
      <b/>
      <vertAlign val="superscript"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u/>
      <sz val="9"/>
      <color theme="10"/>
      <name val="Arial"/>
      <family val="2"/>
    </font>
    <font>
      <sz val="9"/>
      <color theme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9" fillId="0" borderId="0"/>
    <xf numFmtId="0" fontId="11" fillId="0" borderId="0" applyNumberFormat="0" applyFill="0" applyBorder="0" applyAlignment="0" applyProtection="0"/>
  </cellStyleXfs>
  <cellXfs count="70">
    <xf numFmtId="0" fontId="0" fillId="0" borderId="0" xfId="0"/>
    <xf numFmtId="0" fontId="2" fillId="0" borderId="0" xfId="0" applyFont="1"/>
    <xf numFmtId="0" fontId="0" fillId="0" borderId="0" xfId="0" applyBorder="1"/>
    <xf numFmtId="0" fontId="4" fillId="0" borderId="0" xfId="0" applyFont="1" applyFill="1" applyBorder="1"/>
    <xf numFmtId="0" fontId="6" fillId="0" borderId="0" xfId="0" applyFont="1"/>
    <xf numFmtId="49" fontId="2" fillId="0" borderId="1" xfId="0" applyNumberFormat="1" applyFont="1" applyFill="1" applyBorder="1"/>
    <xf numFmtId="0" fontId="7" fillId="0" borderId="0" xfId="0" applyFont="1"/>
    <xf numFmtId="0" fontId="0" fillId="0" borderId="0" xfId="0" applyAlignment="1">
      <alignment horizontal="right"/>
    </xf>
    <xf numFmtId="3" fontId="0" fillId="0" borderId="0" xfId="0" applyNumberFormat="1" applyBorder="1" applyAlignment="1">
      <alignment horizontal="right"/>
    </xf>
    <xf numFmtId="0" fontId="4" fillId="0" borderId="0" xfId="0" applyFont="1"/>
    <xf numFmtId="3" fontId="0" fillId="0" borderId="0" xfId="0" applyNumberFormat="1" applyFill="1" applyBorder="1"/>
    <xf numFmtId="0" fontId="10" fillId="0" borderId="0" xfId="0" applyFont="1"/>
    <xf numFmtId="0" fontId="0" fillId="0" borderId="0" xfId="0" applyFill="1"/>
    <xf numFmtId="0" fontId="3" fillId="0" borderId="0" xfId="0" applyFont="1" applyFill="1"/>
    <xf numFmtId="0" fontId="0" fillId="0" borderId="0" xfId="0" applyFill="1" applyAlignment="1">
      <alignment horizontal="right"/>
    </xf>
    <xf numFmtId="165" fontId="0" fillId="0" borderId="0" xfId="0" applyNumberFormat="1"/>
    <xf numFmtId="49" fontId="1" fillId="0" borderId="1" xfId="0" applyNumberFormat="1" applyFont="1" applyBorder="1"/>
    <xf numFmtId="0" fontId="2" fillId="2" borderId="1" xfId="0" applyFont="1" applyFill="1" applyBorder="1"/>
    <xf numFmtId="0" fontId="2" fillId="2" borderId="1" xfId="0" applyFont="1" applyFill="1" applyBorder="1" applyAlignment="1">
      <alignment horizontal="center"/>
    </xf>
    <xf numFmtId="0" fontId="1" fillId="0" borderId="0" xfId="0" applyFont="1" applyFill="1"/>
    <xf numFmtId="0" fontId="17" fillId="0" borderId="1" xfId="0" applyFont="1" applyFill="1" applyBorder="1" applyAlignment="1">
      <alignment horizontal="center"/>
    </xf>
    <xf numFmtId="0" fontId="17" fillId="0" borderId="2" xfId="3" applyFont="1" applyFill="1" applyBorder="1"/>
    <xf numFmtId="0" fontId="17" fillId="0" borderId="3" xfId="3" applyFont="1" applyFill="1" applyBorder="1"/>
    <xf numFmtId="0" fontId="17" fillId="0" borderId="1" xfId="3" applyFont="1" applyFill="1" applyBorder="1"/>
    <xf numFmtId="0" fontId="17" fillId="0" borderId="4" xfId="3" applyFont="1" applyFill="1" applyBorder="1"/>
    <xf numFmtId="165" fontId="4" fillId="0" borderId="1" xfId="1" applyNumberFormat="1" applyFont="1" applyFill="1" applyBorder="1" applyAlignment="1">
      <alignment horizontal="right"/>
    </xf>
    <xf numFmtId="165" fontId="2" fillId="0" borderId="1" xfId="1" applyNumberFormat="1" applyFont="1" applyFill="1" applyBorder="1"/>
    <xf numFmtId="165" fontId="2" fillId="0" borderId="0" xfId="1" applyNumberFormat="1" applyFont="1" applyFill="1"/>
    <xf numFmtId="2" fontId="17" fillId="0" borderId="3" xfId="3" applyNumberFormat="1" applyFont="1" applyFill="1" applyBorder="1" applyAlignment="1">
      <alignment horizontal="right"/>
    </xf>
    <xf numFmtId="164" fontId="17" fillId="0" borderId="2" xfId="3" applyNumberFormat="1" applyFont="1" applyFill="1" applyBorder="1" applyAlignment="1">
      <alignment horizontal="right"/>
    </xf>
    <xf numFmtId="164" fontId="17" fillId="0" borderId="4" xfId="3" applyNumberFormat="1" applyFont="1" applyFill="1" applyBorder="1" applyAlignment="1">
      <alignment horizontal="right"/>
    </xf>
    <xf numFmtId="2" fontId="17" fillId="0" borderId="1" xfId="0" applyNumberFormat="1" applyFont="1" applyFill="1" applyBorder="1" applyAlignment="1">
      <alignment horizontal="center"/>
    </xf>
    <xf numFmtId="164" fontId="17" fillId="0" borderId="4" xfId="3" quotePrefix="1" applyNumberFormat="1" applyFont="1" applyFill="1" applyBorder="1" applyAlignment="1">
      <alignment horizontal="right"/>
    </xf>
    <xf numFmtId="165" fontId="0" fillId="0" borderId="0" xfId="0" applyNumberFormat="1" applyFill="1"/>
    <xf numFmtId="0" fontId="14" fillId="0" borderId="0" xfId="0" applyFont="1" applyFill="1"/>
    <xf numFmtId="0" fontId="13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vertical="center" wrapText="1"/>
    </xf>
    <xf numFmtId="166" fontId="17" fillId="0" borderId="5" xfId="3" applyNumberFormat="1" applyFont="1" applyFill="1" applyBorder="1" applyAlignment="1">
      <alignment horizontal="center"/>
    </xf>
    <xf numFmtId="166" fontId="17" fillId="0" borderId="6" xfId="3" applyNumberFormat="1" applyFont="1" applyFill="1" applyBorder="1" applyAlignment="1">
      <alignment horizontal="center"/>
    </xf>
    <xf numFmtId="166" fontId="17" fillId="0" borderId="7" xfId="3" applyNumberFormat="1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17" fillId="0" borderId="8" xfId="0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center" wrapText="1"/>
    </xf>
    <xf numFmtId="0" fontId="17" fillId="0" borderId="10" xfId="0" applyFont="1" applyFill="1" applyBorder="1" applyAlignment="1">
      <alignment horizontal="center" wrapText="1"/>
    </xf>
    <xf numFmtId="0" fontId="17" fillId="0" borderId="11" xfId="0" applyFont="1" applyFill="1" applyBorder="1" applyAlignment="1">
      <alignment horizontal="center" wrapText="1"/>
    </xf>
    <xf numFmtId="0" fontId="17" fillId="0" borderId="12" xfId="0" applyFont="1" applyFill="1" applyBorder="1" applyAlignment="1">
      <alignment horizontal="center" wrapText="1"/>
    </xf>
    <xf numFmtId="0" fontId="17" fillId="0" borderId="13" xfId="0" applyFont="1" applyFill="1" applyBorder="1" applyAlignment="1">
      <alignment horizontal="center" wrapText="1"/>
    </xf>
    <xf numFmtId="0" fontId="17" fillId="0" borderId="2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4" fillId="0" borderId="0" xfId="0" applyFont="1" applyFill="1"/>
    <xf numFmtId="49" fontId="14" fillId="0" borderId="0" xfId="0" applyNumberFormat="1" applyFont="1" applyFill="1" applyBorder="1"/>
    <xf numFmtId="0" fontId="14" fillId="0" borderId="9" xfId="0" applyFont="1" applyFill="1" applyBorder="1"/>
    <xf numFmtId="0" fontId="14" fillId="0" borderId="9" xfId="3" applyFont="1" applyFill="1" applyBorder="1"/>
    <xf numFmtId="0" fontId="14" fillId="0" borderId="0" xfId="3" applyFont="1" applyFill="1" applyBorder="1"/>
    <xf numFmtId="0" fontId="14" fillId="0" borderId="0" xfId="0" applyFont="1"/>
    <xf numFmtId="0" fontId="15" fillId="0" borderId="0" xfId="5" applyFont="1" applyFill="1" applyBorder="1"/>
    <xf numFmtId="49" fontId="14" fillId="0" borderId="0" xfId="0" applyNumberFormat="1" applyFont="1" applyFill="1" applyBorder="1" applyAlignment="1">
      <alignment horizontal="left" vertical="top" wrapText="1" indent="1"/>
    </xf>
    <xf numFmtId="0" fontId="1" fillId="0" borderId="0" xfId="0" applyFont="1" applyFill="1" applyAlignment="1">
      <alignment horizontal="left" vertical="top" wrapText="1"/>
    </xf>
    <xf numFmtId="49" fontId="2" fillId="0" borderId="0" xfId="0" applyNumberFormat="1" applyFont="1" applyFill="1" applyBorder="1"/>
    <xf numFmtId="0" fontId="1" fillId="0" borderId="0" xfId="0" applyFont="1" applyFill="1" applyAlignment="1">
      <alignment horizontal="left"/>
    </xf>
    <xf numFmtId="0" fontId="1" fillId="0" borderId="0" xfId="0" applyFont="1" applyFill="1" applyBorder="1" applyAlignment="1">
      <alignment horizontal="left"/>
    </xf>
  </cellXfs>
  <cellStyles count="6">
    <cellStyle name="Hyperlink" xfId="5" builtinId="8"/>
    <cellStyle name="Komma" xfId="1" builtinId="3"/>
    <cellStyle name="Prozent 2" xfId="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gbl.de/xaver/bgbl/start.xav?startbk=Bundesanzeiger_BGBl&amp;jumpTo=bgbl118s254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B2:R32"/>
  <sheetViews>
    <sheetView showGridLines="0" tabSelected="1" zoomScale="120" zoomScaleNormal="120" workbookViewId="0"/>
  </sheetViews>
  <sheetFormatPr baseColWidth="10" defaultRowHeight="15" customHeight="1" x14ac:dyDescent="0.2"/>
  <cols>
    <col min="1" max="1" width="2.85546875" customWidth="1"/>
    <col min="2" max="4" width="17.140625" customWidth="1"/>
    <col min="8" max="9" width="5.7109375" customWidth="1"/>
    <col min="10" max="10" width="28.5703125" customWidth="1"/>
    <col min="11" max="13" width="15.7109375" customWidth="1"/>
    <col min="14" max="14" width="28.5703125" customWidth="1"/>
    <col min="15" max="15" width="2.85546875" customWidth="1"/>
  </cols>
  <sheetData>
    <row r="2" spans="2:18" ht="15" customHeight="1" x14ac:dyDescent="0.25">
      <c r="B2" s="35" t="s">
        <v>13</v>
      </c>
      <c r="C2" s="35"/>
      <c r="D2" s="35"/>
      <c r="E2" s="35"/>
      <c r="F2" s="35"/>
      <c r="G2" s="35"/>
      <c r="J2" s="35" t="s">
        <v>21</v>
      </c>
      <c r="K2" s="35"/>
      <c r="L2" s="35"/>
      <c r="M2" s="35"/>
      <c r="N2" s="35"/>
    </row>
    <row r="3" spans="2:18" ht="15" customHeight="1" x14ac:dyDescent="0.25">
      <c r="B3" s="35" t="s">
        <v>20</v>
      </c>
      <c r="C3" s="35"/>
      <c r="D3" s="35"/>
      <c r="E3" s="35"/>
      <c r="F3" s="35"/>
      <c r="G3" s="35"/>
    </row>
    <row r="4" spans="2:18" ht="15" customHeight="1" x14ac:dyDescent="0.25">
      <c r="B4" s="4"/>
      <c r="J4" s="43" t="s">
        <v>14</v>
      </c>
      <c r="K4" s="44"/>
      <c r="L4" s="44"/>
      <c r="M4" s="44"/>
      <c r="N4" s="45"/>
    </row>
    <row r="5" spans="2:18" ht="15" customHeight="1" x14ac:dyDescent="0.2">
      <c r="B5" s="1" t="s">
        <v>5</v>
      </c>
      <c r="J5" s="52" t="s">
        <v>0</v>
      </c>
      <c r="K5" s="46" t="s">
        <v>19</v>
      </c>
      <c r="L5" s="47"/>
      <c r="M5" s="48"/>
      <c r="N5" s="55" t="s">
        <v>35</v>
      </c>
    </row>
    <row r="6" spans="2:18" ht="15" customHeight="1" x14ac:dyDescent="0.2">
      <c r="J6" s="53"/>
      <c r="K6" s="49"/>
      <c r="L6" s="50"/>
      <c r="M6" s="51"/>
      <c r="N6" s="56"/>
    </row>
    <row r="7" spans="2:18" ht="15" customHeight="1" x14ac:dyDescent="0.2">
      <c r="B7" s="17" t="s">
        <v>6</v>
      </c>
      <c r="C7" s="18" t="s">
        <v>25</v>
      </c>
      <c r="J7" s="54"/>
      <c r="K7" s="20" t="s">
        <v>2</v>
      </c>
      <c r="L7" s="20" t="s">
        <v>1</v>
      </c>
      <c r="M7" s="20" t="s">
        <v>4</v>
      </c>
      <c r="N7" s="57"/>
    </row>
    <row r="8" spans="2:18" ht="15" customHeight="1" x14ac:dyDescent="0.2">
      <c r="B8" s="16" t="s">
        <v>26</v>
      </c>
      <c r="C8" s="25">
        <v>243816.35800000001</v>
      </c>
      <c r="D8" s="11"/>
      <c r="J8" s="21" t="s">
        <v>15</v>
      </c>
      <c r="K8" s="29">
        <v>11.867345916297865</v>
      </c>
      <c r="L8" s="29">
        <v>11.549637442948157</v>
      </c>
      <c r="M8" s="29">
        <v>10.362902851318371</v>
      </c>
      <c r="N8" s="29">
        <v>8.3258308751349617</v>
      </c>
      <c r="P8" s="19"/>
      <c r="Q8" s="12"/>
      <c r="R8" s="12"/>
    </row>
    <row r="9" spans="2:18" ht="15" customHeight="1" x14ac:dyDescent="0.2">
      <c r="B9" s="16" t="s">
        <v>27</v>
      </c>
      <c r="C9" s="25">
        <v>228367.66199999998</v>
      </c>
      <c r="D9" s="15"/>
      <c r="J9" s="22" t="s">
        <v>10</v>
      </c>
      <c r="K9" s="28">
        <f>ROUND(K8,2)</f>
        <v>11.87</v>
      </c>
      <c r="L9" s="28">
        <f>ROUND(L8,2)</f>
        <v>11.55</v>
      </c>
      <c r="M9" s="28">
        <f>ROUND(M8,2)</f>
        <v>10.36</v>
      </c>
      <c r="N9" s="28">
        <f>ROUND(N8,2)</f>
        <v>8.33</v>
      </c>
    </row>
    <row r="10" spans="2:18" ht="15" customHeight="1" x14ac:dyDescent="0.2">
      <c r="B10" s="16" t="s">
        <v>28</v>
      </c>
      <c r="C10" s="25">
        <v>198665.36</v>
      </c>
      <c r="J10" s="23" t="s">
        <v>36</v>
      </c>
      <c r="K10" s="40">
        <v>0.01</v>
      </c>
      <c r="L10" s="41"/>
      <c r="M10" s="41"/>
      <c r="N10" s="42"/>
      <c r="P10" s="19"/>
      <c r="Q10" s="12"/>
      <c r="R10" s="12"/>
    </row>
    <row r="11" spans="2:18" ht="15" customHeight="1" x14ac:dyDescent="0.2">
      <c r="B11" s="16" t="s">
        <v>29</v>
      </c>
      <c r="C11" s="25">
        <v>177525.742</v>
      </c>
      <c r="J11" s="24" t="s">
        <v>16</v>
      </c>
      <c r="K11" s="30">
        <f>K8*(1-$K10)</f>
        <v>11.748672457134886</v>
      </c>
      <c r="L11" s="30">
        <f>L8*(1-$K10)</f>
        <v>11.434141068518676</v>
      </c>
      <c r="M11" s="32" t="s">
        <v>37</v>
      </c>
      <c r="N11" s="30">
        <f>N8*(1-$K10)</f>
        <v>8.2425725663836111</v>
      </c>
    </row>
    <row r="12" spans="2:18" ht="15" customHeight="1" x14ac:dyDescent="0.2">
      <c r="B12" s="16" t="s">
        <v>30</v>
      </c>
      <c r="C12" s="25">
        <v>207174.19500000001</v>
      </c>
      <c r="E12" s="2"/>
      <c r="F12" s="2"/>
      <c r="G12" s="8"/>
      <c r="J12" s="22" t="s">
        <v>10</v>
      </c>
      <c r="K12" s="28">
        <f>ROUND(K11,2)</f>
        <v>11.75</v>
      </c>
      <c r="L12" s="28">
        <f>ROUND(L11,2)</f>
        <v>11.43</v>
      </c>
      <c r="M12" s="28">
        <v>9.8699999999999992</v>
      </c>
      <c r="N12" s="28">
        <f>ROUND(N11,2)</f>
        <v>8.24</v>
      </c>
      <c r="P12" s="19"/>
      <c r="Q12" s="12"/>
      <c r="R12" s="12"/>
    </row>
    <row r="13" spans="2:18" ht="15" customHeight="1" x14ac:dyDescent="0.2">
      <c r="B13" s="16" t="s">
        <v>31</v>
      </c>
      <c r="C13" s="25">
        <v>229681.35200000001</v>
      </c>
      <c r="E13" s="6"/>
      <c r="F13" s="2"/>
      <c r="G13" s="8"/>
      <c r="J13" s="23" t="s">
        <v>36</v>
      </c>
      <c r="K13" s="40">
        <v>0.01</v>
      </c>
      <c r="L13" s="41"/>
      <c r="M13" s="41"/>
      <c r="N13" s="42"/>
    </row>
    <row r="14" spans="2:18" ht="15" customHeight="1" x14ac:dyDescent="0.2">
      <c r="B14" s="5" t="s">
        <v>7</v>
      </c>
      <c r="C14" s="26">
        <v>1285230.669</v>
      </c>
      <c r="E14" s="6"/>
      <c r="F14" s="2"/>
      <c r="G14" s="8"/>
      <c r="J14" s="24" t="s">
        <v>17</v>
      </c>
      <c r="K14" s="30">
        <f>K11*(1-$K13)</f>
        <v>11.631185732563537</v>
      </c>
      <c r="L14" s="30">
        <f>L11*(1-$K13)</f>
        <v>11.319799657833489</v>
      </c>
      <c r="M14" s="32" t="s">
        <v>37</v>
      </c>
      <c r="N14" s="30">
        <f>N11*(1-$K13)</f>
        <v>8.1601468407197757</v>
      </c>
      <c r="P14" s="19"/>
      <c r="Q14" s="12"/>
      <c r="R14" s="12"/>
    </row>
    <row r="15" spans="2:18" ht="15" customHeight="1" x14ac:dyDescent="0.2">
      <c r="B15" s="59" t="s">
        <v>45</v>
      </c>
      <c r="C15" s="59"/>
      <c r="D15" s="59"/>
      <c r="E15" s="59"/>
      <c r="F15" s="59"/>
      <c r="G15" s="59"/>
      <c r="J15" s="22" t="s">
        <v>10</v>
      </c>
      <c r="K15" s="28">
        <f>ROUND(K14,2)</f>
        <v>11.63</v>
      </c>
      <c r="L15" s="28">
        <f>ROUND(L14,2)</f>
        <v>11.32</v>
      </c>
      <c r="M15" s="28">
        <v>9.39</v>
      </c>
      <c r="N15" s="28">
        <f>ROUND(N14,2)</f>
        <v>8.16</v>
      </c>
    </row>
    <row r="16" spans="2:18" ht="15" customHeight="1" x14ac:dyDescent="0.2">
      <c r="B16" s="65" t="s">
        <v>47</v>
      </c>
      <c r="C16" s="65"/>
      <c r="D16" s="65"/>
      <c r="E16" s="65"/>
      <c r="F16" s="65"/>
      <c r="G16" s="65"/>
      <c r="J16" s="23" t="s">
        <v>36</v>
      </c>
      <c r="K16" s="40">
        <v>0.01</v>
      </c>
      <c r="L16" s="41"/>
      <c r="M16" s="41"/>
      <c r="N16" s="42"/>
    </row>
    <row r="17" spans="2:14" ht="15" customHeight="1" x14ac:dyDescent="0.2">
      <c r="B17" s="65"/>
      <c r="C17" s="65"/>
      <c r="D17" s="65"/>
      <c r="E17" s="65"/>
      <c r="F17" s="65"/>
      <c r="G17" s="65"/>
      <c r="H17" s="12"/>
      <c r="J17" s="24" t="s">
        <v>18</v>
      </c>
      <c r="K17" s="30">
        <f>K14*(1-$K16)</f>
        <v>11.514873875237901</v>
      </c>
      <c r="L17" s="30">
        <f>L14*(1-$K16)</f>
        <v>11.206601661255153</v>
      </c>
      <c r="M17" s="32" t="s">
        <v>37</v>
      </c>
      <c r="N17" s="30">
        <f>N14*(1-$K16)</f>
        <v>8.0785453723125773</v>
      </c>
    </row>
    <row r="18" spans="2:14" ht="15" customHeight="1" x14ac:dyDescent="0.2">
      <c r="B18" s="65"/>
      <c r="C18" s="65"/>
      <c r="D18" s="65"/>
      <c r="E18" s="65"/>
      <c r="F18" s="65"/>
      <c r="G18" s="65"/>
      <c r="J18" s="22" t="s">
        <v>10</v>
      </c>
      <c r="K18" s="28">
        <f>ROUND(K17,2)</f>
        <v>11.51</v>
      </c>
      <c r="L18" s="28">
        <f>ROUND(L17,2)</f>
        <v>11.21</v>
      </c>
      <c r="M18" s="28">
        <v>8.9</v>
      </c>
      <c r="N18" s="28">
        <f>ROUND(N17,2)</f>
        <v>8.08</v>
      </c>
    </row>
    <row r="19" spans="2:14" ht="15" customHeight="1" x14ac:dyDescent="0.2">
      <c r="B19" s="58" t="s">
        <v>42</v>
      </c>
      <c r="C19" s="58"/>
      <c r="D19" s="58"/>
      <c r="E19" s="58"/>
      <c r="F19" s="58"/>
      <c r="G19" s="58"/>
      <c r="J19" s="61" t="s">
        <v>24</v>
      </c>
      <c r="K19" s="61"/>
      <c r="L19" s="61"/>
      <c r="M19" s="61"/>
      <c r="N19" s="61"/>
    </row>
    <row r="20" spans="2:14" ht="15" customHeight="1" x14ac:dyDescent="0.2">
      <c r="B20" s="34"/>
      <c r="C20" s="34"/>
      <c r="D20" s="34"/>
      <c r="E20" s="34"/>
      <c r="F20" s="34"/>
      <c r="G20" s="34"/>
      <c r="J20" s="62" t="s">
        <v>23</v>
      </c>
      <c r="K20" s="62"/>
      <c r="L20" s="62"/>
      <c r="M20" s="62"/>
      <c r="N20" s="62"/>
    </row>
    <row r="21" spans="2:14" ht="15" customHeight="1" x14ac:dyDescent="0.2">
      <c r="B21" s="67" t="s">
        <v>12</v>
      </c>
      <c r="C21" s="67"/>
      <c r="D21" s="67"/>
      <c r="E21" s="67"/>
      <c r="F21" s="67"/>
      <c r="G21" s="67"/>
      <c r="J21" s="63" t="s">
        <v>32</v>
      </c>
      <c r="K21" s="63"/>
      <c r="L21" s="63"/>
      <c r="M21" s="63"/>
      <c r="N21" s="63"/>
    </row>
    <row r="22" spans="2:14" ht="15" customHeight="1" x14ac:dyDescent="0.2">
      <c r="E22" s="10"/>
      <c r="G22" s="7"/>
      <c r="J22" s="64" t="s">
        <v>33</v>
      </c>
      <c r="K22" s="64"/>
      <c r="L22" s="64"/>
      <c r="M22" s="64"/>
      <c r="N22" s="64"/>
    </row>
    <row r="23" spans="2:14" ht="15" customHeight="1" x14ac:dyDescent="0.2">
      <c r="B23" s="9" t="s">
        <v>8</v>
      </c>
      <c r="D23" s="27">
        <f>C14*2</f>
        <v>2570461.338</v>
      </c>
      <c r="E23" s="3" t="s">
        <v>9</v>
      </c>
      <c r="G23" s="7"/>
    </row>
    <row r="24" spans="2:14" ht="15" customHeight="1" x14ac:dyDescent="0.25">
      <c r="D24" s="15"/>
      <c r="G24" s="2"/>
      <c r="J24" s="36" t="s">
        <v>11</v>
      </c>
      <c r="K24" s="36"/>
      <c r="L24" s="36"/>
      <c r="M24" s="36"/>
      <c r="N24" s="36"/>
    </row>
    <row r="25" spans="2:14" ht="15" customHeight="1" x14ac:dyDescent="0.2">
      <c r="B25" s="66" t="s">
        <v>46</v>
      </c>
      <c r="C25" s="66"/>
      <c r="D25" s="66"/>
      <c r="E25" s="66"/>
      <c r="F25" s="66"/>
      <c r="G25" s="66"/>
      <c r="J25" s="37" t="s">
        <v>0</v>
      </c>
      <c r="K25" s="38" t="s">
        <v>19</v>
      </c>
      <c r="L25" s="38"/>
      <c r="M25" s="38"/>
      <c r="N25" s="39" t="s">
        <v>34</v>
      </c>
    </row>
    <row r="26" spans="2:14" ht="15" customHeight="1" x14ac:dyDescent="0.2">
      <c r="B26" s="66"/>
      <c r="C26" s="66"/>
      <c r="D26" s="66"/>
      <c r="E26" s="66"/>
      <c r="F26" s="66"/>
      <c r="G26" s="66"/>
      <c r="J26" s="37"/>
      <c r="K26" s="38"/>
      <c r="L26" s="38"/>
      <c r="M26" s="38"/>
      <c r="N26" s="39"/>
    </row>
    <row r="27" spans="2:14" ht="15" customHeight="1" x14ac:dyDescent="0.2">
      <c r="B27" s="68" t="s">
        <v>44</v>
      </c>
      <c r="C27" s="68"/>
      <c r="D27" s="68"/>
      <c r="E27" s="68"/>
      <c r="F27" s="68"/>
      <c r="G27" s="68"/>
      <c r="J27" s="37"/>
      <c r="K27" s="20" t="s">
        <v>2</v>
      </c>
      <c r="L27" s="20" t="s">
        <v>1</v>
      </c>
      <c r="M27" s="20" t="s">
        <v>3</v>
      </c>
      <c r="N27" s="39"/>
    </row>
    <row r="28" spans="2:14" ht="15" customHeight="1" x14ac:dyDescent="0.2">
      <c r="B28" s="69" t="s">
        <v>22</v>
      </c>
      <c r="C28" s="69"/>
      <c r="D28" s="69"/>
      <c r="E28" s="69"/>
      <c r="F28" s="69"/>
      <c r="G28" s="69"/>
      <c r="J28" s="23" t="s">
        <v>38</v>
      </c>
      <c r="K28" s="31">
        <f>K9-0.4</f>
        <v>11.469999999999999</v>
      </c>
      <c r="L28" s="31">
        <f>L9-0.4</f>
        <v>11.15</v>
      </c>
      <c r="M28" s="31">
        <f>M9-0.4</f>
        <v>9.9599999999999991</v>
      </c>
      <c r="N28" s="31">
        <f>N9-0.4</f>
        <v>7.93</v>
      </c>
    </row>
    <row r="29" spans="2:14" ht="15" customHeight="1" x14ac:dyDescent="0.2">
      <c r="B29" s="3"/>
      <c r="C29" s="12"/>
      <c r="D29" s="12"/>
      <c r="E29" s="13"/>
      <c r="F29" s="12"/>
      <c r="G29" s="14"/>
      <c r="J29" s="23" t="s">
        <v>39</v>
      </c>
      <c r="K29" s="31">
        <f>K12-0.4</f>
        <v>11.35</v>
      </c>
      <c r="L29" s="31">
        <f>L12-0.4</f>
        <v>11.03</v>
      </c>
      <c r="M29" s="31">
        <f>M12-0.4</f>
        <v>9.4699999999999989</v>
      </c>
      <c r="N29" s="31">
        <f>N12-0.4</f>
        <v>7.84</v>
      </c>
    </row>
    <row r="30" spans="2:14" ht="15" customHeight="1" x14ac:dyDescent="0.2">
      <c r="B30" s="3"/>
      <c r="C30" s="12"/>
      <c r="D30" s="12"/>
      <c r="E30" s="13"/>
      <c r="F30" s="12"/>
      <c r="G30" s="14"/>
      <c r="J30" s="23" t="s">
        <v>40</v>
      </c>
      <c r="K30" s="31">
        <f>K15-0.4</f>
        <v>11.23</v>
      </c>
      <c r="L30" s="31">
        <f>L15-0.4</f>
        <v>10.92</v>
      </c>
      <c r="M30" s="31">
        <f>M15-0.4</f>
        <v>8.99</v>
      </c>
      <c r="N30" s="31">
        <f>N15-0.4</f>
        <v>7.76</v>
      </c>
    </row>
    <row r="31" spans="2:14" ht="15" customHeight="1" x14ac:dyDescent="0.2">
      <c r="B31" s="3"/>
      <c r="C31" s="12"/>
      <c r="D31" s="12"/>
      <c r="E31" s="13"/>
      <c r="F31" s="12"/>
      <c r="G31" s="14"/>
      <c r="J31" s="23" t="s">
        <v>41</v>
      </c>
      <c r="K31" s="31">
        <f>K18-0.4</f>
        <v>11.11</v>
      </c>
      <c r="L31" s="31">
        <f>L18-0.4</f>
        <v>10.81</v>
      </c>
      <c r="M31" s="31">
        <f>M18-0.4</f>
        <v>8.5</v>
      </c>
      <c r="N31" s="31">
        <f>N18-0.4</f>
        <v>7.68</v>
      </c>
    </row>
    <row r="32" spans="2:14" ht="15" customHeight="1" x14ac:dyDescent="0.2">
      <c r="B32" s="3"/>
      <c r="C32" s="33"/>
      <c r="D32" s="12"/>
      <c r="E32" s="13"/>
      <c r="F32" s="12"/>
      <c r="G32" s="14"/>
      <c r="J32" s="60" t="s">
        <v>43</v>
      </c>
      <c r="K32" s="60"/>
      <c r="L32" s="60"/>
      <c r="M32" s="60"/>
      <c r="N32" s="60"/>
    </row>
  </sheetData>
  <mergeCells count="26">
    <mergeCell ref="B2:G2"/>
    <mergeCell ref="B3:G3"/>
    <mergeCell ref="B19:G19"/>
    <mergeCell ref="B15:G15"/>
    <mergeCell ref="J32:N32"/>
    <mergeCell ref="J19:N19"/>
    <mergeCell ref="J20:N20"/>
    <mergeCell ref="J21:N21"/>
    <mergeCell ref="J22:N22"/>
    <mergeCell ref="B16:G18"/>
    <mergeCell ref="B25:G26"/>
    <mergeCell ref="B21:G21"/>
    <mergeCell ref="B27:G27"/>
    <mergeCell ref="B28:G28"/>
    <mergeCell ref="J2:N2"/>
    <mergeCell ref="J24:N24"/>
    <mergeCell ref="J25:J27"/>
    <mergeCell ref="K25:M26"/>
    <mergeCell ref="N25:N27"/>
    <mergeCell ref="K16:N16"/>
    <mergeCell ref="K13:N13"/>
    <mergeCell ref="K10:N10"/>
    <mergeCell ref="J4:N4"/>
    <mergeCell ref="K5:M6"/>
    <mergeCell ref="J5:J7"/>
    <mergeCell ref="N5:N7"/>
  </mergeCells>
  <phoneticPr fontId="3" type="noConversion"/>
  <hyperlinks>
    <hyperlink ref="J22" r:id="rId1" display="http://www.bgbl.de/xaver/bgbl/start.xav?startbk=Bundesanzeiger_BGBl&amp;jumpTo=bgbl118s2549.pdf"/>
  </hyperlinks>
  <pageMargins left="0.23622047244094491" right="0.23622047244094491" top="0.74803149606299213" bottom="0.74803149606299213" header="0.31496062992125984" footer="0.31496062992125984"/>
  <pageSetup paperSize="9" scale="69" fitToHeight="0" orientation="landscape" r:id="rId2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  <ignoredErrors>
    <ignoredError sqref="M17 M14 M1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Solar</vt:lpstr>
      <vt:lpstr>Solar!Druckbereich</vt:lpstr>
    </vt:vector>
  </TitlesOfParts>
  <Company>Bundesnetzagentur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605-8</cp:lastModifiedBy>
  <cp:lastPrinted>2018-07-24T07:55:32Z</cp:lastPrinted>
  <dcterms:created xsi:type="dcterms:W3CDTF">2012-09-17T15:14:14Z</dcterms:created>
  <dcterms:modified xsi:type="dcterms:W3CDTF">2019-02-06T12:56:25Z</dcterms:modified>
</cp:coreProperties>
</file>