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0" yWindow="15" windowWidth="14730" windowHeight="12900"/>
  </bookViews>
  <sheets>
    <sheet name="Solar" sheetId="1" r:id="rId1"/>
  </sheets>
  <definedNames>
    <definedName name="_xlnm.Print_Area" localSheetId="0">Solar!$A$1:$O$44</definedName>
  </definedNames>
  <calcPr calcId="145621"/>
</workbook>
</file>

<file path=xl/calcChain.xml><?xml version="1.0" encoding="utf-8"?>
<calcChain xmlns="http://schemas.openxmlformats.org/spreadsheetml/2006/main">
  <c r="K39" i="1" l="1"/>
  <c r="L9" i="1"/>
  <c r="K9" i="1"/>
  <c r="K33" i="1" l="1"/>
  <c r="N9" i="1"/>
  <c r="N24" i="1"/>
  <c r="N21" i="1"/>
  <c r="N18" i="1"/>
  <c r="N15" i="1"/>
  <c r="N12" i="1"/>
  <c r="M24" i="1"/>
  <c r="M21" i="1"/>
  <c r="M18" i="1"/>
  <c r="M15" i="1"/>
  <c r="M12" i="1"/>
  <c r="M9" i="1"/>
  <c r="L15" i="1"/>
  <c r="L24" i="1"/>
  <c r="K24" i="1"/>
  <c r="K21" i="1"/>
  <c r="K18" i="1"/>
  <c r="K15" i="1"/>
  <c r="K12" i="1"/>
  <c r="L21" i="1"/>
  <c r="L18" i="1"/>
  <c r="L12" i="1"/>
  <c r="L34" i="1" l="1"/>
  <c r="L33" i="1"/>
  <c r="K10" i="1" l="1"/>
  <c r="K34" i="1" s="1"/>
  <c r="N10" i="1"/>
  <c r="L10" i="1"/>
  <c r="M10" i="1"/>
  <c r="C14" i="1"/>
  <c r="D21" i="1" s="1"/>
  <c r="N33" i="1"/>
  <c r="M33" i="1"/>
  <c r="L13" i="1" l="1"/>
  <c r="L35" i="1" s="1"/>
  <c r="M34" i="1"/>
  <c r="M13" i="1"/>
  <c r="N13" i="1"/>
  <c r="N34" i="1"/>
  <c r="K13" i="1"/>
  <c r="K16" i="1" l="1"/>
  <c r="K35" i="1"/>
  <c r="N16" i="1"/>
  <c r="N35" i="1"/>
  <c r="L16" i="1"/>
  <c r="M16" i="1"/>
  <c r="M35" i="1"/>
  <c r="N36" i="1" l="1"/>
  <c r="N19" i="1"/>
  <c r="M36" i="1"/>
  <c r="M19" i="1"/>
  <c r="L36" i="1"/>
  <c r="L19" i="1"/>
  <c r="K36" i="1"/>
  <c r="K19" i="1"/>
  <c r="N22" i="1" l="1"/>
  <c r="N37" i="1"/>
  <c r="M22" i="1"/>
  <c r="M37" i="1"/>
  <c r="L22" i="1"/>
  <c r="L37" i="1"/>
  <c r="K22" i="1"/>
  <c r="K37" i="1"/>
  <c r="N25" i="1" l="1"/>
  <c r="N39" i="1" s="1"/>
  <c r="N38" i="1"/>
  <c r="M25" i="1"/>
  <c r="M39" i="1" s="1"/>
  <c r="M38" i="1"/>
  <c r="L25" i="1"/>
  <c r="L39" i="1" s="1"/>
  <c r="L38" i="1"/>
  <c r="K25" i="1"/>
  <c r="K38" i="1"/>
</calcChain>
</file>

<file path=xl/sharedStrings.xml><?xml version="1.0" encoding="utf-8"?>
<sst xmlns="http://schemas.openxmlformats.org/spreadsheetml/2006/main" count="66" uniqueCount="48">
  <si>
    <t>Inbetriebnahme</t>
  </si>
  <si>
    <t>bis 40 kWp</t>
  </si>
  <si>
    <t>bis 10 kWp</t>
  </si>
  <si>
    <t>Erlösobergrenze Cent/kWh - Marktprämienmodell (seit 01.01.2016 ab 100kWp verpflichtend):</t>
  </si>
  <si>
    <t>bis 100 kWp</t>
  </si>
  <si>
    <t>ab 01.01.2017 *</t>
  </si>
  <si>
    <t>bis 750 kWp</t>
  </si>
  <si>
    <t>Vergütungssätze Cent/kWh - Feste Einspeisevergütung:</t>
  </si>
  <si>
    <t xml:space="preserve">*)  Anzulegende Werte nach § 48 EEG 2017 </t>
  </si>
  <si>
    <t>Sonstige Anlagen bis 750 kWp</t>
  </si>
  <si>
    <t>Sonstige Anlagen bis 100 kWp</t>
  </si>
  <si>
    <t>*)  Anzulegende Werte nach § 48 EEG 2017 abzüglich von 0,4 Cent/kWh nach § 53 Abs. 2 EEG 2017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</si>
  <si>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</si>
  <si>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</si>
  <si>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</si>
  <si>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</si>
  <si>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</si>
  <si>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>Der Zubau im Bemessungszeitraum der Degressionsberechnung liegt unter dem Zubaukorridor.</t>
  </si>
  <si>
    <t>2. Zubau im Bezugszeitraum laut §49 Absatz 1 EEG 2017 auf ein Jahr hochgerechnet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</si>
  <si>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</si>
  <si>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</si>
  <si>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</si>
  <si>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</si>
  <si>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</si>
  <si>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</si>
  <si>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</si>
  <si>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</si>
  <si>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</si>
  <si>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</si>
  <si>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</si>
  <si>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**) Degressionsberechnung nach § 49 EEG 2017 (anzulegender Wert-0,4 ct §53 EEG 2017)</t>
  </si>
  <si>
    <t xml:space="preserve">  (durchschnittliche Veränderung = 0,14 Prozent)</t>
  </si>
  <si>
    <t>Oktober 2016*</t>
  </si>
  <si>
    <t>November 2016*</t>
  </si>
  <si>
    <t>Dezember 2016*</t>
  </si>
  <si>
    <t>Wohngebäude, Lärmschutzwände und Gebäude nach § 48 Absatz 3 EEG</t>
  </si>
  <si>
    <t>Bestimmung der anzulegenden Werte für Solaranlagen §49 EEG 2017</t>
  </si>
  <si>
    <t>Anzulegende Werte für Solaranlagen in Cent/kWh bei Inbetriebnahme nach dem 31.12.2016:</t>
  </si>
  <si>
    <t>für die Kalendermonate Mai 2017, Juni 2017 und Juli 2017</t>
  </si>
  <si>
    <t>Januar 2017*</t>
  </si>
  <si>
    <t>Februar 2017*</t>
  </si>
  <si>
    <t>März 2017*</t>
  </si>
  <si>
    <t>(Stand der Datenbasis 15.04.2017)</t>
  </si>
  <si>
    <t>1. Mai 2017, 1. Juni 2017 und 1. Juli 2017.</t>
  </si>
  <si>
    <t>ab 01.05.2017 *</t>
  </si>
  <si>
    <t>ab 01.06.2017 **</t>
  </si>
  <si>
    <t>ab 01.07.2017 **</t>
  </si>
  <si>
    <r>
      <t>Die monatliche Absenkung nach § 49 Abs. 3 Nr. 1 EEG beträgt daher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0,25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</si>
</sst>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59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49" fontId="4" fillId="0" borderId="5" xfId="0" applyNumberFormat="1" applyFont="1" applyBorder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165" fontId="2" fillId="0" borderId="5" xfId="1" applyNumberFormat="1" applyFont="1" applyFill="1" applyBorder="1"/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165" fontId="4" fillId="0" borderId="5" xfId="1" applyNumberFormat="1" applyFont="1" applyFill="1" applyBorder="1" applyAlignment="1">
      <alignment horizontal="right"/>
    </xf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 wrapText="1"/>
    </xf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51"/>
  <sheetViews>
    <sheetView tabSelected="1" zoomScale="90" zoomScaleNormal="90" workbookViewId="0"/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4" t="s">
        <v>36</v>
      </c>
      <c r="C2" s="35"/>
      <c r="D2" s="35"/>
      <c r="E2" s="35"/>
      <c r="F2" s="35"/>
      <c r="G2" s="35"/>
      <c r="J2" s="38" t="s">
        <v>37</v>
      </c>
      <c r="K2" s="35"/>
      <c r="L2" s="35"/>
      <c r="M2" s="35"/>
      <c r="N2" s="35"/>
    </row>
    <row r="3" spans="2:14" ht="16.5" thickBot="1" x14ac:dyDescent="0.3">
      <c r="B3" s="34" t="s">
        <v>38</v>
      </c>
      <c r="C3" s="35"/>
      <c r="D3" s="35"/>
      <c r="E3" s="35"/>
      <c r="F3" s="35"/>
      <c r="G3" s="35"/>
    </row>
    <row r="4" spans="2:14" ht="16.5" thickBot="1" x14ac:dyDescent="0.3">
      <c r="B4" s="13"/>
      <c r="J4" s="52" t="s">
        <v>3</v>
      </c>
      <c r="K4" s="53"/>
      <c r="L4" s="53"/>
      <c r="M4" s="53"/>
      <c r="N4" s="54"/>
    </row>
    <row r="5" spans="2:14" ht="27" customHeight="1" thickBot="1" x14ac:dyDescent="0.25">
      <c r="B5" s="1" t="s">
        <v>12</v>
      </c>
      <c r="J5" s="5" t="s">
        <v>0</v>
      </c>
      <c r="K5" s="55" t="s">
        <v>35</v>
      </c>
      <c r="L5" s="50"/>
      <c r="M5" s="51"/>
      <c r="N5" s="45" t="s">
        <v>9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6</v>
      </c>
      <c r="N6" s="46"/>
    </row>
    <row r="7" spans="2:14" ht="13.5" thickBot="1" x14ac:dyDescent="0.25">
      <c r="B7" s="15" t="s">
        <v>13</v>
      </c>
      <c r="C7" s="36" t="s">
        <v>14</v>
      </c>
      <c r="D7" s="22"/>
      <c r="J7" s="9" t="s">
        <v>5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26" t="s">
        <v>32</v>
      </c>
      <c r="C8" s="39">
        <v>108704.12299999992</v>
      </c>
      <c r="J8" s="29" t="s">
        <v>23</v>
      </c>
      <c r="K8" s="56">
        <v>0</v>
      </c>
      <c r="L8" s="57"/>
      <c r="M8" s="57"/>
      <c r="N8" s="58"/>
    </row>
    <row r="9" spans="2:14" x14ac:dyDescent="0.2">
      <c r="B9" s="26" t="s">
        <v>33</v>
      </c>
      <c r="C9" s="39">
        <v>184042.7190000001</v>
      </c>
      <c r="J9" s="28" t="s">
        <v>24</v>
      </c>
      <c r="K9" s="30">
        <f>K7*(1-$K8)</f>
        <v>12.7</v>
      </c>
      <c r="L9" s="30">
        <f>L7*(1-$K8)</f>
        <v>12.36</v>
      </c>
      <c r="M9" s="30">
        <f>M7*(1-$K8)</f>
        <v>11.09</v>
      </c>
      <c r="N9" s="30">
        <f>N7*(1-$K8)</f>
        <v>8.91</v>
      </c>
    </row>
    <row r="10" spans="2:14" ht="13.5" thickBot="1" x14ac:dyDescent="0.25">
      <c r="B10" s="26" t="s">
        <v>34</v>
      </c>
      <c r="C10" s="39">
        <v>430794.64499999909</v>
      </c>
      <c r="J10" s="31" t="s">
        <v>22</v>
      </c>
      <c r="K10" s="32">
        <f>ROUND(K9,2)</f>
        <v>12.7</v>
      </c>
      <c r="L10" s="32">
        <f>ROUND(L9,2)</f>
        <v>12.36</v>
      </c>
      <c r="M10" s="32">
        <f>ROUND(M9,2)</f>
        <v>11.09</v>
      </c>
      <c r="N10" s="32">
        <f>ROUND(N9,2)</f>
        <v>8.91</v>
      </c>
    </row>
    <row r="11" spans="2:14" ht="13.5" thickBot="1" x14ac:dyDescent="0.25">
      <c r="B11" s="26" t="s">
        <v>39</v>
      </c>
      <c r="C11" s="39">
        <v>117219.99800000012</v>
      </c>
      <c r="E11" s="2"/>
      <c r="F11" s="2"/>
      <c r="G11" s="19"/>
      <c r="J11" s="29" t="s">
        <v>23</v>
      </c>
      <c r="K11" s="56">
        <v>0</v>
      </c>
      <c r="L11" s="57"/>
      <c r="M11" s="57"/>
      <c r="N11" s="58"/>
    </row>
    <row r="12" spans="2:14" ht="13.5" x14ac:dyDescent="0.2">
      <c r="B12" s="26" t="s">
        <v>40</v>
      </c>
      <c r="C12" s="39">
        <v>122432.18199999999</v>
      </c>
      <c r="E12" s="17"/>
      <c r="F12" s="2"/>
      <c r="G12" s="19"/>
      <c r="J12" s="28" t="s">
        <v>25</v>
      </c>
      <c r="K12" s="30">
        <f>K9*(1-$K11)</f>
        <v>12.7</v>
      </c>
      <c r="L12" s="30">
        <f>L9*(1-$K11)</f>
        <v>12.36</v>
      </c>
      <c r="M12" s="30">
        <f>M9*(1-$K11)</f>
        <v>11.09</v>
      </c>
      <c r="N12" s="30">
        <f>N9*(1-$K11)</f>
        <v>8.91</v>
      </c>
    </row>
    <row r="13" spans="2:14" ht="14.25" thickBot="1" x14ac:dyDescent="0.25">
      <c r="B13" s="26" t="s">
        <v>41</v>
      </c>
      <c r="C13" s="39">
        <v>111083.85799999998</v>
      </c>
      <c r="E13" s="17"/>
      <c r="F13" s="2"/>
      <c r="G13" s="19"/>
      <c r="J13" s="31" t="s">
        <v>22</v>
      </c>
      <c r="K13" s="32">
        <f>ROUND(K12,2)</f>
        <v>12.7</v>
      </c>
      <c r="L13" s="32">
        <f>ROUND(L12,2)</f>
        <v>12.36</v>
      </c>
      <c r="M13" s="32">
        <f>ROUND(M12,2)</f>
        <v>11.09</v>
      </c>
      <c r="N13" s="32">
        <f>ROUND(N12,2)</f>
        <v>8.91</v>
      </c>
    </row>
    <row r="14" spans="2:14" ht="13.5" thickBot="1" x14ac:dyDescent="0.25">
      <c r="B14" s="14" t="s">
        <v>15</v>
      </c>
      <c r="C14" s="33">
        <f>SUM(C8:C13)</f>
        <v>1074277.5249999992</v>
      </c>
      <c r="D14" s="22"/>
      <c r="E14" s="37" t="s">
        <v>42</v>
      </c>
      <c r="F14" s="37"/>
      <c r="G14" s="35"/>
      <c r="J14" s="29" t="s">
        <v>23</v>
      </c>
      <c r="K14" s="56">
        <v>0</v>
      </c>
      <c r="L14" s="57"/>
      <c r="M14" s="57"/>
      <c r="N14" s="58"/>
    </row>
    <row r="15" spans="2:14" x14ac:dyDescent="0.2">
      <c r="E15" s="24" t="s">
        <v>16</v>
      </c>
      <c r="J15" s="28" t="s">
        <v>26</v>
      </c>
      <c r="K15" s="30">
        <f>K12*(1-$K14)</f>
        <v>12.7</v>
      </c>
      <c r="L15" s="30">
        <f>L12*(1-$K14)</f>
        <v>12.36</v>
      </c>
      <c r="M15" s="30">
        <f>M12*(1-$K14)</f>
        <v>11.09</v>
      </c>
      <c r="N15" s="30">
        <f>N12*(1-$K14)</f>
        <v>8.91</v>
      </c>
    </row>
    <row r="16" spans="2:14" ht="13.5" thickBot="1" x14ac:dyDescent="0.25">
      <c r="E16" s="25" t="s">
        <v>31</v>
      </c>
      <c r="G16" s="18"/>
      <c r="J16" s="31" t="s">
        <v>22</v>
      </c>
      <c r="K16" s="32">
        <f>ROUND(K15,2)</f>
        <v>12.7</v>
      </c>
      <c r="L16" s="32">
        <f>ROUND(L15,2)</f>
        <v>12.36</v>
      </c>
      <c r="M16" s="32">
        <f>ROUND(M15,2)</f>
        <v>11.09</v>
      </c>
      <c r="N16" s="32">
        <f>ROUND(N15,2)</f>
        <v>8.91</v>
      </c>
    </row>
    <row r="17" spans="1:15" ht="13.5" thickBot="1" x14ac:dyDescent="0.25">
      <c r="E17" s="25"/>
      <c r="G17" s="18"/>
      <c r="J17" s="29" t="s">
        <v>23</v>
      </c>
      <c r="K17" s="56">
        <v>2.5000000000000001E-3</v>
      </c>
      <c r="L17" s="57"/>
      <c r="M17" s="57"/>
      <c r="N17" s="58"/>
    </row>
    <row r="18" spans="1:15" x14ac:dyDescent="0.2">
      <c r="E18" s="25"/>
      <c r="G18" s="18"/>
      <c r="J18" s="28" t="s">
        <v>44</v>
      </c>
      <c r="K18" s="30">
        <f>K15*(1-$K17)</f>
        <v>12.66825</v>
      </c>
      <c r="L18" s="30">
        <f>L15*(1-$K17)</f>
        <v>12.3291</v>
      </c>
      <c r="M18" s="30">
        <f>M15*(1-$K17)</f>
        <v>11.062275</v>
      </c>
      <c r="N18" s="30">
        <f>N15*(1-$K17)</f>
        <v>8.8877250000000014</v>
      </c>
    </row>
    <row r="19" spans="1:15" ht="13.5" thickBot="1" x14ac:dyDescent="0.25">
      <c r="B19" s="23" t="s">
        <v>18</v>
      </c>
      <c r="E19" s="21"/>
      <c r="G19" s="18"/>
      <c r="J19" s="31" t="s">
        <v>22</v>
      </c>
      <c r="K19" s="32">
        <f>ROUND(K18,2)</f>
        <v>12.67</v>
      </c>
      <c r="L19" s="32">
        <f>ROUND(L18,2)</f>
        <v>12.33</v>
      </c>
      <c r="M19" s="32">
        <f>ROUND(M18,2)</f>
        <v>11.06</v>
      </c>
      <c r="N19" s="32">
        <f>ROUND(N18,2)</f>
        <v>8.89</v>
      </c>
    </row>
    <row r="20" spans="1:15" ht="13.5" thickBot="1" x14ac:dyDescent="0.25">
      <c r="E20" s="16"/>
      <c r="G20" s="18"/>
      <c r="J20" s="29" t="s">
        <v>23</v>
      </c>
      <c r="K20" s="56">
        <v>2.5000000000000001E-3</v>
      </c>
      <c r="L20" s="57"/>
      <c r="M20" s="57"/>
      <c r="N20" s="58"/>
    </row>
    <row r="21" spans="1:15" x14ac:dyDescent="0.2">
      <c r="B21" s="20" t="s">
        <v>19</v>
      </c>
      <c r="D21" s="40">
        <f>C14*2</f>
        <v>2148555.0499999984</v>
      </c>
      <c r="E21" s="4" t="s">
        <v>20</v>
      </c>
      <c r="G21" s="2"/>
      <c r="J21" s="28" t="s">
        <v>45</v>
      </c>
      <c r="K21" s="30">
        <f>K18*(1-$K20)</f>
        <v>12.636579375000002</v>
      </c>
      <c r="L21" s="30">
        <f>L18*(1-$K20)</f>
        <v>12.298277250000002</v>
      </c>
      <c r="M21" s="30">
        <f>M18*(1-$K20)</f>
        <v>11.0346193125</v>
      </c>
      <c r="N21" s="30">
        <f>N18*(1-$K20)</f>
        <v>8.8655056875000025</v>
      </c>
    </row>
    <row r="22" spans="1:15" ht="13.5" thickBot="1" x14ac:dyDescent="0.25">
      <c r="E22" s="25"/>
      <c r="G22" s="18"/>
      <c r="J22" s="31" t="s">
        <v>22</v>
      </c>
      <c r="K22" s="32">
        <f>ROUND(K21,2)</f>
        <v>12.64</v>
      </c>
      <c r="L22" s="32">
        <f>ROUND(L21,2)</f>
        <v>12.3</v>
      </c>
      <c r="M22" s="32">
        <f>ROUND(M21,2)</f>
        <v>11.03</v>
      </c>
      <c r="N22" s="32">
        <f>ROUND(N21,2)</f>
        <v>8.8699999999999992</v>
      </c>
    </row>
    <row r="23" spans="1:15" ht="13.5" thickBot="1" x14ac:dyDescent="0.25">
      <c r="B23" s="37" t="s">
        <v>17</v>
      </c>
      <c r="C23" s="35"/>
      <c r="D23" s="35"/>
      <c r="E23" s="41"/>
      <c r="F23" s="35"/>
      <c r="G23" s="42"/>
      <c r="J23" s="29" t="s">
        <v>23</v>
      </c>
      <c r="K23" s="56">
        <v>2.5000000000000001E-3</v>
      </c>
      <c r="L23" s="57"/>
      <c r="M23" s="57"/>
      <c r="N23" s="58"/>
    </row>
    <row r="24" spans="1:15" x14ac:dyDescent="0.2">
      <c r="B24" s="37" t="s">
        <v>47</v>
      </c>
      <c r="C24" s="35"/>
      <c r="D24" s="35"/>
      <c r="E24" s="41"/>
      <c r="F24" s="35"/>
      <c r="G24" s="42"/>
      <c r="J24" s="28" t="s">
        <v>46</v>
      </c>
      <c r="K24" s="30">
        <f>K21*(1-$K23)</f>
        <v>12.604987926562503</v>
      </c>
      <c r="L24" s="30">
        <f>L21*(1-$K23)</f>
        <v>12.267531556875003</v>
      </c>
      <c r="M24" s="30">
        <f>M21*(1-$K23)</f>
        <v>11.007032764218751</v>
      </c>
      <c r="N24" s="30">
        <f>N21*(1-$K23)</f>
        <v>8.8433419232812529</v>
      </c>
    </row>
    <row r="25" spans="1:15" ht="13.5" thickBot="1" x14ac:dyDescent="0.25">
      <c r="B25" s="4" t="s">
        <v>43</v>
      </c>
      <c r="C25" s="35"/>
      <c r="E25" s="25"/>
      <c r="G25" s="18"/>
      <c r="J25" s="31" t="s">
        <v>22</v>
      </c>
      <c r="K25" s="32">
        <f>ROUND(K24,2)</f>
        <v>12.6</v>
      </c>
      <c r="L25" s="32">
        <f>ROUND(L24,2)</f>
        <v>12.27</v>
      </c>
      <c r="M25" s="32">
        <f>ROUND(M24,2)</f>
        <v>11.01</v>
      </c>
      <c r="N25" s="32">
        <f>ROUND(N24,2)</f>
        <v>8.84</v>
      </c>
    </row>
    <row r="26" spans="1:15" x14ac:dyDescent="0.2">
      <c r="B26" s="20"/>
      <c r="G26" s="18"/>
      <c r="J26" s="11"/>
      <c r="K26" s="12"/>
      <c r="L26" s="12"/>
      <c r="M26" s="12"/>
      <c r="N26" s="12"/>
      <c r="O26" s="2"/>
    </row>
    <row r="27" spans="1:15" x14ac:dyDescent="0.2">
      <c r="A27" s="2"/>
      <c r="B27" s="4"/>
      <c r="C27" s="16"/>
      <c r="D27" s="16"/>
      <c r="J27" s="4" t="s">
        <v>8</v>
      </c>
      <c r="K27" s="11"/>
      <c r="L27" s="11"/>
      <c r="M27" s="11"/>
      <c r="N27" s="11"/>
      <c r="O27" s="2"/>
    </row>
    <row r="28" spans="1:15" x14ac:dyDescent="0.2">
      <c r="A28" s="2"/>
      <c r="B28" s="43"/>
      <c r="C28" s="16"/>
      <c r="D28" s="16"/>
      <c r="J28" s="27" t="s">
        <v>21</v>
      </c>
      <c r="K28" s="27"/>
      <c r="L28" s="27"/>
      <c r="M28" s="11"/>
      <c r="N28" s="11"/>
      <c r="O28" s="2"/>
    </row>
    <row r="29" spans="1:15" ht="13.5" customHeight="1" thickBot="1" x14ac:dyDescent="0.25">
      <c r="A29" s="2"/>
      <c r="B29" s="4"/>
      <c r="C29" s="16"/>
      <c r="D29" s="16"/>
      <c r="H29" s="2"/>
      <c r="J29" s="11"/>
      <c r="K29" s="11"/>
      <c r="L29" s="11"/>
      <c r="M29" s="11"/>
      <c r="N29" s="11"/>
      <c r="O29" s="3"/>
    </row>
    <row r="30" spans="1:15" ht="13.5" customHeight="1" thickBot="1" x14ac:dyDescent="0.3">
      <c r="A30" s="2"/>
      <c r="B30" s="4"/>
      <c r="C30" s="16"/>
      <c r="D30" s="16"/>
      <c r="E30" s="16"/>
      <c r="J30" s="52" t="s">
        <v>7</v>
      </c>
      <c r="K30" s="53"/>
      <c r="L30" s="53"/>
      <c r="M30" s="53"/>
      <c r="N30" s="54"/>
      <c r="O30" s="3"/>
    </row>
    <row r="31" spans="1:15" ht="27" customHeight="1" thickBot="1" x14ac:dyDescent="0.25">
      <c r="A31" s="2"/>
      <c r="B31" s="44"/>
      <c r="C31" s="16"/>
      <c r="D31" s="16"/>
      <c r="J31" s="47" t="s">
        <v>0</v>
      </c>
      <c r="K31" s="49" t="s">
        <v>35</v>
      </c>
      <c r="L31" s="50"/>
      <c r="M31" s="51"/>
      <c r="N31" s="45" t="s">
        <v>10</v>
      </c>
      <c r="O31" s="3"/>
    </row>
    <row r="32" spans="1:15" ht="13.5" customHeight="1" thickBot="1" x14ac:dyDescent="0.25">
      <c r="J32" s="48"/>
      <c r="K32" s="7" t="s">
        <v>2</v>
      </c>
      <c r="L32" s="7" t="s">
        <v>1</v>
      </c>
      <c r="M32" s="8" t="s">
        <v>4</v>
      </c>
      <c r="N32" s="46"/>
      <c r="O32" s="3"/>
    </row>
    <row r="33" spans="10:15" ht="13.5" customHeight="1" thickBot="1" x14ac:dyDescent="0.25">
      <c r="J33" s="9" t="s">
        <v>5</v>
      </c>
      <c r="K33" s="10">
        <f>K7-0.4</f>
        <v>12.299999999999999</v>
      </c>
      <c r="L33" s="10">
        <f>L7-0.4</f>
        <v>11.959999999999999</v>
      </c>
      <c r="M33" s="10">
        <f>M7-0.4</f>
        <v>10.69</v>
      </c>
      <c r="N33" s="10">
        <f>N7-0.4</f>
        <v>8.51</v>
      </c>
      <c r="O33" s="3"/>
    </row>
    <row r="34" spans="10:15" ht="13.5" customHeight="1" thickBot="1" x14ac:dyDescent="0.25">
      <c r="J34" s="9" t="s">
        <v>27</v>
      </c>
      <c r="K34" s="10">
        <f>K10-0.4</f>
        <v>12.299999999999999</v>
      </c>
      <c r="L34" s="10">
        <f>L10-0.4</f>
        <v>11.959999999999999</v>
      </c>
      <c r="M34" s="10">
        <f>M10-0.4</f>
        <v>10.69</v>
      </c>
      <c r="N34" s="10">
        <f>N10-0.4</f>
        <v>8.51</v>
      </c>
      <c r="O34" s="3"/>
    </row>
    <row r="35" spans="10:15" ht="13.5" customHeight="1" thickBot="1" x14ac:dyDescent="0.25">
      <c r="J35" s="9" t="s">
        <v>28</v>
      </c>
      <c r="K35" s="10">
        <f>K13-0.4</f>
        <v>12.299999999999999</v>
      </c>
      <c r="L35" s="10">
        <f>L13-0.4</f>
        <v>11.959999999999999</v>
      </c>
      <c r="M35" s="10">
        <f>M13-0.4</f>
        <v>10.69</v>
      </c>
      <c r="N35" s="10">
        <f>N13-0.4</f>
        <v>8.51</v>
      </c>
      <c r="O35" s="3"/>
    </row>
    <row r="36" spans="10:15" ht="13.5" customHeight="1" thickBot="1" x14ac:dyDescent="0.25">
      <c r="J36" s="9" t="s">
        <v>29</v>
      </c>
      <c r="K36" s="10">
        <f>K16-0.4</f>
        <v>12.299999999999999</v>
      </c>
      <c r="L36" s="10">
        <f>L16-0.4</f>
        <v>11.959999999999999</v>
      </c>
      <c r="M36" s="10">
        <f>M16-0.4</f>
        <v>10.69</v>
      </c>
      <c r="N36" s="10">
        <f>N16-0.4</f>
        <v>8.51</v>
      </c>
      <c r="O36" s="3"/>
    </row>
    <row r="37" spans="10:15" ht="13.5" customHeight="1" thickBot="1" x14ac:dyDescent="0.25">
      <c r="J37" s="9" t="s">
        <v>44</v>
      </c>
      <c r="K37" s="10">
        <f>K19-0.4</f>
        <v>12.27</v>
      </c>
      <c r="L37" s="10">
        <f t="shared" ref="L37:N37" si="0">L19-0.4</f>
        <v>11.93</v>
      </c>
      <c r="M37" s="10">
        <f t="shared" si="0"/>
        <v>10.66</v>
      </c>
      <c r="N37" s="10">
        <f t="shared" si="0"/>
        <v>8.49</v>
      </c>
      <c r="O37" s="3"/>
    </row>
    <row r="38" spans="10:15" ht="13.5" customHeight="1" thickBot="1" x14ac:dyDescent="0.25">
      <c r="J38" s="9" t="s">
        <v>45</v>
      </c>
      <c r="K38" s="10">
        <f>K22-0.4</f>
        <v>12.24</v>
      </c>
      <c r="L38" s="10">
        <f t="shared" ref="L38:N38" si="1">L22-0.4</f>
        <v>11.9</v>
      </c>
      <c r="M38" s="10">
        <f t="shared" si="1"/>
        <v>10.629999999999999</v>
      </c>
      <c r="N38" s="10">
        <f t="shared" si="1"/>
        <v>8.4699999999999989</v>
      </c>
      <c r="O38" s="3"/>
    </row>
    <row r="39" spans="10:15" ht="13.5" customHeight="1" thickBot="1" x14ac:dyDescent="0.25">
      <c r="J39" s="9" t="s">
        <v>46</v>
      </c>
      <c r="K39" s="10">
        <f>K25-0.4</f>
        <v>12.2</v>
      </c>
      <c r="L39" s="10">
        <f t="shared" ref="L39:N39" si="2">L25-0.4</f>
        <v>11.87</v>
      </c>
      <c r="M39" s="10">
        <f t="shared" si="2"/>
        <v>10.61</v>
      </c>
      <c r="N39" s="10">
        <f t="shared" si="2"/>
        <v>8.44</v>
      </c>
      <c r="O39" s="3"/>
    </row>
    <row r="40" spans="10:15" x14ac:dyDescent="0.2">
      <c r="J40" s="11"/>
      <c r="K40" s="11"/>
      <c r="L40" s="11"/>
      <c r="M40" s="11"/>
      <c r="N40" s="11"/>
    </row>
    <row r="41" spans="10:15" x14ac:dyDescent="0.2">
      <c r="J41" s="4" t="s">
        <v>11</v>
      </c>
      <c r="K41" s="11"/>
      <c r="L41" s="11"/>
      <c r="M41" s="11"/>
      <c r="N41" s="4"/>
    </row>
    <row r="42" spans="10:15" x14ac:dyDescent="0.2">
      <c r="J42" s="4" t="s">
        <v>30</v>
      </c>
      <c r="K42" s="11"/>
      <c r="L42" s="11"/>
      <c r="M42" s="11"/>
      <c r="N42" s="4"/>
    </row>
    <row r="43" spans="10:15" x14ac:dyDescent="0.2">
      <c r="J43" s="4"/>
      <c r="K43" s="11"/>
      <c r="L43" s="11"/>
      <c r="M43" s="11"/>
      <c r="N43" s="11"/>
    </row>
    <row r="44" spans="10:15" x14ac:dyDescent="0.2">
      <c r="J44" s="1"/>
      <c r="K44" s="1"/>
      <c r="L44" s="1"/>
      <c r="M44" s="1"/>
      <c r="N44" s="1"/>
    </row>
    <row r="47" spans="10:15" x14ac:dyDescent="0.2">
      <c r="K47" s="2"/>
      <c r="L47" s="2"/>
      <c r="M47" s="2"/>
    </row>
    <row r="48" spans="10:15" x14ac:dyDescent="0.2">
      <c r="K48" s="2"/>
      <c r="L48" s="2"/>
      <c r="M48" s="2"/>
    </row>
    <row r="49" spans="11:13" x14ac:dyDescent="0.2">
      <c r="K49" s="2"/>
      <c r="L49" s="12"/>
      <c r="M49" s="2"/>
    </row>
    <row r="50" spans="11:13" x14ac:dyDescent="0.2">
      <c r="K50" s="2"/>
      <c r="L50" s="2"/>
      <c r="M50" s="2"/>
    </row>
    <row r="51" spans="11:13" x14ac:dyDescent="0.2">
      <c r="K51" s="2"/>
      <c r="L51" s="2"/>
      <c r="M51" s="2"/>
    </row>
  </sheetData>
  <mergeCells count="13">
    <mergeCell ref="N31:N32"/>
    <mergeCell ref="J31:J32"/>
    <mergeCell ref="K31:M31"/>
    <mergeCell ref="J30:N30"/>
    <mergeCell ref="J4:N4"/>
    <mergeCell ref="N5:N6"/>
    <mergeCell ref="K5:M5"/>
    <mergeCell ref="K11:N11"/>
    <mergeCell ref="K8:N8"/>
    <mergeCell ref="K14:N14"/>
    <mergeCell ref="K17:N17"/>
    <mergeCell ref="K20:N20"/>
    <mergeCell ref="K23:N23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Hans-Jürgen Adams</cp:lastModifiedBy>
  <cp:lastPrinted>2017-01-05T14:59:58Z</cp:lastPrinted>
  <dcterms:created xsi:type="dcterms:W3CDTF">2012-09-17T15:14:14Z</dcterms:created>
  <dcterms:modified xsi:type="dcterms:W3CDTF">2017-05-29T11:25:32Z</dcterms:modified>
</cp:coreProperties>
</file>