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SingleCells1.xml" ContentType="application/vnd.openxmlformats-officedocument.spreadsheetml.tableSingleCells+xml"/>
  <Override PartName="/xl/comments2.xml" ContentType="application/vnd.openxmlformats-officedocument.spreadsheetml.comments+xml"/>
  <Override PartName="/xl/drawings/drawing6.xml" ContentType="application/vnd.openxmlformats-officedocument.drawing+xml"/>
  <Override PartName="/xl/tables/tableSingleCells2.xml" ContentType="application/vnd.openxmlformats-officedocument.spreadsheetml.tableSingleCells+xml"/>
  <Override PartName="/xl/comments3.xml" ContentType="application/vnd.openxmlformats-officedocument.spreadsheetml.comments+xml"/>
  <Override PartName="/xl/drawings/drawing7.xml" ContentType="application/vnd.openxmlformats-officedocument.drawing+xml"/>
  <Override PartName="/xl/tables/tableSingleCells3.xml" ContentType="application/vnd.openxmlformats-officedocument.spreadsheetml.tableSingleCells+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tables/tableSingleCells4.xml" ContentType="application/vnd.openxmlformats-officedocument.spreadsheetml.tableSingleCells+xml"/>
  <Override PartName="/xl/comments6.xml" ContentType="application/vnd.openxmlformats-officedocument.spreadsheetml.comments+xml"/>
  <Override PartName="/xl/drawings/drawing10.xml" ContentType="application/vnd.openxmlformats-officedocument.drawing+xml"/>
  <Override PartName="/xl/tables/tableSingleCells5.xml" ContentType="application/vnd.openxmlformats-officedocument.spreadsheetml.tableSingleCell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workbookProtection workbookPassword="C039" lockStructure="1"/>
  <bookViews>
    <workbookView xWindow="480" yWindow="1050" windowWidth="12120" windowHeight="6735" tabRatio="948" firstSheet="1" activeTab="3"/>
  </bookViews>
  <sheets>
    <sheet name="Karte_GV-Korridore" sheetId="24" r:id="rId1"/>
    <sheet name="Infoblatt" sheetId="21" r:id="rId2"/>
    <sheet name="Hinweise" sheetId="20" r:id="rId3"/>
    <sheet name="Stammdaten" sheetId="22" r:id="rId4"/>
    <sheet name="Fragebogen1" sheetId="15" r:id="rId5"/>
    <sheet name="Fragebogen2" sheetId="16" r:id="rId6"/>
    <sheet name="Fragebogen3" sheetId="17" r:id="rId7"/>
    <sheet name="Beiblatt 3 Güterterminals" sheetId="33" r:id="rId8"/>
    <sheet name="Fragebogen4" sheetId="10" r:id="rId9"/>
    <sheet name="Beiblatt 4 Standorte" sheetId="32" r:id="rId10"/>
  </sheets>
  <definedNames>
    <definedName name="_xlnm.Print_Area" localSheetId="7">'Beiblatt 3 Güterterminals'!$A$1:$Z$1637</definedName>
    <definedName name="_xlnm.Print_Area" localSheetId="9">'Beiblatt 4 Standorte'!$A$1:$Z$1039</definedName>
    <definedName name="_xlnm.Print_Area" localSheetId="4">Fragebogen1!$A$1:$Z$750</definedName>
    <definedName name="_xlnm.Print_Area" localSheetId="5">Fragebogen2!$A$1:$Z$428</definedName>
    <definedName name="_xlnm.Print_Area" localSheetId="6">Fragebogen3!$A$1:$Z$421</definedName>
    <definedName name="_xlnm.Print_Area" localSheetId="8">Fragebogen4!$A$1:$Z$77</definedName>
    <definedName name="_xlnm.Print_Area" localSheetId="2">Hinweise!$A$1:$Q$170</definedName>
    <definedName name="_xlnm.Print_Area" localSheetId="1">Infoblatt!$A$1:$Q$57</definedName>
    <definedName name="_xlnm.Print_Area" localSheetId="3">Stammdaten!$A$1:$Z$167</definedName>
  </definedNames>
  <calcPr calcId="145621"/>
</workbook>
</file>

<file path=xl/calcChain.xml><?xml version="1.0" encoding="utf-8"?>
<calcChain xmlns="http://schemas.openxmlformats.org/spreadsheetml/2006/main">
  <c r="AA1038" i="32" l="1"/>
  <c r="AA1032" i="32"/>
  <c r="AA1030" i="32"/>
  <c r="AA1028" i="32"/>
  <c r="AA1021" i="32"/>
  <c r="AA1019" i="32"/>
  <c r="AA1016" i="32"/>
  <c r="AA1015" i="32"/>
  <c r="AA1014" i="32"/>
  <c r="AA1013" i="32"/>
  <c r="AA1010" i="32"/>
  <c r="AA1008" i="32"/>
  <c r="AA1006" i="32"/>
  <c r="AA1004" i="32"/>
  <c r="AA1002" i="32"/>
  <c r="AA1000" i="32"/>
  <c r="AA998" i="32"/>
  <c r="AA996" i="32"/>
  <c r="AA994" i="32"/>
  <c r="AA992" i="32"/>
  <c r="AA990" i="32"/>
  <c r="AA987" i="32"/>
  <c r="AA981" i="32"/>
  <c r="AA979" i="32"/>
  <c r="AA977" i="32"/>
  <c r="AA970" i="32"/>
  <c r="AA968" i="32"/>
  <c r="AA965" i="32"/>
  <c r="AA964" i="32"/>
  <c r="AA963" i="32"/>
  <c r="AA962" i="32"/>
  <c r="AA959" i="32"/>
  <c r="AA957" i="32"/>
  <c r="AA955" i="32"/>
  <c r="AA953" i="32"/>
  <c r="AA951" i="32"/>
  <c r="AA949" i="32"/>
  <c r="AA947" i="32"/>
  <c r="AA945" i="32"/>
  <c r="AA943" i="32"/>
  <c r="AA941" i="32"/>
  <c r="AA939" i="32"/>
  <c r="AA936" i="32"/>
  <c r="AA930" i="32"/>
  <c r="AA928" i="32"/>
  <c r="AA926" i="32"/>
  <c r="AA919" i="32"/>
  <c r="AA917" i="32"/>
  <c r="AA914" i="32"/>
  <c r="AA913" i="32"/>
  <c r="AA912" i="32"/>
  <c r="AA911" i="32"/>
  <c r="AA908" i="32"/>
  <c r="AA906" i="32"/>
  <c r="AA904" i="32"/>
  <c r="AA902" i="32"/>
  <c r="AA900" i="32"/>
  <c r="AA898" i="32"/>
  <c r="AA896" i="32"/>
  <c r="AA894" i="32"/>
  <c r="AA892" i="32"/>
  <c r="AA890" i="32"/>
  <c r="AA888" i="32"/>
  <c r="AA885" i="32"/>
  <c r="AA879" i="32"/>
  <c r="AA877" i="32"/>
  <c r="AA875" i="32"/>
  <c r="AA868" i="32"/>
  <c r="AA866" i="32"/>
  <c r="AA863" i="32"/>
  <c r="AA862" i="32"/>
  <c r="AA861" i="32"/>
  <c r="AA860" i="32"/>
  <c r="AA857" i="32"/>
  <c r="AA855" i="32"/>
  <c r="AA853" i="32"/>
  <c r="AA851" i="32"/>
  <c r="AA849" i="32"/>
  <c r="AA847" i="32"/>
  <c r="AA845" i="32"/>
  <c r="AA843" i="32"/>
  <c r="AA841" i="32"/>
  <c r="AA839" i="32"/>
  <c r="AA837" i="32"/>
  <c r="AA834" i="32"/>
  <c r="AA828" i="32"/>
  <c r="AA826" i="32"/>
  <c r="AA824" i="32"/>
  <c r="AA817" i="32"/>
  <c r="AA815" i="32"/>
  <c r="AA812" i="32"/>
  <c r="AA811" i="32"/>
  <c r="AA810" i="32"/>
  <c r="AA809" i="32"/>
  <c r="AA806" i="32"/>
  <c r="AA804" i="32"/>
  <c r="AA802" i="32"/>
  <c r="AA800" i="32"/>
  <c r="AA798" i="32"/>
  <c r="AA796" i="32"/>
  <c r="AA794" i="32"/>
  <c r="AA792" i="32"/>
  <c r="AA790" i="32"/>
  <c r="AA788" i="32"/>
  <c r="AA786" i="32" s="1"/>
  <c r="AA783" i="32"/>
  <c r="AA777" i="32"/>
  <c r="AA775" i="32"/>
  <c r="AA773" i="32"/>
  <c r="AA766" i="32"/>
  <c r="AA764" i="32"/>
  <c r="AA761" i="32"/>
  <c r="AA760" i="32"/>
  <c r="AA759" i="32"/>
  <c r="AA758" i="32"/>
  <c r="AA755" i="32"/>
  <c r="AA753" i="32"/>
  <c r="AA751" i="32"/>
  <c r="AA749" i="32"/>
  <c r="AA747" i="32"/>
  <c r="AA745" i="32"/>
  <c r="AA743" i="32"/>
  <c r="AA741" i="32"/>
  <c r="AA739" i="32"/>
  <c r="AA737" i="32"/>
  <c r="AA735" i="32"/>
  <c r="AA732" i="32"/>
  <c r="AA726" i="32"/>
  <c r="AA724" i="32"/>
  <c r="AA722" i="32"/>
  <c r="AA715" i="32"/>
  <c r="AA713" i="32"/>
  <c r="AA710" i="32"/>
  <c r="AA709" i="32"/>
  <c r="AA708" i="32"/>
  <c r="AA707" i="32"/>
  <c r="AA704" i="32"/>
  <c r="AA702" i="32"/>
  <c r="AA700" i="32"/>
  <c r="AA698" i="32"/>
  <c r="AA696" i="32"/>
  <c r="AA694" i="32"/>
  <c r="AA692" i="32"/>
  <c r="AA690" i="32"/>
  <c r="AA688" i="32"/>
  <c r="AA686" i="32"/>
  <c r="AA684" i="32"/>
  <c r="AA681" i="32"/>
  <c r="AA675" i="32"/>
  <c r="AA673" i="32"/>
  <c r="AA671" i="32"/>
  <c r="AA664" i="32"/>
  <c r="AA662" i="32"/>
  <c r="AA659" i="32"/>
  <c r="AA658" i="32"/>
  <c r="AA657" i="32"/>
  <c r="AA656" i="32"/>
  <c r="AA653" i="32"/>
  <c r="AA651" i="32"/>
  <c r="AA649" i="32"/>
  <c r="AA647" i="32"/>
  <c r="AA645" i="32"/>
  <c r="AA643" i="32"/>
  <c r="AA641" i="32"/>
  <c r="AA639" i="32"/>
  <c r="AA637" i="32"/>
  <c r="AA635" i="32"/>
  <c r="AA633" i="32"/>
  <c r="AA630" i="32"/>
  <c r="AA624" i="32"/>
  <c r="AA622" i="32"/>
  <c r="AA620" i="32"/>
  <c r="AA613" i="32"/>
  <c r="AA611" i="32"/>
  <c r="AA608" i="32"/>
  <c r="AA607" i="32"/>
  <c r="AA606" i="32"/>
  <c r="AA605" i="32"/>
  <c r="AA602" i="32"/>
  <c r="AA600" i="32"/>
  <c r="AA598" i="32"/>
  <c r="AA596" i="32"/>
  <c r="AA594" i="32"/>
  <c r="AA592" i="32"/>
  <c r="AA590" i="32"/>
  <c r="AA588" i="32"/>
  <c r="AA586" i="32"/>
  <c r="AA584" i="32"/>
  <c r="AA582" i="32"/>
  <c r="AA579" i="32"/>
  <c r="AA573" i="32"/>
  <c r="AA571" i="32"/>
  <c r="AA569" i="32"/>
  <c r="AA562" i="32"/>
  <c r="AA560" i="32"/>
  <c r="AA557" i="32"/>
  <c r="AA556" i="32"/>
  <c r="AA555" i="32"/>
  <c r="AA554" i="32"/>
  <c r="AA551" i="32"/>
  <c r="AA549" i="32"/>
  <c r="AA547" i="32"/>
  <c r="AA545" i="32"/>
  <c r="AA543" i="32"/>
  <c r="AA541" i="32"/>
  <c r="AA539" i="32"/>
  <c r="AA537" i="32"/>
  <c r="AA535" i="32"/>
  <c r="AA533" i="32"/>
  <c r="AA531" i="32"/>
  <c r="AA528" i="32"/>
  <c r="AA522" i="32"/>
  <c r="AA520" i="32"/>
  <c r="AA518" i="32"/>
  <c r="AA511" i="32"/>
  <c r="AA509" i="32"/>
  <c r="AA506" i="32"/>
  <c r="AA505" i="32"/>
  <c r="AA504" i="32"/>
  <c r="AA503" i="32"/>
  <c r="AA500" i="32"/>
  <c r="AA498" i="32"/>
  <c r="AA496" i="32"/>
  <c r="AA494" i="32"/>
  <c r="AA492" i="32"/>
  <c r="AA490" i="32"/>
  <c r="AA488" i="32"/>
  <c r="AA486" i="32"/>
  <c r="AA484" i="32"/>
  <c r="AA482" i="32"/>
  <c r="AA480" i="32" s="1"/>
  <c r="AA477" i="32"/>
  <c r="AA471" i="32"/>
  <c r="AA469" i="32"/>
  <c r="AA467" i="32"/>
  <c r="AA460" i="32"/>
  <c r="AA458" i="32"/>
  <c r="AA455" i="32"/>
  <c r="AA454" i="32"/>
  <c r="AA453" i="32"/>
  <c r="AA452" i="32"/>
  <c r="AA449" i="32"/>
  <c r="AA447" i="32"/>
  <c r="AA445" i="32"/>
  <c r="AA443" i="32"/>
  <c r="AA441" i="32"/>
  <c r="AA439" i="32"/>
  <c r="AA437" i="32"/>
  <c r="AA435" i="32"/>
  <c r="AA433" i="32"/>
  <c r="AA431" i="32"/>
  <c r="AA429" i="32"/>
  <c r="AA426" i="32"/>
  <c r="AA420" i="32"/>
  <c r="AA418" i="32"/>
  <c r="AA416" i="32"/>
  <c r="AA409" i="32"/>
  <c r="AA407" i="32"/>
  <c r="AA404" i="32"/>
  <c r="AA403" i="32"/>
  <c r="AA402" i="32"/>
  <c r="AA401" i="32"/>
  <c r="AA398" i="32"/>
  <c r="AA396" i="32"/>
  <c r="AA394" i="32"/>
  <c r="AA392" i="32"/>
  <c r="AA390" i="32"/>
  <c r="AA388" i="32"/>
  <c r="AA386" i="32"/>
  <c r="AA384" i="32"/>
  <c r="AA382" i="32"/>
  <c r="AA380" i="32"/>
  <c r="AA378" i="32"/>
  <c r="AA375" i="32"/>
  <c r="AA369" i="32"/>
  <c r="AA367" i="32"/>
  <c r="AA365" i="32"/>
  <c r="AA358" i="32"/>
  <c r="AA356" i="32"/>
  <c r="AA353" i="32"/>
  <c r="AA352" i="32"/>
  <c r="AA351" i="32"/>
  <c r="AA350" i="32"/>
  <c r="AA347" i="32"/>
  <c r="AA345" i="32"/>
  <c r="AA343" i="32"/>
  <c r="AA341" i="32"/>
  <c r="AA339" i="32"/>
  <c r="AA337" i="32"/>
  <c r="AA335" i="32"/>
  <c r="AA333" i="32"/>
  <c r="AA331" i="32"/>
  <c r="AA329" i="32"/>
  <c r="AA327" i="32"/>
  <c r="AA324" i="32"/>
  <c r="AA318" i="32"/>
  <c r="AA316" i="32"/>
  <c r="AA314" i="32"/>
  <c r="AA307" i="32"/>
  <c r="AA305" i="32"/>
  <c r="AA302" i="32"/>
  <c r="AA301" i="32"/>
  <c r="AA300" i="32"/>
  <c r="AA299" i="32"/>
  <c r="AA296" i="32"/>
  <c r="AA294" i="32"/>
  <c r="AA292" i="32"/>
  <c r="AA290" i="32"/>
  <c r="AA288" i="32"/>
  <c r="AA286" i="32"/>
  <c r="AA284" i="32"/>
  <c r="AA282" i="32"/>
  <c r="AA280" i="32"/>
  <c r="AA278" i="32"/>
  <c r="AA276" i="32"/>
  <c r="AA273" i="32"/>
  <c r="AA267" i="32"/>
  <c r="AA265" i="32"/>
  <c r="AA263" i="32"/>
  <c r="AA256" i="32"/>
  <c r="AA254" i="32"/>
  <c r="AA251" i="32"/>
  <c r="AA250" i="32"/>
  <c r="AA249" i="32"/>
  <c r="AA248" i="32"/>
  <c r="AA245" i="32"/>
  <c r="AA243" i="32"/>
  <c r="AA241" i="32"/>
  <c r="AA239" i="32"/>
  <c r="AA237" i="32"/>
  <c r="AA235" i="32"/>
  <c r="AA233" i="32"/>
  <c r="AA231" i="32"/>
  <c r="AA229" i="32"/>
  <c r="AA227" i="32"/>
  <c r="AA225" i="32"/>
  <c r="AA222" i="32"/>
  <c r="AA216" i="32"/>
  <c r="AA214" i="32"/>
  <c r="AA212" i="32"/>
  <c r="AA205" i="32"/>
  <c r="AA203" i="32"/>
  <c r="AA200" i="32"/>
  <c r="AA199" i="32"/>
  <c r="AA198" i="32"/>
  <c r="AA197" i="32"/>
  <c r="AA194" i="32"/>
  <c r="AA192" i="32"/>
  <c r="AA190" i="32"/>
  <c r="AA188" i="32"/>
  <c r="AA186" i="32"/>
  <c r="AA184" i="32"/>
  <c r="AA182" i="32"/>
  <c r="AA180" i="32"/>
  <c r="AA178" i="32"/>
  <c r="AA176" i="32"/>
  <c r="AA174" i="32" s="1"/>
  <c r="AA171" i="32"/>
  <c r="AA165" i="32"/>
  <c r="AA163" i="32"/>
  <c r="AA161" i="32"/>
  <c r="AA154" i="32"/>
  <c r="AA152" i="32"/>
  <c r="AA149" i="32"/>
  <c r="AA148" i="32"/>
  <c r="AA147" i="32"/>
  <c r="AA146" i="32"/>
  <c r="AA143" i="32"/>
  <c r="AA141" i="32"/>
  <c r="AA139" i="32"/>
  <c r="AA137" i="32"/>
  <c r="AA135" i="32"/>
  <c r="AA133" i="32"/>
  <c r="AA131" i="32"/>
  <c r="AA129" i="32"/>
  <c r="AA127" i="32"/>
  <c r="AA125" i="32"/>
  <c r="AA123" i="32"/>
  <c r="AA120" i="32"/>
  <c r="AA114" i="32"/>
  <c r="AA112" i="32"/>
  <c r="AA110" i="32"/>
  <c r="AA103" i="32"/>
  <c r="AA101" i="32"/>
  <c r="AA98" i="32"/>
  <c r="AA97" i="32"/>
  <c r="AA96" i="32"/>
  <c r="AA95" i="32"/>
  <c r="AA92" i="32"/>
  <c r="AA90" i="32"/>
  <c r="AA88" i="32"/>
  <c r="AA86" i="32"/>
  <c r="AA84" i="32"/>
  <c r="AA82" i="32"/>
  <c r="AA80" i="32"/>
  <c r="AA78" i="32"/>
  <c r="AA76" i="32"/>
  <c r="AA74" i="32"/>
  <c r="AA72" i="32" s="1"/>
  <c r="AA69" i="32"/>
  <c r="AA63" i="32"/>
  <c r="AA61" i="32"/>
  <c r="AA59" i="32"/>
  <c r="AA52" i="32"/>
  <c r="AA50" i="32"/>
  <c r="AA47" i="32"/>
  <c r="AA46" i="32"/>
  <c r="AA45" i="32"/>
  <c r="AA44" i="32"/>
  <c r="AA41" i="32"/>
  <c r="AA39" i="32"/>
  <c r="AA37" i="32"/>
  <c r="AA31" i="32"/>
  <c r="AA27" i="32"/>
  <c r="AA25" i="32"/>
  <c r="AA35" i="32"/>
  <c r="AA33" i="32"/>
  <c r="AA29" i="32"/>
  <c r="AA23" i="32"/>
  <c r="AA76" i="10"/>
  <c r="AA70" i="10"/>
  <c r="AA68" i="10"/>
  <c r="AA66" i="10"/>
  <c r="AA59" i="10"/>
  <c r="AA55" i="10"/>
  <c r="AA52" i="10"/>
  <c r="AA50" i="10"/>
  <c r="AA47" i="10"/>
  <c r="AA43" i="10"/>
  <c r="AA39" i="10"/>
  <c r="AA38" i="10"/>
  <c r="AA34" i="10"/>
  <c r="AA26" i="10"/>
  <c r="AA21" i="10"/>
  <c r="AA23" i="10"/>
  <c r="AA18" i="10"/>
  <c r="AA721" i="33"/>
  <c r="AA1636" i="33"/>
  <c r="AA1630" i="33"/>
  <c r="AA1628" i="33"/>
  <c r="AA1626" i="33"/>
  <c r="AA1619" i="33"/>
  <c r="AA1585" i="33" s="1"/>
  <c r="AA1617" i="33"/>
  <c r="AA1615" i="33"/>
  <c r="AA1613" i="33"/>
  <c r="AA1611" i="33"/>
  <c r="AA1607" i="33"/>
  <c r="AA1603" i="33"/>
  <c r="AA1599" i="33"/>
  <c r="AA1595" i="33"/>
  <c r="AA1593" i="33"/>
  <c r="AA1591" i="33"/>
  <c r="AA1589" i="33"/>
  <c r="AA1587" i="33"/>
  <c r="AA1582" i="33"/>
  <c r="AA1576" i="33"/>
  <c r="AA1574" i="33"/>
  <c r="AA1572" i="33"/>
  <c r="AA1565" i="33"/>
  <c r="AA1531" i="33" s="1"/>
  <c r="AA1563" i="33"/>
  <c r="AA1561" i="33"/>
  <c r="AA1559" i="33"/>
  <c r="AA1557" i="33"/>
  <c r="AA1553" i="33"/>
  <c r="AA1549" i="33"/>
  <c r="AA1545" i="33"/>
  <c r="AA1541" i="33"/>
  <c r="AA1539" i="33"/>
  <c r="AA1537" i="33"/>
  <c r="AA1535" i="33"/>
  <c r="AA1533" i="33"/>
  <c r="AA1528" i="33"/>
  <c r="AA1522" i="33"/>
  <c r="AA1520" i="33"/>
  <c r="AA1518" i="33"/>
  <c r="AA1511" i="33"/>
  <c r="AA1477" i="33" s="1"/>
  <c r="AA1509" i="33"/>
  <c r="AA1507" i="33"/>
  <c r="AA1505" i="33"/>
  <c r="AA1503" i="33"/>
  <c r="AA1499" i="33"/>
  <c r="AA1495" i="33"/>
  <c r="AA1491" i="33"/>
  <c r="AA1487" i="33"/>
  <c r="AA1485" i="33"/>
  <c r="AA1483" i="33"/>
  <c r="AA1481" i="33"/>
  <c r="AA1479" i="33"/>
  <c r="AA1474" i="33"/>
  <c r="AA1468" i="33"/>
  <c r="AA1466" i="33"/>
  <c r="AA1464" i="33"/>
  <c r="AA1457" i="33"/>
  <c r="AA1423" i="33" s="1"/>
  <c r="AA1455" i="33"/>
  <c r="AA1453" i="33"/>
  <c r="AA1451" i="33"/>
  <c r="AA1449" i="33"/>
  <c r="AA1445" i="33"/>
  <c r="AA1441" i="33"/>
  <c r="AA1437" i="33"/>
  <c r="AA1433" i="33"/>
  <c r="AA1431" i="33"/>
  <c r="AA1429" i="33"/>
  <c r="AA1427" i="33"/>
  <c r="AA1425" i="33"/>
  <c r="AA1420" i="33"/>
  <c r="AA1414" i="33"/>
  <c r="AA1412" i="33"/>
  <c r="AA1410" i="33"/>
  <c r="AA1403" i="33"/>
  <c r="AA1369" i="33" s="1"/>
  <c r="AA1401" i="33"/>
  <c r="AA1399" i="33"/>
  <c r="AA1397" i="33"/>
  <c r="AA1395" i="33"/>
  <c r="AA1391" i="33"/>
  <c r="AA1387" i="33"/>
  <c r="AA1383" i="33"/>
  <c r="AA1379" i="33"/>
  <c r="AA1377" i="33"/>
  <c r="AA1375" i="33"/>
  <c r="AA1373" i="33"/>
  <c r="AA1371" i="33"/>
  <c r="AA1366" i="33"/>
  <c r="AA1360" i="33"/>
  <c r="AA1358" i="33"/>
  <c r="AA1356" i="33"/>
  <c r="AA1349" i="33"/>
  <c r="AA1315" i="33" s="1"/>
  <c r="AA1347" i="33"/>
  <c r="AA1345" i="33"/>
  <c r="AA1343" i="33"/>
  <c r="AA1341" i="33"/>
  <c r="AA1337" i="33"/>
  <c r="AA1333" i="33"/>
  <c r="AA1329" i="33"/>
  <c r="AA1325" i="33"/>
  <c r="AA1323" i="33"/>
  <c r="AA1321" i="33"/>
  <c r="AA1319" i="33"/>
  <c r="AA1317" i="33"/>
  <c r="AA1312" i="33"/>
  <c r="AA1306" i="33"/>
  <c r="AA1304" i="33"/>
  <c r="AA1302" i="33"/>
  <c r="AA1295" i="33"/>
  <c r="AA1261" i="33" s="1"/>
  <c r="AA1293" i="33"/>
  <c r="AA1291" i="33"/>
  <c r="AA1289" i="33"/>
  <c r="AA1287" i="33"/>
  <c r="AA1283" i="33"/>
  <c r="AA1279" i="33"/>
  <c r="AA1275" i="33"/>
  <c r="AA1271" i="33"/>
  <c r="AA1269" i="33"/>
  <c r="AA1267" i="33"/>
  <c r="AA1265" i="33"/>
  <c r="AA1263" i="33"/>
  <c r="AA1258" i="33"/>
  <c r="AA1252" i="33"/>
  <c r="AA1250" i="33"/>
  <c r="AA1248" i="33"/>
  <c r="AA1241" i="33"/>
  <c r="AA1207" i="33" s="1"/>
  <c r="AA1239" i="33"/>
  <c r="AA1237" i="33"/>
  <c r="AA1235" i="33"/>
  <c r="AA1233" i="33"/>
  <c r="AA1229" i="33"/>
  <c r="AA1225" i="33"/>
  <c r="AA1221" i="33"/>
  <c r="AA1217" i="33"/>
  <c r="AA1215" i="33"/>
  <c r="AA1213" i="33"/>
  <c r="AA1211" i="33"/>
  <c r="AA1209" i="33"/>
  <c r="AA1204" i="33"/>
  <c r="AA1198" i="33"/>
  <c r="AA1196" i="33"/>
  <c r="AA1194" i="33"/>
  <c r="AA1187" i="33"/>
  <c r="AA1153" i="33" s="1"/>
  <c r="AA1185" i="33"/>
  <c r="AA1183" i="33"/>
  <c r="AA1181" i="33"/>
  <c r="AA1179" i="33"/>
  <c r="AA1175" i="33"/>
  <c r="AA1171" i="33"/>
  <c r="AA1167" i="33"/>
  <c r="AA1163" i="33"/>
  <c r="AA1161" i="33"/>
  <c r="AA1159" i="33"/>
  <c r="AA1157" i="33"/>
  <c r="AA1155" i="33"/>
  <c r="AA1150" i="33"/>
  <c r="AA1144" i="33"/>
  <c r="AA1142" i="33"/>
  <c r="AA1140" i="33"/>
  <c r="AA1133" i="33"/>
  <c r="AA1099" i="33" s="1"/>
  <c r="AA1131" i="33"/>
  <c r="AA1129" i="33"/>
  <c r="AA1127" i="33"/>
  <c r="AA1125" i="33"/>
  <c r="AA1121" i="33"/>
  <c r="AA1117" i="33"/>
  <c r="AA1113" i="33"/>
  <c r="AA1109" i="33"/>
  <c r="AA1107" i="33"/>
  <c r="AA1105" i="33"/>
  <c r="AA1103" i="33"/>
  <c r="AA1101" i="33"/>
  <c r="AA1096" i="33"/>
  <c r="AA1090" i="33"/>
  <c r="AA1088" i="33"/>
  <c r="AA1086" i="33"/>
  <c r="AA1079" i="33"/>
  <c r="AA1045" i="33" s="1"/>
  <c r="AA1077" i="33"/>
  <c r="AA1075" i="33"/>
  <c r="AA1073" i="33"/>
  <c r="AA1071" i="33"/>
  <c r="AA1067" i="33"/>
  <c r="AA1063" i="33"/>
  <c r="AA1059" i="33"/>
  <c r="AA1055" i="33"/>
  <c r="AA1053" i="33"/>
  <c r="AA1051" i="33"/>
  <c r="AA1049" i="33"/>
  <c r="AA1047" i="33"/>
  <c r="AA1042" i="33"/>
  <c r="AA1036" i="33"/>
  <c r="AA1034" i="33"/>
  <c r="AA1032" i="33"/>
  <c r="AA1025" i="33"/>
  <c r="AA991" i="33" s="1"/>
  <c r="AA1023" i="33"/>
  <c r="AA1021" i="33"/>
  <c r="AA1019" i="33"/>
  <c r="AA1017" i="33"/>
  <c r="AA1013" i="33"/>
  <c r="AA1009" i="33"/>
  <c r="AA1005" i="33"/>
  <c r="AA1001" i="33"/>
  <c r="AA999" i="33"/>
  <c r="AA997" i="33"/>
  <c r="AA995" i="33"/>
  <c r="AA993" i="33"/>
  <c r="AA988" i="33"/>
  <c r="AA982" i="33"/>
  <c r="AA980" i="33"/>
  <c r="AA978" i="33"/>
  <c r="AA971" i="33"/>
  <c r="AA937" i="33" s="1"/>
  <c r="AA969" i="33"/>
  <c r="AA967" i="33"/>
  <c r="AA965" i="33"/>
  <c r="AA963" i="33"/>
  <c r="AA959" i="33"/>
  <c r="AA955" i="33"/>
  <c r="AA951" i="33"/>
  <c r="AA947" i="33"/>
  <c r="AA945" i="33"/>
  <c r="AA943" i="33"/>
  <c r="AA941" i="33"/>
  <c r="AA939" i="33"/>
  <c r="AA934" i="33"/>
  <c r="AA928" i="33"/>
  <c r="AA926" i="33"/>
  <c r="AA924" i="33"/>
  <c r="AA917" i="33"/>
  <c r="AA883" i="33" s="1"/>
  <c r="AA915" i="33"/>
  <c r="AA913" i="33"/>
  <c r="AA911" i="33"/>
  <c r="AA909" i="33"/>
  <c r="AA905" i="33"/>
  <c r="AA901" i="33"/>
  <c r="AA897" i="33"/>
  <c r="AA893" i="33"/>
  <c r="AA891" i="33"/>
  <c r="AA889" i="33"/>
  <c r="AA887" i="33"/>
  <c r="AA885" i="33"/>
  <c r="AA880" i="33"/>
  <c r="AA874" i="33"/>
  <c r="AA872" i="33"/>
  <c r="AA870" i="33"/>
  <c r="AA863" i="33"/>
  <c r="AA829" i="33" s="1"/>
  <c r="AA861" i="33"/>
  <c r="AA859" i="33"/>
  <c r="AA857" i="33"/>
  <c r="AA855" i="33"/>
  <c r="AA851" i="33"/>
  <c r="AA847" i="33"/>
  <c r="AA843" i="33"/>
  <c r="AA839" i="33"/>
  <c r="AA837" i="33"/>
  <c r="AA835" i="33"/>
  <c r="AA833" i="33"/>
  <c r="AA831" i="33"/>
  <c r="AA826" i="33"/>
  <c r="AA820" i="33"/>
  <c r="AA818" i="33"/>
  <c r="AA816" i="33"/>
  <c r="AA809" i="33"/>
  <c r="AA775" i="33" s="1"/>
  <c r="AA807" i="33"/>
  <c r="AA805" i="33"/>
  <c r="AA803" i="33"/>
  <c r="AA801" i="33"/>
  <c r="AA797" i="33"/>
  <c r="AA793" i="33"/>
  <c r="AA789" i="33"/>
  <c r="AA785" i="33"/>
  <c r="AA783" i="33"/>
  <c r="AA781" i="33"/>
  <c r="AA779" i="33"/>
  <c r="AA777" i="33"/>
  <c r="AA772" i="33"/>
  <c r="AA766" i="33"/>
  <c r="AA764" i="33"/>
  <c r="AA762" i="33"/>
  <c r="AA755" i="33"/>
  <c r="AA753" i="33"/>
  <c r="AA751" i="33"/>
  <c r="AA749" i="33"/>
  <c r="AA747" i="33"/>
  <c r="AA743" i="33"/>
  <c r="AA739" i="33"/>
  <c r="AA735" i="33"/>
  <c r="AA731" i="33"/>
  <c r="AA729" i="33"/>
  <c r="AA727" i="33"/>
  <c r="AA725" i="33"/>
  <c r="AA723" i="33"/>
  <c r="AA718" i="33"/>
  <c r="AA712" i="33"/>
  <c r="AA710" i="33"/>
  <c r="AA708" i="33"/>
  <c r="AA701" i="33"/>
  <c r="AA667" i="33" s="1"/>
  <c r="AA699" i="33"/>
  <c r="AA697" i="33"/>
  <c r="AA695" i="33"/>
  <c r="AA693" i="33"/>
  <c r="AA689" i="33"/>
  <c r="AA685" i="33"/>
  <c r="AA681" i="33"/>
  <c r="AA677" i="33"/>
  <c r="AA675" i="33"/>
  <c r="AA673" i="33"/>
  <c r="AA671" i="33"/>
  <c r="AA669" i="33"/>
  <c r="AA664" i="33"/>
  <c r="AA658" i="33"/>
  <c r="AA656" i="33"/>
  <c r="AA654" i="33"/>
  <c r="AA647" i="33"/>
  <c r="AA613" i="33" s="1"/>
  <c r="AA645" i="33"/>
  <c r="AA643" i="33"/>
  <c r="AA641" i="33"/>
  <c r="AA639" i="33"/>
  <c r="AA635" i="33"/>
  <c r="AA631" i="33"/>
  <c r="AA627" i="33"/>
  <c r="AA623" i="33"/>
  <c r="AA621" i="33"/>
  <c r="AA619" i="33"/>
  <c r="AA617" i="33"/>
  <c r="AA615" i="33"/>
  <c r="AA610" i="33"/>
  <c r="AA604" i="33"/>
  <c r="AA602" i="33"/>
  <c r="AA600" i="33"/>
  <c r="AA593" i="33"/>
  <c r="AA559" i="33" s="1"/>
  <c r="AA591" i="33"/>
  <c r="AA589" i="33"/>
  <c r="AA587" i="33"/>
  <c r="AA585" i="33"/>
  <c r="AA581" i="33"/>
  <c r="AA577" i="33"/>
  <c r="AA573" i="33"/>
  <c r="AA569" i="33"/>
  <c r="AA567" i="33"/>
  <c r="AA565" i="33"/>
  <c r="AA563" i="33"/>
  <c r="AA561" i="33"/>
  <c r="AA556" i="33"/>
  <c r="AA550" i="33"/>
  <c r="AA548" i="33"/>
  <c r="AA546" i="33"/>
  <c r="AA539" i="33"/>
  <c r="AA505" i="33" s="1"/>
  <c r="AA537" i="33"/>
  <c r="AA535" i="33"/>
  <c r="AA533" i="33"/>
  <c r="AA531" i="33"/>
  <c r="AA527" i="33"/>
  <c r="AA523" i="33"/>
  <c r="AA519" i="33"/>
  <c r="AA515" i="33"/>
  <c r="AA513" i="33"/>
  <c r="AA511" i="33"/>
  <c r="AA509" i="33"/>
  <c r="AA507" i="33"/>
  <c r="AA502" i="33"/>
  <c r="AA496" i="33"/>
  <c r="AA494" i="33"/>
  <c r="AA492" i="33"/>
  <c r="AA485" i="33"/>
  <c r="AA451" i="33" s="1"/>
  <c r="AA483" i="33"/>
  <c r="AA481" i="33"/>
  <c r="AA479" i="33"/>
  <c r="AA477" i="33"/>
  <c r="AA473" i="33"/>
  <c r="AA469" i="33"/>
  <c r="AA465" i="33"/>
  <c r="AA461" i="33"/>
  <c r="AA459" i="33"/>
  <c r="AA457" i="33"/>
  <c r="AA455" i="33"/>
  <c r="AA453" i="33"/>
  <c r="AA448" i="33"/>
  <c r="AA442" i="33"/>
  <c r="AA440" i="33"/>
  <c r="AA438" i="33"/>
  <c r="AA431" i="33"/>
  <c r="AA397" i="33" s="1"/>
  <c r="AA429" i="33"/>
  <c r="AA427" i="33"/>
  <c r="AA425" i="33"/>
  <c r="AA423" i="33"/>
  <c r="AA419" i="33"/>
  <c r="AA415" i="33"/>
  <c r="AA411" i="33"/>
  <c r="AA407" i="33"/>
  <c r="AA405" i="33"/>
  <c r="AA403" i="33"/>
  <c r="AA401" i="33"/>
  <c r="AA399" i="33"/>
  <c r="AA394" i="33"/>
  <c r="AA388" i="33"/>
  <c r="AA386" i="33"/>
  <c r="AA384" i="33"/>
  <c r="AA377" i="33"/>
  <c r="AA343" i="33" s="1"/>
  <c r="AA375" i="33"/>
  <c r="AA373" i="33"/>
  <c r="AA371" i="33"/>
  <c r="AA369" i="33"/>
  <c r="AA365" i="33"/>
  <c r="AA361" i="33"/>
  <c r="AA357" i="33"/>
  <c r="AA353" i="33"/>
  <c r="AA351" i="33"/>
  <c r="AA349" i="33"/>
  <c r="AA347" i="33"/>
  <c r="AA345" i="33"/>
  <c r="AA340" i="33"/>
  <c r="AA334" i="33"/>
  <c r="AA332" i="33"/>
  <c r="AA330" i="33"/>
  <c r="AA323" i="33"/>
  <c r="AA289" i="33" s="1"/>
  <c r="AA321" i="33"/>
  <c r="AA319" i="33"/>
  <c r="AA317" i="33"/>
  <c r="AA315" i="33"/>
  <c r="AA311" i="33"/>
  <c r="AA307" i="33"/>
  <c r="AA303" i="33"/>
  <c r="AA299" i="33"/>
  <c r="AA297" i="33"/>
  <c r="AA295" i="33"/>
  <c r="AA293" i="33"/>
  <c r="AA291" i="33"/>
  <c r="AA286" i="33"/>
  <c r="AA280" i="33"/>
  <c r="AA278" i="33"/>
  <c r="AA276" i="33"/>
  <c r="AA269" i="33"/>
  <c r="AA235" i="33" s="1"/>
  <c r="AA267" i="33"/>
  <c r="AA265" i="33"/>
  <c r="AA263" i="33"/>
  <c r="AA261" i="33"/>
  <c r="AA257" i="33"/>
  <c r="AA253" i="33"/>
  <c r="AA249" i="33"/>
  <c r="AA245" i="33"/>
  <c r="AA243" i="33"/>
  <c r="AA241" i="33"/>
  <c r="AA239" i="33"/>
  <c r="AA237" i="33"/>
  <c r="AA232" i="33"/>
  <c r="AA226" i="33"/>
  <c r="AA224" i="33"/>
  <c r="AA222" i="33"/>
  <c r="AA215" i="33"/>
  <c r="AA181" i="33" s="1"/>
  <c r="AA213" i="33"/>
  <c r="AA211" i="33"/>
  <c r="AA209" i="33"/>
  <c r="AA207" i="33"/>
  <c r="AA203" i="33"/>
  <c r="AA199" i="33"/>
  <c r="AA195" i="33"/>
  <c r="AA191" i="33"/>
  <c r="AA189" i="33"/>
  <c r="AA187" i="33"/>
  <c r="AA185" i="33"/>
  <c r="AA183" i="33"/>
  <c r="AA178" i="33"/>
  <c r="AA172" i="33"/>
  <c r="AA170" i="33"/>
  <c r="AA168" i="33"/>
  <c r="AA161" i="33"/>
  <c r="AA159" i="33"/>
  <c r="AA157" i="33"/>
  <c r="AA155" i="33"/>
  <c r="AA153" i="33"/>
  <c r="AA149" i="33"/>
  <c r="AA145" i="33"/>
  <c r="AA141" i="33"/>
  <c r="AA137" i="33"/>
  <c r="AA135" i="33"/>
  <c r="AA133" i="33"/>
  <c r="AA131" i="33"/>
  <c r="AA129" i="33"/>
  <c r="AA124" i="33"/>
  <c r="AA118" i="33"/>
  <c r="AA116" i="33"/>
  <c r="AA114" i="33"/>
  <c r="AA107" i="33"/>
  <c r="AA105" i="33"/>
  <c r="AA103" i="33"/>
  <c r="AA101" i="33"/>
  <c r="AA99" i="33"/>
  <c r="AA95" i="33"/>
  <c r="AA91" i="33"/>
  <c r="AA87" i="33"/>
  <c r="AA83" i="33"/>
  <c r="AA81" i="33"/>
  <c r="AA79" i="33"/>
  <c r="AA77" i="33"/>
  <c r="AA75" i="33"/>
  <c r="AA70" i="33"/>
  <c r="AA64" i="33"/>
  <c r="AA62" i="33"/>
  <c r="AA60" i="33"/>
  <c r="AA53" i="33"/>
  <c r="AA51" i="33"/>
  <c r="AA49" i="33"/>
  <c r="AA47" i="33"/>
  <c r="AA45" i="33"/>
  <c r="AA41" i="33"/>
  <c r="AA25" i="33"/>
  <c r="AA27" i="33"/>
  <c r="AA29" i="33"/>
  <c r="AA37" i="33"/>
  <c r="AA33" i="33"/>
  <c r="AA23" i="33"/>
  <c r="AA21" i="33"/>
  <c r="AA420" i="17"/>
  <c r="AA414" i="17"/>
  <c r="AA412" i="17"/>
  <c r="AA410" i="17"/>
  <c r="AA403" i="17"/>
  <c r="AA399" i="17"/>
  <c r="AA390" i="17"/>
  <c r="AA392" i="17"/>
  <c r="AA388" i="17"/>
  <c r="AA386" i="17"/>
  <c r="AA384" i="17"/>
  <c r="AA394" i="17"/>
  <c r="AA382" i="17"/>
  <c r="AA377" i="17"/>
  <c r="AA376" i="17"/>
  <c r="AA371" i="17"/>
  <c r="AA370" i="17"/>
  <c r="AA369" i="17"/>
  <c r="AA368" i="17"/>
  <c r="AA367" i="17"/>
  <c r="AA366" i="17"/>
  <c r="AA365" i="17"/>
  <c r="AA357" i="17"/>
  <c r="AA350" i="17"/>
  <c r="AA348" i="17"/>
  <c r="AA346" i="17"/>
  <c r="AA344" i="17"/>
  <c r="AA342" i="17"/>
  <c r="AA352" i="17"/>
  <c r="AA340" i="17"/>
  <c r="AA335" i="17"/>
  <c r="AA334" i="17"/>
  <c r="AA329" i="17"/>
  <c r="AA328" i="17"/>
  <c r="AA327" i="17"/>
  <c r="AA326" i="17"/>
  <c r="AA325" i="17"/>
  <c r="AA324" i="17"/>
  <c r="AA323" i="17"/>
  <c r="AA315" i="17"/>
  <c r="AA295" i="17"/>
  <c r="AA311" i="17"/>
  <c r="AA309" i="17"/>
  <c r="AA305" i="17"/>
  <c r="AA293" i="17"/>
  <c r="AA289" i="17"/>
  <c r="AA307" i="17"/>
  <c r="AA313" i="17"/>
  <c r="AA303" i="17"/>
  <c r="AA302" i="17"/>
  <c r="AA297" i="17"/>
  <c r="AA291" i="17"/>
  <c r="AA287" i="17"/>
  <c r="AA286" i="17"/>
  <c r="AA277" i="17"/>
  <c r="AA274" i="17"/>
  <c r="AA273" i="17"/>
  <c r="AA272" i="17"/>
  <c r="AA271" i="17"/>
  <c r="AA267" i="17"/>
  <c r="AA266" i="17"/>
  <c r="AA265" i="17"/>
  <c r="AA264" i="17"/>
  <c r="AA260" i="17"/>
  <c r="AA259" i="17"/>
  <c r="AA258" i="17"/>
  <c r="AA257" i="17"/>
  <c r="AA250" i="17"/>
  <c r="AA244" i="17"/>
  <c r="AA242" i="17"/>
  <c r="AA241" i="17"/>
  <c r="AA236" i="17"/>
  <c r="AA235" i="17"/>
  <c r="AA234" i="17"/>
  <c r="AA233" i="17"/>
  <c r="AA232" i="17"/>
  <c r="AA231" i="17"/>
  <c r="AA230" i="17"/>
  <c r="AA222" i="17"/>
  <c r="AA220" i="17"/>
  <c r="AA216" i="17"/>
  <c r="AA215" i="17"/>
  <c r="AA207" i="17"/>
  <c r="AA206" i="17"/>
  <c r="AA205" i="17"/>
  <c r="AA204" i="17"/>
  <c r="AA203" i="17"/>
  <c r="AA202" i="17"/>
  <c r="AA201" i="17"/>
  <c r="AA200" i="17"/>
  <c r="AA199" i="17"/>
  <c r="AA193" i="17"/>
  <c r="AA192" i="17"/>
  <c r="AA191" i="17"/>
  <c r="AA190" i="17"/>
  <c r="AA189" i="17"/>
  <c r="AA188" i="17"/>
  <c r="AA187" i="17"/>
  <c r="AA186" i="17"/>
  <c r="AA180" i="17"/>
  <c r="AA176" i="17"/>
  <c r="AA173" i="17"/>
  <c r="AA170" i="17"/>
  <c r="AA167" i="17"/>
  <c r="AA164" i="17"/>
  <c r="AA161" i="17"/>
  <c r="AA158" i="17"/>
  <c r="AA155" i="17"/>
  <c r="AA147" i="17"/>
  <c r="AA146" i="17"/>
  <c r="AA145" i="17"/>
  <c r="AA144" i="17"/>
  <c r="AA143" i="17"/>
  <c r="AA142" i="17"/>
  <c r="AA141" i="17"/>
  <c r="AA140" i="17"/>
  <c r="AA132" i="17"/>
  <c r="AA127" i="17"/>
  <c r="AA122" i="17"/>
  <c r="AA121" i="17"/>
  <c r="AA120" i="17"/>
  <c r="AA119" i="17"/>
  <c r="AA114" i="17"/>
  <c r="AA112" i="17"/>
  <c r="AA110" i="17"/>
  <c r="AA106" i="17"/>
  <c r="AA103" i="17"/>
  <c r="AA101" i="17"/>
  <c r="AA99" i="17"/>
  <c r="AA97" i="17"/>
  <c r="AA95" i="17"/>
  <c r="AA93" i="17"/>
  <c r="AA87" i="17"/>
  <c r="AA83" i="17"/>
  <c r="AA81" i="17"/>
  <c r="AA73" i="17"/>
  <c r="AA77" i="17"/>
  <c r="AA71" i="17"/>
  <c r="AA69" i="17"/>
  <c r="AA67" i="17"/>
  <c r="AA64" i="17"/>
  <c r="AA62" i="17"/>
  <c r="AA60" i="17"/>
  <c r="AA54" i="17"/>
  <c r="AA50" i="17"/>
  <c r="AA56" i="17"/>
  <c r="AA52" i="17"/>
  <c r="AA48" i="17"/>
  <c r="AA46" i="17"/>
  <c r="AA40" i="17"/>
  <c r="AA32" i="17"/>
  <c r="AA30" i="17"/>
  <c r="AA26" i="17"/>
  <c r="AA24" i="17"/>
  <c r="AA23" i="17"/>
  <c r="AA22" i="17"/>
  <c r="AA21" i="17"/>
  <c r="AA20" i="17"/>
  <c r="AA19" i="17"/>
  <c r="AA18" i="17"/>
  <c r="AA427" i="16"/>
  <c r="AA421" i="16"/>
  <c r="AA419" i="16"/>
  <c r="AA417" i="16"/>
  <c r="AA410" i="16"/>
  <c r="AA406" i="16"/>
  <c r="AA402" i="16"/>
  <c r="AA400" i="16"/>
  <c r="AA398" i="16"/>
  <c r="AA396" i="16"/>
  <c r="AA394" i="16"/>
  <c r="AA392" i="16"/>
  <c r="AA390" i="16"/>
  <c r="AA385" i="16"/>
  <c r="AA383" i="16"/>
  <c r="AA378" i="16"/>
  <c r="AA375" i="16"/>
  <c r="AA373" i="16"/>
  <c r="AA368" i="16"/>
  <c r="AA363" i="16"/>
  <c r="AA359" i="16"/>
  <c r="AA357" i="16"/>
  <c r="AA355" i="16"/>
  <c r="AA353" i="16"/>
  <c r="AA351" i="16"/>
  <c r="AA349" i="16"/>
  <c r="AA347" i="16"/>
  <c r="AA342" i="16"/>
  <c r="AA340" i="16"/>
  <c r="AA335" i="16"/>
  <c r="AA332" i="16"/>
  <c r="AA330" i="16"/>
  <c r="AA325" i="16"/>
  <c r="AA318" i="16"/>
  <c r="AA314" i="16"/>
  <c r="AA312" i="16"/>
  <c r="AA310" i="16"/>
  <c r="AA308" i="16"/>
  <c r="AA306" i="16"/>
  <c r="AA304" i="16"/>
  <c r="AA303" i="16"/>
  <c r="AA300" i="16"/>
  <c r="AA298" i="16"/>
  <c r="AA296" i="16"/>
  <c r="AA294" i="16"/>
  <c r="AA293" i="16"/>
  <c r="AA284" i="16"/>
  <c r="AA282" i="16"/>
  <c r="AA278" i="16"/>
  <c r="AA276" i="16"/>
  <c r="AA274" i="16"/>
  <c r="AA272" i="16"/>
  <c r="AA270" i="16"/>
  <c r="AA268" i="16"/>
  <c r="AA265" i="16"/>
  <c r="AA263" i="16"/>
  <c r="AA254" i="16"/>
  <c r="AA252" i="16"/>
  <c r="AA248" i="16"/>
  <c r="AA246" i="16"/>
  <c r="AA244" i="16"/>
  <c r="AA242" i="16"/>
  <c r="AA240" i="16"/>
  <c r="AA238" i="16"/>
  <c r="AA236" i="16"/>
  <c r="AA234" i="16"/>
  <c r="AA232" i="16"/>
  <c r="AA222" i="16"/>
  <c r="AA221" i="16"/>
  <c r="AA220" i="16"/>
  <c r="AA219" i="16"/>
  <c r="AA213" i="16"/>
  <c r="AA210" i="16"/>
  <c r="AA208" i="16"/>
  <c r="AA206" i="16"/>
  <c r="AA204" i="16"/>
  <c r="AA202" i="16"/>
  <c r="AA197" i="16"/>
  <c r="AA194" i="16"/>
  <c r="AA188" i="16"/>
  <c r="AA185" i="16"/>
  <c r="AA184" i="16"/>
  <c r="AA183" i="16"/>
  <c r="AA179" i="16"/>
  <c r="AA177" i="16"/>
  <c r="AA176" i="16"/>
  <c r="AA175" i="16"/>
  <c r="AA174" i="16"/>
  <c r="AA173" i="16"/>
  <c r="AA166" i="16"/>
  <c r="AA160" i="16"/>
  <c r="AA155" i="16"/>
  <c r="AA153" i="16"/>
  <c r="AA148" i="16"/>
  <c r="AA147" i="16"/>
  <c r="AA146" i="16"/>
  <c r="AA145" i="16"/>
  <c r="AA144" i="16"/>
  <c r="AA136" i="16"/>
  <c r="AA135" i="16"/>
  <c r="AA134" i="16"/>
  <c r="AA133" i="16"/>
  <c r="AA132" i="16"/>
  <c r="AA126" i="16"/>
  <c r="AA123" i="16"/>
  <c r="AA122" i="16"/>
  <c r="AA115" i="16"/>
  <c r="AA112" i="16"/>
  <c r="AA109" i="16"/>
  <c r="AA106" i="16"/>
  <c r="AA103" i="16"/>
  <c r="AA97" i="16"/>
  <c r="AA89" i="16"/>
  <c r="AA88" i="16"/>
  <c r="AA87" i="16"/>
  <c r="AA85" i="16"/>
  <c r="AA84" i="16"/>
  <c r="AA83" i="16"/>
  <c r="AA82" i="16"/>
  <c r="AA79" i="16"/>
  <c r="AA78" i="16"/>
  <c r="AA77" i="16"/>
  <c r="AA75" i="16"/>
  <c r="AA74" i="16"/>
  <c r="AA73" i="16"/>
  <c r="AA72" i="16"/>
  <c r="AA64" i="16"/>
  <c r="AA59" i="16"/>
  <c r="AA58" i="16"/>
  <c r="AA56" i="16"/>
  <c r="AA55" i="16"/>
  <c r="AA48" i="16"/>
  <c r="AA46" i="16"/>
  <c r="AA44" i="16"/>
  <c r="AA42" i="16"/>
  <c r="AA40" i="16"/>
  <c r="AA35" i="16"/>
  <c r="AA33" i="16"/>
  <c r="AA29" i="16"/>
  <c r="AA26" i="16"/>
  <c r="AA24" i="16"/>
  <c r="AA22" i="16"/>
  <c r="AA20" i="16"/>
  <c r="AA18" i="16"/>
  <c r="AA15" i="16"/>
  <c r="AA749" i="15"/>
  <c r="AA743" i="15"/>
  <c r="AA741" i="15"/>
  <c r="AA739" i="15"/>
  <c r="AA732" i="15"/>
  <c r="AA728" i="15"/>
  <c r="AA725" i="15"/>
  <c r="AA723" i="15"/>
  <c r="AA721" i="15"/>
  <c r="AA715" i="15"/>
  <c r="AA712" i="15"/>
  <c r="AA710" i="15"/>
  <c r="AA708" i="15"/>
  <c r="AA706" i="15"/>
  <c r="AA704" i="15"/>
  <c r="AA697" i="15"/>
  <c r="AA695" i="15"/>
  <c r="AA689" i="15"/>
  <c r="AA686" i="15"/>
  <c r="AA683" i="15"/>
  <c r="AA680" i="15"/>
  <c r="AA678" i="15"/>
  <c r="AA676" i="15"/>
  <c r="AA674" i="15"/>
  <c r="AA672" i="15"/>
  <c r="AA666" i="15"/>
  <c r="AA659" i="15"/>
  <c r="AA656" i="15"/>
  <c r="AA654" i="15"/>
  <c r="AA652" i="15"/>
  <c r="AA650" i="15"/>
  <c r="AA648" i="15"/>
  <c r="AA646" i="15"/>
  <c r="AA644" i="15"/>
  <c r="AA642" i="15"/>
  <c r="AA634" i="15"/>
  <c r="AA632" i="15"/>
  <c r="AA630" i="15"/>
  <c r="AA628" i="15"/>
  <c r="AA626" i="15"/>
  <c r="AA624" i="15"/>
  <c r="AA620" i="15"/>
  <c r="AA612" i="15"/>
  <c r="AA610" i="15"/>
  <c r="AA609" i="15"/>
  <c r="AA608" i="15"/>
  <c r="AA607" i="15"/>
  <c r="AA606" i="15"/>
  <c r="AA600" i="15"/>
  <c r="AA597" i="15"/>
  <c r="AA595" i="15"/>
  <c r="AA589" i="15"/>
  <c r="AA587" i="15"/>
  <c r="AA585" i="15"/>
  <c r="AA583" i="15"/>
  <c r="AA577" i="15"/>
  <c r="AA571" i="15"/>
  <c r="AA569" i="15"/>
  <c r="AA567" i="15"/>
  <c r="AA565" i="15"/>
  <c r="AA563" i="15"/>
  <c r="AA559" i="15"/>
  <c r="AA557" i="15"/>
  <c r="AA555" i="15"/>
  <c r="AA551" i="15"/>
  <c r="AA549" i="15"/>
  <c r="AA547" i="15"/>
  <c r="AA545" i="15"/>
  <c r="AA543" i="15"/>
  <c r="AA541" i="15"/>
  <c r="AA539" i="15"/>
  <c r="AA537" i="15"/>
  <c r="AA535" i="15"/>
  <c r="AA531" i="15"/>
  <c r="AA529" i="15"/>
  <c r="AA527" i="15"/>
  <c r="AA525" i="15"/>
  <c r="AA523" i="15"/>
  <c r="AA521" i="15"/>
  <c r="AA519" i="15"/>
  <c r="AA517" i="15"/>
  <c r="AA504" i="15"/>
  <c r="AA502" i="15"/>
  <c r="AA500" i="15"/>
  <c r="AA496" i="15"/>
  <c r="AA494" i="15"/>
  <c r="AA492" i="15"/>
  <c r="AA490" i="15"/>
  <c r="AA488" i="15"/>
  <c r="AA486" i="15"/>
  <c r="AA484" i="15"/>
  <c r="AA482" i="15"/>
  <c r="AA480" i="15"/>
  <c r="AA478" i="15"/>
  <c r="AA474" i="15"/>
  <c r="AA472" i="15"/>
  <c r="AA470" i="15"/>
  <c r="AA468" i="15"/>
  <c r="AA466" i="15"/>
  <c r="AA464" i="15"/>
  <c r="AA462" i="15"/>
  <c r="AA457" i="15"/>
  <c r="AA455" i="15"/>
  <c r="AA453" i="15"/>
  <c r="AA451" i="15"/>
  <c r="AA438" i="15"/>
  <c r="AA435" i="15"/>
  <c r="AA430" i="15"/>
  <c r="AA427" i="15"/>
  <c r="AA418" i="15"/>
  <c r="AA415" i="15"/>
  <c r="AA412" i="15"/>
  <c r="AA406" i="15"/>
  <c r="AA404" i="15"/>
  <c r="AA401" i="15"/>
  <c r="AA399" i="15"/>
  <c r="AA396" i="15"/>
  <c r="AA394" i="15"/>
  <c r="AA392" i="15"/>
  <c r="AA390" i="15"/>
  <c r="AA388" i="15"/>
  <c r="AA386" i="15"/>
  <c r="AA384" i="15"/>
  <c r="AA382" i="15"/>
  <c r="AA380" i="15"/>
  <c r="AA378" i="15"/>
  <c r="AA376" i="15"/>
  <c r="AA374" i="15"/>
  <c r="AA368" i="15"/>
  <c r="AA365" i="15"/>
  <c r="AA361" i="15"/>
  <c r="AA359" i="15"/>
  <c r="AA357" i="15"/>
  <c r="AA355" i="15"/>
  <c r="AA353" i="15"/>
  <c r="AA346" i="15"/>
  <c r="AA344" i="15"/>
  <c r="AA339" i="15"/>
  <c r="AA337" i="15"/>
  <c r="AA335" i="15"/>
  <c r="AA333" i="15"/>
  <c r="AA331" i="15"/>
  <c r="AA325" i="15"/>
  <c r="AA323" i="15"/>
  <c r="AA320" i="15"/>
  <c r="AA318" i="15"/>
  <c r="AA316" i="15"/>
  <c r="AA312" i="15"/>
  <c r="AA310" i="15"/>
  <c r="AA308" i="15"/>
  <c r="AA305" i="15"/>
  <c r="AA303" i="15"/>
  <c r="AA301" i="15"/>
  <c r="AA299" i="15"/>
  <c r="AA291" i="15"/>
  <c r="AA286" i="15"/>
  <c r="AA283" i="15"/>
  <c r="AA282" i="15"/>
  <c r="AA281" i="15"/>
  <c r="AA274" i="15"/>
  <c r="AA273" i="15"/>
  <c r="AA270" i="15"/>
  <c r="AA269" i="15"/>
  <c r="AA266" i="15"/>
  <c r="AA265" i="15"/>
  <c r="AA262" i="15"/>
  <c r="AA261" i="15"/>
  <c r="AA258" i="15"/>
  <c r="AA257" i="15"/>
  <c r="AA251" i="15"/>
  <c r="AA250" i="15"/>
  <c r="AA242" i="15"/>
  <c r="AA240" i="15"/>
  <c r="AA238" i="15"/>
  <c r="AA236" i="15"/>
  <c r="AA231" i="15"/>
  <c r="AA229" i="15"/>
  <c r="AA227" i="15"/>
  <c r="AA225" i="15"/>
  <c r="AA223" i="15"/>
  <c r="AA218" i="15"/>
  <c r="AA216" i="15"/>
  <c r="AA204" i="15"/>
  <c r="AA199" i="15"/>
  <c r="AA195" i="15"/>
  <c r="AA189" i="15"/>
  <c r="AA186" i="15"/>
  <c r="AA183" i="15"/>
  <c r="AA180" i="15"/>
  <c r="AA178" i="15"/>
  <c r="AA176" i="15"/>
  <c r="AA174" i="15"/>
  <c r="AA160" i="15"/>
  <c r="AA154" i="15"/>
  <c r="AA152" i="15"/>
  <c r="AA150" i="15"/>
  <c r="AA143" i="15"/>
  <c r="AA141" i="15"/>
  <c r="AA139" i="15"/>
  <c r="AA137" i="15"/>
  <c r="AA129" i="15"/>
  <c r="AA124" i="15"/>
  <c r="AA119" i="15"/>
  <c r="AA110" i="15"/>
  <c r="AA104" i="15"/>
  <c r="AA102" i="15"/>
  <c r="AA99" i="15"/>
  <c r="AA96" i="15"/>
  <c r="AA88" i="15"/>
  <c r="AA86" i="15"/>
  <c r="AA84" i="15"/>
  <c r="AA82" i="15"/>
  <c r="AA80" i="15"/>
  <c r="AA73" i="15"/>
  <c r="AA70" i="15"/>
  <c r="AA68" i="15"/>
  <c r="AA66" i="15"/>
  <c r="AA64" i="15"/>
  <c r="AA53" i="15"/>
  <c r="AA50" i="15"/>
  <c r="AA48" i="15"/>
  <c r="AA46" i="15"/>
  <c r="AA39" i="15"/>
  <c r="AA37" i="15"/>
  <c r="AA30" i="15"/>
  <c r="AA28" i="15"/>
  <c r="AA26" i="15"/>
  <c r="AA24" i="15"/>
  <c r="AA114" i="15"/>
  <c r="AA19" i="33" l="1"/>
  <c r="AA21" i="32"/>
  <c r="AA2" i="32" s="1"/>
  <c r="AA2" i="10"/>
  <c r="AA127" i="33"/>
  <c r="AA73" i="33"/>
  <c r="AA2" i="17"/>
  <c r="AA4" i="17"/>
  <c r="AA4" i="15"/>
  <c r="AA424" i="15"/>
  <c r="AA2" i="33" l="1"/>
  <c r="AA2" i="16"/>
  <c r="AA2" i="15"/>
  <c r="L10" i="33"/>
  <c r="AL1642" i="33" l="1"/>
  <c r="AK1642" i="33"/>
  <c r="AJ1642" i="33"/>
  <c r="AI1642" i="33"/>
  <c r="AH1642" i="33"/>
  <c r="AG1642" i="33"/>
  <c r="AF1642" i="33"/>
  <c r="AE1642" i="33"/>
  <c r="AD1642" i="33"/>
  <c r="AC1642" i="33"/>
  <c r="AB1642" i="33"/>
  <c r="AA1642" i="33"/>
  <c r="Z1642" i="33"/>
  <c r="Y1642" i="33"/>
  <c r="X1642" i="33"/>
  <c r="W1642" i="33"/>
  <c r="V1642" i="33"/>
  <c r="U1642" i="33"/>
  <c r="T1642" i="33"/>
  <c r="S1642" i="33"/>
  <c r="R1642" i="33"/>
  <c r="Q1642" i="33"/>
  <c r="P1642" i="33"/>
  <c r="O1642" i="33"/>
  <c r="N1642" i="33"/>
  <c r="M1642" i="33"/>
  <c r="L1642" i="33"/>
  <c r="K1642" i="33"/>
  <c r="J1642" i="33"/>
  <c r="I1642" i="33"/>
  <c r="H1642" i="33"/>
  <c r="G1642" i="33"/>
  <c r="F1642" i="33"/>
  <c r="E1642" i="33"/>
  <c r="D1642" i="33"/>
  <c r="C1642" i="33"/>
  <c r="AL1643" i="33"/>
  <c r="AK1643" i="33"/>
  <c r="AJ1643" i="33"/>
  <c r="AI1643" i="33"/>
  <c r="AH1643" i="33"/>
  <c r="AG1643" i="33"/>
  <c r="AF1643" i="33"/>
  <c r="AE1643" i="33"/>
  <c r="AD1643" i="33"/>
  <c r="AC1643" i="33"/>
  <c r="AB1643" i="33"/>
  <c r="AA1643" i="33"/>
  <c r="Z1643" i="33"/>
  <c r="Y1643" i="33"/>
  <c r="X1643" i="33"/>
  <c r="W1643" i="33"/>
  <c r="V1643" i="33"/>
  <c r="U1643" i="33"/>
  <c r="T1643" i="33"/>
  <c r="S1643" i="33"/>
  <c r="R1643" i="33"/>
  <c r="Q1643" i="33"/>
  <c r="P1643" i="33"/>
  <c r="O1643" i="33"/>
  <c r="N1643" i="33"/>
  <c r="M1643" i="33"/>
  <c r="L1643" i="33"/>
  <c r="K1643" i="33"/>
  <c r="J1643" i="33"/>
  <c r="I1643" i="33"/>
  <c r="H1643" i="33"/>
  <c r="G1643" i="33"/>
  <c r="F1643" i="33"/>
  <c r="E1643" i="33"/>
  <c r="D1643" i="33"/>
  <c r="C1643" i="33"/>
  <c r="AL1644" i="33"/>
  <c r="AK1644" i="33"/>
  <c r="AJ1644" i="33"/>
  <c r="AI1644" i="33"/>
  <c r="AH1644" i="33"/>
  <c r="AG1644" i="33"/>
  <c r="AF1644" i="33"/>
  <c r="AE1644" i="33"/>
  <c r="AD1644" i="33"/>
  <c r="AC1644" i="33"/>
  <c r="AB1644" i="33"/>
  <c r="AA1644" i="33"/>
  <c r="Z1644" i="33"/>
  <c r="Y1644" i="33"/>
  <c r="X1644" i="33"/>
  <c r="W1644" i="33"/>
  <c r="V1644" i="33"/>
  <c r="U1644" i="33"/>
  <c r="T1644" i="33"/>
  <c r="S1644" i="33"/>
  <c r="R1644" i="33"/>
  <c r="Q1644" i="33"/>
  <c r="P1644" i="33"/>
  <c r="O1644" i="33"/>
  <c r="N1644" i="33"/>
  <c r="M1644" i="33"/>
  <c r="L1644" i="33"/>
  <c r="K1644" i="33"/>
  <c r="J1644" i="33"/>
  <c r="I1644" i="33"/>
  <c r="H1644" i="33"/>
  <c r="G1644" i="33"/>
  <c r="F1644" i="33"/>
  <c r="E1644" i="33"/>
  <c r="D1644" i="33"/>
  <c r="C1644" i="33"/>
  <c r="AL1645" i="33"/>
  <c r="AK1645" i="33"/>
  <c r="AJ1645" i="33"/>
  <c r="AI1645" i="33"/>
  <c r="AH1645" i="33"/>
  <c r="AG1645" i="33"/>
  <c r="AF1645" i="33"/>
  <c r="AE1645" i="33"/>
  <c r="AD1645" i="33"/>
  <c r="AC1645" i="33"/>
  <c r="AB1645" i="33"/>
  <c r="AA1645" i="33"/>
  <c r="Z1645" i="33"/>
  <c r="Y1645" i="33"/>
  <c r="X1645" i="33"/>
  <c r="W1645" i="33"/>
  <c r="V1645" i="33"/>
  <c r="U1645" i="33"/>
  <c r="T1645" i="33"/>
  <c r="S1645" i="33"/>
  <c r="R1645" i="33"/>
  <c r="Q1645" i="33"/>
  <c r="P1645" i="33"/>
  <c r="O1645" i="33"/>
  <c r="N1645" i="33"/>
  <c r="M1645" i="33"/>
  <c r="L1645" i="33"/>
  <c r="K1645" i="33"/>
  <c r="J1645" i="33"/>
  <c r="I1645" i="33"/>
  <c r="H1645" i="33"/>
  <c r="G1645" i="33"/>
  <c r="F1645" i="33"/>
  <c r="E1645" i="33"/>
  <c r="D1645" i="33"/>
  <c r="C1645" i="33"/>
  <c r="AL1646" i="33"/>
  <c r="AK1646" i="33"/>
  <c r="AJ1646" i="33"/>
  <c r="AI1646" i="33"/>
  <c r="AH1646" i="33"/>
  <c r="AG1646" i="33"/>
  <c r="AF1646" i="33"/>
  <c r="AE1646" i="33"/>
  <c r="AD1646" i="33"/>
  <c r="AC1646" i="33"/>
  <c r="AB1646" i="33"/>
  <c r="AA1646" i="33"/>
  <c r="Z1646" i="33"/>
  <c r="Y1646" i="33"/>
  <c r="X1646" i="33"/>
  <c r="W1646" i="33"/>
  <c r="V1646" i="33"/>
  <c r="U1646" i="33"/>
  <c r="T1646" i="33"/>
  <c r="S1646" i="33"/>
  <c r="R1646" i="33"/>
  <c r="Q1646" i="33"/>
  <c r="P1646" i="33"/>
  <c r="O1646" i="33"/>
  <c r="N1646" i="33"/>
  <c r="M1646" i="33"/>
  <c r="L1646" i="33"/>
  <c r="K1646" i="33"/>
  <c r="J1646" i="33"/>
  <c r="I1646" i="33"/>
  <c r="H1646" i="33"/>
  <c r="G1646" i="33"/>
  <c r="F1646" i="33"/>
  <c r="E1646" i="33"/>
  <c r="D1646" i="33"/>
  <c r="C1646" i="33"/>
  <c r="AL1647" i="33"/>
  <c r="AK1647" i="33"/>
  <c r="AJ1647" i="33"/>
  <c r="AI1647" i="33"/>
  <c r="AH1647" i="33"/>
  <c r="AG1647" i="33"/>
  <c r="AF1647" i="33"/>
  <c r="AE1647" i="33"/>
  <c r="AD1647" i="33"/>
  <c r="AC1647" i="33"/>
  <c r="AB1647" i="33"/>
  <c r="AA1647" i="33"/>
  <c r="Z1647" i="33"/>
  <c r="Y1647" i="33"/>
  <c r="X1647" i="33"/>
  <c r="W1647" i="33"/>
  <c r="V1647" i="33"/>
  <c r="U1647" i="33"/>
  <c r="T1647" i="33"/>
  <c r="S1647" i="33"/>
  <c r="R1647" i="33"/>
  <c r="Q1647" i="33"/>
  <c r="P1647" i="33"/>
  <c r="O1647" i="33"/>
  <c r="N1647" i="33"/>
  <c r="M1647" i="33"/>
  <c r="L1647" i="33"/>
  <c r="K1647" i="33"/>
  <c r="J1647" i="33"/>
  <c r="I1647" i="33"/>
  <c r="H1647" i="33"/>
  <c r="G1647" i="33"/>
  <c r="F1647" i="33"/>
  <c r="E1647" i="33"/>
  <c r="D1647" i="33"/>
  <c r="C1647" i="33"/>
  <c r="AL1648" i="33"/>
  <c r="AK1648" i="33"/>
  <c r="AJ1648" i="33"/>
  <c r="AI1648" i="33"/>
  <c r="AH1648" i="33"/>
  <c r="AG1648" i="33"/>
  <c r="AF1648" i="33"/>
  <c r="AE1648" i="33"/>
  <c r="AD1648" i="33"/>
  <c r="AC1648" i="33"/>
  <c r="AB1648" i="33"/>
  <c r="AA1648" i="33"/>
  <c r="Z1648" i="33"/>
  <c r="Y1648" i="33"/>
  <c r="X1648" i="33"/>
  <c r="W1648" i="33"/>
  <c r="V1648" i="33"/>
  <c r="U1648" i="33"/>
  <c r="T1648" i="33"/>
  <c r="S1648" i="33"/>
  <c r="R1648" i="33"/>
  <c r="Q1648" i="33"/>
  <c r="P1648" i="33"/>
  <c r="O1648" i="33"/>
  <c r="N1648" i="33"/>
  <c r="M1648" i="33"/>
  <c r="L1648" i="33"/>
  <c r="K1648" i="33"/>
  <c r="J1648" i="33"/>
  <c r="I1648" i="33"/>
  <c r="H1648" i="33"/>
  <c r="G1648" i="33"/>
  <c r="F1648" i="33"/>
  <c r="E1648" i="33"/>
  <c r="D1648" i="33"/>
  <c r="C1648" i="33"/>
  <c r="AL1649" i="33"/>
  <c r="AK1649" i="33"/>
  <c r="AJ1649" i="33"/>
  <c r="AI1649" i="33"/>
  <c r="AH1649" i="33"/>
  <c r="AG1649" i="33"/>
  <c r="AF1649" i="33"/>
  <c r="AE1649" i="33"/>
  <c r="AD1649" i="33"/>
  <c r="AC1649" i="33"/>
  <c r="AB1649" i="33"/>
  <c r="AA1649" i="33"/>
  <c r="Z1649" i="33"/>
  <c r="Y1649" i="33"/>
  <c r="X1649" i="33"/>
  <c r="W1649" i="33"/>
  <c r="V1649" i="33"/>
  <c r="U1649" i="33"/>
  <c r="T1649" i="33"/>
  <c r="S1649" i="33"/>
  <c r="R1649" i="33"/>
  <c r="Q1649" i="33"/>
  <c r="P1649" i="33"/>
  <c r="O1649" i="33"/>
  <c r="N1649" i="33"/>
  <c r="M1649" i="33"/>
  <c r="L1649" i="33"/>
  <c r="K1649" i="33"/>
  <c r="J1649" i="33"/>
  <c r="I1649" i="33"/>
  <c r="H1649" i="33"/>
  <c r="G1649" i="33"/>
  <c r="F1649" i="33"/>
  <c r="E1649" i="33"/>
  <c r="D1649" i="33"/>
  <c r="C1649" i="33"/>
  <c r="AL1650" i="33"/>
  <c r="AK1650" i="33"/>
  <c r="AJ1650" i="33"/>
  <c r="AI1650" i="33"/>
  <c r="AH1650" i="33"/>
  <c r="AG1650" i="33"/>
  <c r="AF1650" i="33"/>
  <c r="AE1650" i="33"/>
  <c r="AD1650" i="33"/>
  <c r="AC1650" i="33"/>
  <c r="AB1650" i="33"/>
  <c r="AA1650" i="33"/>
  <c r="Z1650" i="33"/>
  <c r="Y1650" i="33"/>
  <c r="X1650" i="33"/>
  <c r="W1650" i="33"/>
  <c r="V1650" i="33"/>
  <c r="U1650" i="33"/>
  <c r="T1650" i="33"/>
  <c r="S1650" i="33"/>
  <c r="R1650" i="33"/>
  <c r="Q1650" i="33"/>
  <c r="P1650" i="33"/>
  <c r="O1650" i="33"/>
  <c r="N1650" i="33"/>
  <c r="M1650" i="33"/>
  <c r="L1650" i="33"/>
  <c r="K1650" i="33"/>
  <c r="J1650" i="33"/>
  <c r="I1650" i="33"/>
  <c r="H1650" i="33"/>
  <c r="G1650" i="33"/>
  <c r="F1650" i="33"/>
  <c r="E1650" i="33"/>
  <c r="D1650" i="33"/>
  <c r="C1650" i="33"/>
  <c r="AL1651" i="33"/>
  <c r="AK1651" i="33"/>
  <c r="AJ1651" i="33"/>
  <c r="AI1651" i="33"/>
  <c r="AH1651" i="33"/>
  <c r="AG1651" i="33"/>
  <c r="AF1651" i="33"/>
  <c r="AE1651" i="33"/>
  <c r="AD1651" i="33"/>
  <c r="AC1651" i="33"/>
  <c r="AB1651" i="33"/>
  <c r="AA1651" i="33"/>
  <c r="Z1651" i="33"/>
  <c r="Y1651" i="33"/>
  <c r="X1651" i="33"/>
  <c r="W1651" i="33"/>
  <c r="V1651" i="33"/>
  <c r="U1651" i="33"/>
  <c r="T1651" i="33"/>
  <c r="S1651" i="33"/>
  <c r="R1651" i="33"/>
  <c r="Q1651" i="33"/>
  <c r="P1651" i="33"/>
  <c r="O1651" i="33"/>
  <c r="N1651" i="33"/>
  <c r="M1651" i="33"/>
  <c r="L1651" i="33"/>
  <c r="K1651" i="33"/>
  <c r="J1651" i="33"/>
  <c r="I1651" i="33"/>
  <c r="H1651" i="33"/>
  <c r="G1651" i="33"/>
  <c r="F1651" i="33"/>
  <c r="E1651" i="33"/>
  <c r="D1651" i="33"/>
  <c r="C1651" i="33"/>
  <c r="AL1652" i="33"/>
  <c r="AK1652" i="33"/>
  <c r="AJ1652" i="33"/>
  <c r="AI1652" i="33"/>
  <c r="AH1652" i="33"/>
  <c r="AG1652" i="33"/>
  <c r="AF1652" i="33"/>
  <c r="AE1652" i="33"/>
  <c r="AD1652" i="33"/>
  <c r="AC1652" i="33"/>
  <c r="AB1652" i="33"/>
  <c r="AA1652" i="33"/>
  <c r="Z1652" i="33"/>
  <c r="Y1652" i="33"/>
  <c r="X1652" i="33"/>
  <c r="W1652" i="33"/>
  <c r="V1652" i="33"/>
  <c r="U1652" i="33"/>
  <c r="T1652" i="33"/>
  <c r="S1652" i="33"/>
  <c r="R1652" i="33"/>
  <c r="Q1652" i="33"/>
  <c r="P1652" i="33"/>
  <c r="O1652" i="33"/>
  <c r="N1652" i="33"/>
  <c r="M1652" i="33"/>
  <c r="L1652" i="33"/>
  <c r="K1652" i="33"/>
  <c r="J1652" i="33"/>
  <c r="I1652" i="33"/>
  <c r="H1652" i="33"/>
  <c r="G1652" i="33"/>
  <c r="F1652" i="33"/>
  <c r="E1652" i="33"/>
  <c r="D1652" i="33"/>
  <c r="C1652" i="33"/>
  <c r="AL1653" i="33"/>
  <c r="AK1653" i="33"/>
  <c r="AJ1653" i="33"/>
  <c r="AI1653" i="33"/>
  <c r="AH1653" i="33"/>
  <c r="AG1653" i="33"/>
  <c r="AF1653" i="33"/>
  <c r="AE1653" i="33"/>
  <c r="AD1653" i="33"/>
  <c r="AC1653" i="33"/>
  <c r="AB1653" i="33"/>
  <c r="AA1653" i="33"/>
  <c r="Z1653" i="33"/>
  <c r="Y1653" i="33"/>
  <c r="X1653" i="33"/>
  <c r="W1653" i="33"/>
  <c r="V1653" i="33"/>
  <c r="U1653" i="33"/>
  <c r="T1653" i="33"/>
  <c r="S1653" i="33"/>
  <c r="R1653" i="33"/>
  <c r="Q1653" i="33"/>
  <c r="P1653" i="33"/>
  <c r="O1653" i="33"/>
  <c r="N1653" i="33"/>
  <c r="M1653" i="33"/>
  <c r="L1653" i="33"/>
  <c r="K1653" i="33"/>
  <c r="J1653" i="33"/>
  <c r="I1653" i="33"/>
  <c r="H1653" i="33"/>
  <c r="G1653" i="33"/>
  <c r="F1653" i="33"/>
  <c r="E1653" i="33"/>
  <c r="D1653" i="33"/>
  <c r="C1653" i="33"/>
  <c r="AL1654" i="33"/>
  <c r="AK1654" i="33"/>
  <c r="AJ1654" i="33"/>
  <c r="AI1654" i="33"/>
  <c r="AH1654" i="33"/>
  <c r="AG1654" i="33"/>
  <c r="AF1654" i="33"/>
  <c r="AE1654" i="33"/>
  <c r="AD1654" i="33"/>
  <c r="AC1654" i="33"/>
  <c r="AB1654" i="33"/>
  <c r="AA1654" i="33"/>
  <c r="Z1654" i="33"/>
  <c r="Y1654" i="33"/>
  <c r="X1654" i="33"/>
  <c r="W1654" i="33"/>
  <c r="V1654" i="33"/>
  <c r="U1654" i="33"/>
  <c r="T1654" i="33"/>
  <c r="S1654" i="33"/>
  <c r="R1654" i="33"/>
  <c r="Q1654" i="33"/>
  <c r="P1654" i="33"/>
  <c r="O1654" i="33"/>
  <c r="N1654" i="33"/>
  <c r="M1654" i="33"/>
  <c r="L1654" i="33"/>
  <c r="K1654" i="33"/>
  <c r="J1654" i="33"/>
  <c r="I1654" i="33"/>
  <c r="H1654" i="33"/>
  <c r="G1654" i="33"/>
  <c r="F1654" i="33"/>
  <c r="E1654" i="33"/>
  <c r="D1654" i="33"/>
  <c r="C1654" i="33"/>
  <c r="AL1655" i="33"/>
  <c r="AK1655" i="33"/>
  <c r="AJ1655" i="33"/>
  <c r="AI1655" i="33"/>
  <c r="AH1655" i="33"/>
  <c r="AG1655" i="33"/>
  <c r="AF1655" i="33"/>
  <c r="AE1655" i="33"/>
  <c r="AD1655" i="33"/>
  <c r="AC1655" i="33"/>
  <c r="AB1655" i="33"/>
  <c r="AA1655" i="33"/>
  <c r="Z1655" i="33"/>
  <c r="Y1655" i="33"/>
  <c r="X1655" i="33"/>
  <c r="W1655" i="33"/>
  <c r="V1655" i="33"/>
  <c r="U1655" i="33"/>
  <c r="T1655" i="33"/>
  <c r="S1655" i="33"/>
  <c r="R1655" i="33"/>
  <c r="Q1655" i="33"/>
  <c r="P1655" i="33"/>
  <c r="O1655" i="33"/>
  <c r="N1655" i="33"/>
  <c r="M1655" i="33"/>
  <c r="L1655" i="33"/>
  <c r="K1655" i="33"/>
  <c r="J1655" i="33"/>
  <c r="I1655" i="33"/>
  <c r="H1655" i="33"/>
  <c r="G1655" i="33"/>
  <c r="F1655" i="33"/>
  <c r="E1655" i="33"/>
  <c r="D1655" i="33"/>
  <c r="C1655" i="33"/>
  <c r="AL1656" i="33"/>
  <c r="AK1656" i="33"/>
  <c r="AJ1656" i="33"/>
  <c r="AI1656" i="33"/>
  <c r="AH1656" i="33"/>
  <c r="AG1656" i="33"/>
  <c r="AF1656" i="33"/>
  <c r="AE1656" i="33"/>
  <c r="AD1656" i="33"/>
  <c r="AC1656" i="33"/>
  <c r="AB1656" i="33"/>
  <c r="AA1656" i="33"/>
  <c r="Z1656" i="33"/>
  <c r="Y1656" i="33"/>
  <c r="X1656" i="33"/>
  <c r="W1656" i="33"/>
  <c r="V1656" i="33"/>
  <c r="U1656" i="33"/>
  <c r="T1656" i="33"/>
  <c r="S1656" i="33"/>
  <c r="R1656" i="33"/>
  <c r="Q1656" i="33"/>
  <c r="P1656" i="33"/>
  <c r="O1656" i="33"/>
  <c r="N1656" i="33"/>
  <c r="M1656" i="33"/>
  <c r="L1656" i="33"/>
  <c r="K1656" i="33"/>
  <c r="J1656" i="33"/>
  <c r="I1656" i="33"/>
  <c r="H1656" i="33"/>
  <c r="G1656" i="33"/>
  <c r="F1656" i="33"/>
  <c r="E1656" i="33"/>
  <c r="D1656" i="33"/>
  <c r="C1656" i="33"/>
  <c r="AL1657" i="33"/>
  <c r="AK1657" i="33"/>
  <c r="AJ1657" i="33"/>
  <c r="AI1657" i="33"/>
  <c r="AH1657" i="33"/>
  <c r="AG1657" i="33"/>
  <c r="AF1657" i="33"/>
  <c r="AE1657" i="33"/>
  <c r="AD1657" i="33"/>
  <c r="AC1657" i="33"/>
  <c r="AB1657" i="33"/>
  <c r="AA1657" i="33"/>
  <c r="Z1657" i="33"/>
  <c r="Y1657" i="33"/>
  <c r="X1657" i="33"/>
  <c r="W1657" i="33"/>
  <c r="V1657" i="33"/>
  <c r="U1657" i="33"/>
  <c r="T1657" i="33"/>
  <c r="S1657" i="33"/>
  <c r="R1657" i="33"/>
  <c r="Q1657" i="33"/>
  <c r="P1657" i="33"/>
  <c r="O1657" i="33"/>
  <c r="N1657" i="33"/>
  <c r="M1657" i="33"/>
  <c r="L1657" i="33"/>
  <c r="K1657" i="33"/>
  <c r="J1657" i="33"/>
  <c r="I1657" i="33"/>
  <c r="H1657" i="33"/>
  <c r="G1657" i="33"/>
  <c r="F1657" i="33"/>
  <c r="E1657" i="33"/>
  <c r="D1657" i="33"/>
  <c r="C1657" i="33"/>
  <c r="AL1658" i="33"/>
  <c r="AK1658" i="33"/>
  <c r="AJ1658" i="33"/>
  <c r="AI1658" i="33"/>
  <c r="AH1658" i="33"/>
  <c r="AG1658" i="33"/>
  <c r="AF1658" i="33"/>
  <c r="AE1658" i="33"/>
  <c r="AD1658" i="33"/>
  <c r="AC1658" i="33"/>
  <c r="AB1658" i="33"/>
  <c r="AA1658" i="33"/>
  <c r="Z1658" i="33"/>
  <c r="Y1658" i="33"/>
  <c r="X1658" i="33"/>
  <c r="W1658" i="33"/>
  <c r="V1658" i="33"/>
  <c r="U1658" i="33"/>
  <c r="T1658" i="33"/>
  <c r="S1658" i="33"/>
  <c r="R1658" i="33"/>
  <c r="Q1658" i="33"/>
  <c r="P1658" i="33"/>
  <c r="O1658" i="33"/>
  <c r="N1658" i="33"/>
  <c r="M1658" i="33"/>
  <c r="L1658" i="33"/>
  <c r="K1658" i="33"/>
  <c r="J1658" i="33"/>
  <c r="I1658" i="33"/>
  <c r="H1658" i="33"/>
  <c r="G1658" i="33"/>
  <c r="F1658" i="33"/>
  <c r="E1658" i="33"/>
  <c r="D1658" i="33"/>
  <c r="C1658" i="33"/>
  <c r="AL1659" i="33"/>
  <c r="AK1659" i="33"/>
  <c r="AJ1659" i="33"/>
  <c r="AI1659" i="33"/>
  <c r="AH1659" i="33"/>
  <c r="AG1659" i="33"/>
  <c r="AF1659" i="33"/>
  <c r="AE1659" i="33"/>
  <c r="AD1659" i="33"/>
  <c r="AC1659" i="33"/>
  <c r="AB1659" i="33"/>
  <c r="AA1659" i="33"/>
  <c r="Z1659" i="33"/>
  <c r="Y1659" i="33"/>
  <c r="X1659" i="33"/>
  <c r="W1659" i="33"/>
  <c r="V1659" i="33"/>
  <c r="U1659" i="33"/>
  <c r="T1659" i="33"/>
  <c r="S1659" i="33"/>
  <c r="R1659" i="33"/>
  <c r="Q1659" i="33"/>
  <c r="P1659" i="33"/>
  <c r="O1659" i="33"/>
  <c r="N1659" i="33"/>
  <c r="M1659" i="33"/>
  <c r="L1659" i="33"/>
  <c r="K1659" i="33"/>
  <c r="J1659" i="33"/>
  <c r="I1659" i="33"/>
  <c r="H1659" i="33"/>
  <c r="G1659" i="33"/>
  <c r="F1659" i="33"/>
  <c r="E1659" i="33"/>
  <c r="D1659" i="33"/>
  <c r="C1659" i="33"/>
  <c r="AL1660" i="33"/>
  <c r="AK1660" i="33"/>
  <c r="AJ1660" i="33"/>
  <c r="AI1660" i="33"/>
  <c r="AH1660" i="33"/>
  <c r="AG1660" i="33"/>
  <c r="AF1660" i="33"/>
  <c r="AE1660" i="33"/>
  <c r="AD1660" i="33"/>
  <c r="AC1660" i="33"/>
  <c r="AB1660" i="33"/>
  <c r="AA1660" i="33"/>
  <c r="Z1660" i="33"/>
  <c r="Y1660" i="33"/>
  <c r="X1660" i="33"/>
  <c r="W1660" i="33"/>
  <c r="V1660" i="33"/>
  <c r="U1660" i="33"/>
  <c r="T1660" i="33"/>
  <c r="S1660" i="33"/>
  <c r="R1660" i="33"/>
  <c r="Q1660" i="33"/>
  <c r="P1660" i="33"/>
  <c r="O1660" i="33"/>
  <c r="N1660" i="33"/>
  <c r="M1660" i="33"/>
  <c r="L1660" i="33"/>
  <c r="K1660" i="33"/>
  <c r="J1660" i="33"/>
  <c r="I1660" i="33"/>
  <c r="H1660" i="33"/>
  <c r="G1660" i="33"/>
  <c r="F1660" i="33"/>
  <c r="E1660" i="33"/>
  <c r="D1660" i="33"/>
  <c r="C1660" i="33"/>
  <c r="AL1661" i="33"/>
  <c r="AK1661" i="33"/>
  <c r="AJ1661" i="33"/>
  <c r="AI1661" i="33"/>
  <c r="AH1661" i="33"/>
  <c r="AG1661" i="33"/>
  <c r="AF1661" i="33"/>
  <c r="AE1661" i="33"/>
  <c r="AD1661" i="33"/>
  <c r="AC1661" i="33"/>
  <c r="AB1661" i="33"/>
  <c r="AA1661" i="33"/>
  <c r="Z1661" i="33"/>
  <c r="Y1661" i="33"/>
  <c r="X1661" i="33"/>
  <c r="W1661" i="33"/>
  <c r="V1661" i="33"/>
  <c r="U1661" i="33"/>
  <c r="T1661" i="33"/>
  <c r="S1661" i="33"/>
  <c r="R1661" i="33"/>
  <c r="Q1661" i="33"/>
  <c r="P1661" i="33"/>
  <c r="O1661" i="33"/>
  <c r="N1661" i="33"/>
  <c r="M1661" i="33"/>
  <c r="L1661" i="33"/>
  <c r="K1661" i="33"/>
  <c r="J1661" i="33"/>
  <c r="I1661" i="33"/>
  <c r="H1661" i="33"/>
  <c r="G1661" i="33"/>
  <c r="F1661" i="33"/>
  <c r="E1661" i="33"/>
  <c r="D1661" i="33"/>
  <c r="C1661" i="33"/>
  <c r="AL1662" i="33"/>
  <c r="AK1662" i="33"/>
  <c r="AJ1662" i="33"/>
  <c r="AI1662" i="33"/>
  <c r="AH1662" i="33"/>
  <c r="AG1662" i="33"/>
  <c r="AF1662" i="33"/>
  <c r="AE1662" i="33"/>
  <c r="AD1662" i="33"/>
  <c r="AC1662" i="33"/>
  <c r="AB1662" i="33"/>
  <c r="AA1662" i="33"/>
  <c r="Z1662" i="33"/>
  <c r="Y1662" i="33"/>
  <c r="X1662" i="33"/>
  <c r="W1662" i="33"/>
  <c r="V1662" i="33"/>
  <c r="U1662" i="33"/>
  <c r="T1662" i="33"/>
  <c r="S1662" i="33"/>
  <c r="R1662" i="33"/>
  <c r="Q1662" i="33"/>
  <c r="P1662" i="33"/>
  <c r="O1662" i="33"/>
  <c r="N1662" i="33"/>
  <c r="M1662" i="33"/>
  <c r="L1662" i="33"/>
  <c r="K1662" i="33"/>
  <c r="J1662" i="33"/>
  <c r="I1662" i="33"/>
  <c r="H1662" i="33"/>
  <c r="G1662" i="33"/>
  <c r="F1662" i="33"/>
  <c r="E1662" i="33"/>
  <c r="D1662" i="33"/>
  <c r="C1662" i="33"/>
  <c r="AL1663" i="33"/>
  <c r="AK1663" i="33"/>
  <c r="AJ1663" i="33"/>
  <c r="AI1663" i="33"/>
  <c r="AH1663" i="33"/>
  <c r="AG1663" i="33"/>
  <c r="AF1663" i="33"/>
  <c r="AE1663" i="33"/>
  <c r="AD1663" i="33"/>
  <c r="AC1663" i="33"/>
  <c r="AB1663" i="33"/>
  <c r="AA1663" i="33"/>
  <c r="Z1663" i="33"/>
  <c r="Y1663" i="33"/>
  <c r="X1663" i="33"/>
  <c r="W1663" i="33"/>
  <c r="V1663" i="33"/>
  <c r="U1663" i="33"/>
  <c r="T1663" i="33"/>
  <c r="S1663" i="33"/>
  <c r="R1663" i="33"/>
  <c r="Q1663" i="33"/>
  <c r="P1663" i="33"/>
  <c r="O1663" i="33"/>
  <c r="N1663" i="33"/>
  <c r="M1663" i="33"/>
  <c r="L1663" i="33"/>
  <c r="K1663" i="33"/>
  <c r="J1663" i="33"/>
  <c r="I1663" i="33"/>
  <c r="H1663" i="33"/>
  <c r="G1663" i="33"/>
  <c r="F1663" i="33"/>
  <c r="E1663" i="33"/>
  <c r="D1663" i="33"/>
  <c r="C1663" i="33"/>
  <c r="AL1664" i="33"/>
  <c r="AK1664" i="33"/>
  <c r="AJ1664" i="33"/>
  <c r="AI1664" i="33"/>
  <c r="AH1664" i="33"/>
  <c r="AG1664" i="33"/>
  <c r="AF1664" i="33"/>
  <c r="AE1664" i="33"/>
  <c r="AD1664" i="33"/>
  <c r="AC1664" i="33"/>
  <c r="AB1664" i="33"/>
  <c r="AA1664" i="33"/>
  <c r="Z1664" i="33"/>
  <c r="Y1664" i="33"/>
  <c r="X1664" i="33"/>
  <c r="W1664" i="33"/>
  <c r="V1664" i="33"/>
  <c r="U1664" i="33"/>
  <c r="T1664" i="33"/>
  <c r="S1664" i="33"/>
  <c r="R1664" i="33"/>
  <c r="Q1664" i="33"/>
  <c r="P1664" i="33"/>
  <c r="O1664" i="33"/>
  <c r="N1664" i="33"/>
  <c r="M1664" i="33"/>
  <c r="L1664" i="33"/>
  <c r="K1664" i="33"/>
  <c r="J1664" i="33"/>
  <c r="I1664" i="33"/>
  <c r="H1664" i="33"/>
  <c r="G1664" i="33"/>
  <c r="F1664" i="33"/>
  <c r="E1664" i="33"/>
  <c r="D1664" i="33"/>
  <c r="C1664" i="33"/>
  <c r="AL1665" i="33"/>
  <c r="AK1665" i="33"/>
  <c r="AJ1665" i="33"/>
  <c r="AI1665" i="33"/>
  <c r="AH1665" i="33"/>
  <c r="AG1665" i="33"/>
  <c r="AF1665" i="33"/>
  <c r="AE1665" i="33"/>
  <c r="AD1665" i="33"/>
  <c r="AC1665" i="33"/>
  <c r="AB1665" i="33"/>
  <c r="AA1665" i="33"/>
  <c r="Z1665" i="33"/>
  <c r="Y1665" i="33"/>
  <c r="X1665" i="33"/>
  <c r="W1665" i="33"/>
  <c r="V1665" i="33"/>
  <c r="U1665" i="33"/>
  <c r="T1665" i="33"/>
  <c r="S1665" i="33"/>
  <c r="R1665" i="33"/>
  <c r="Q1665" i="33"/>
  <c r="P1665" i="33"/>
  <c r="O1665" i="33"/>
  <c r="N1665" i="33"/>
  <c r="M1665" i="33"/>
  <c r="L1665" i="33"/>
  <c r="K1665" i="33"/>
  <c r="J1665" i="33"/>
  <c r="I1665" i="33"/>
  <c r="H1665" i="33"/>
  <c r="G1665" i="33"/>
  <c r="F1665" i="33"/>
  <c r="E1665" i="33"/>
  <c r="D1665" i="33"/>
  <c r="C1665" i="33"/>
  <c r="AL1666" i="33"/>
  <c r="AK1666" i="33"/>
  <c r="AJ1666" i="33"/>
  <c r="AI1666" i="33"/>
  <c r="AH1666" i="33"/>
  <c r="AG1666" i="33"/>
  <c r="AF1666" i="33"/>
  <c r="AE1666" i="33"/>
  <c r="AD1666" i="33"/>
  <c r="AC1666" i="33"/>
  <c r="AB1666" i="33"/>
  <c r="AA1666" i="33"/>
  <c r="Z1666" i="33"/>
  <c r="Y1666" i="33"/>
  <c r="X1666" i="33"/>
  <c r="W1666" i="33"/>
  <c r="V1666" i="33"/>
  <c r="U1666" i="33"/>
  <c r="T1666" i="33"/>
  <c r="S1666" i="33"/>
  <c r="R1666" i="33"/>
  <c r="Q1666" i="33"/>
  <c r="P1666" i="33"/>
  <c r="O1666" i="33"/>
  <c r="N1666" i="33"/>
  <c r="M1666" i="33"/>
  <c r="L1666" i="33"/>
  <c r="K1666" i="33"/>
  <c r="J1666" i="33"/>
  <c r="I1666" i="33"/>
  <c r="H1666" i="33"/>
  <c r="G1666" i="33"/>
  <c r="F1666" i="33"/>
  <c r="E1666" i="33"/>
  <c r="D1666" i="33"/>
  <c r="C1666" i="33"/>
  <c r="AL1667" i="33"/>
  <c r="AK1667" i="33"/>
  <c r="AJ1667" i="33"/>
  <c r="AI1667" i="33"/>
  <c r="AH1667" i="33"/>
  <c r="AG1667" i="33"/>
  <c r="AF1667" i="33"/>
  <c r="AE1667" i="33"/>
  <c r="AD1667" i="33"/>
  <c r="AC1667" i="33"/>
  <c r="AB1667" i="33"/>
  <c r="AA1667" i="33"/>
  <c r="Z1667" i="33"/>
  <c r="Y1667" i="33"/>
  <c r="X1667" i="33"/>
  <c r="W1667" i="33"/>
  <c r="V1667" i="33"/>
  <c r="U1667" i="33"/>
  <c r="T1667" i="33"/>
  <c r="S1667" i="33"/>
  <c r="R1667" i="33"/>
  <c r="Q1667" i="33"/>
  <c r="P1667" i="33"/>
  <c r="O1667" i="33"/>
  <c r="N1667" i="33"/>
  <c r="M1667" i="33"/>
  <c r="L1667" i="33"/>
  <c r="K1667" i="33"/>
  <c r="J1667" i="33"/>
  <c r="I1667" i="33"/>
  <c r="H1667" i="33"/>
  <c r="G1667" i="33"/>
  <c r="F1667" i="33"/>
  <c r="E1667" i="33"/>
  <c r="D1667" i="33"/>
  <c r="C1667" i="33"/>
  <c r="AL1668" i="33"/>
  <c r="AK1668" i="33"/>
  <c r="AJ1668" i="33"/>
  <c r="AI1668" i="33"/>
  <c r="AH1668" i="33"/>
  <c r="AG1668" i="33"/>
  <c r="AF1668" i="33"/>
  <c r="AE1668" i="33"/>
  <c r="AD1668" i="33"/>
  <c r="AC1668" i="33"/>
  <c r="AB1668" i="33"/>
  <c r="AA1668" i="33"/>
  <c r="Z1668" i="33"/>
  <c r="Y1668" i="33"/>
  <c r="X1668" i="33"/>
  <c r="W1668" i="33"/>
  <c r="V1668" i="33"/>
  <c r="U1668" i="33"/>
  <c r="T1668" i="33"/>
  <c r="S1668" i="33"/>
  <c r="R1668" i="33"/>
  <c r="Q1668" i="33"/>
  <c r="P1668" i="33"/>
  <c r="O1668" i="33"/>
  <c r="N1668" i="33"/>
  <c r="M1668" i="33"/>
  <c r="L1668" i="33"/>
  <c r="K1668" i="33"/>
  <c r="J1668" i="33"/>
  <c r="I1668" i="33"/>
  <c r="H1668" i="33"/>
  <c r="G1668" i="33"/>
  <c r="F1668" i="33"/>
  <c r="E1668" i="33"/>
  <c r="D1668" i="33"/>
  <c r="C1668" i="33"/>
  <c r="AL1669" i="33"/>
  <c r="AK1669" i="33"/>
  <c r="AJ1669" i="33"/>
  <c r="AI1669" i="33"/>
  <c r="AH1669" i="33"/>
  <c r="AG1669" i="33"/>
  <c r="AF1669" i="33"/>
  <c r="AE1669" i="33"/>
  <c r="AD1669" i="33"/>
  <c r="AC1669" i="33"/>
  <c r="AB1669" i="33"/>
  <c r="AA1669" i="33"/>
  <c r="Z1669" i="33"/>
  <c r="Y1669" i="33"/>
  <c r="X1669" i="33"/>
  <c r="W1669" i="33"/>
  <c r="V1669" i="33"/>
  <c r="U1669" i="33"/>
  <c r="T1669" i="33"/>
  <c r="S1669" i="33"/>
  <c r="R1669" i="33"/>
  <c r="Q1669" i="33"/>
  <c r="P1669" i="33"/>
  <c r="O1669" i="33"/>
  <c r="N1669" i="33"/>
  <c r="M1669" i="33"/>
  <c r="L1669" i="33"/>
  <c r="K1669" i="33"/>
  <c r="J1669" i="33"/>
  <c r="I1669" i="33"/>
  <c r="H1669" i="33"/>
  <c r="G1669" i="33"/>
  <c r="F1669" i="33"/>
  <c r="E1669" i="33"/>
  <c r="D1669" i="33"/>
  <c r="C1669" i="33"/>
  <c r="AL1670" i="33"/>
  <c r="AK1670" i="33"/>
  <c r="AJ1670" i="33"/>
  <c r="AI1670" i="33"/>
  <c r="AH1670" i="33"/>
  <c r="AG1670" i="33"/>
  <c r="AF1670" i="33"/>
  <c r="AE1670" i="33"/>
  <c r="AD1670" i="33"/>
  <c r="AC1670" i="33"/>
  <c r="AB1670" i="33"/>
  <c r="AA1670" i="33"/>
  <c r="Z1670" i="33"/>
  <c r="Y1670" i="33"/>
  <c r="X1670" i="33"/>
  <c r="W1670" i="33"/>
  <c r="V1670" i="33"/>
  <c r="U1670" i="33"/>
  <c r="T1670" i="33"/>
  <c r="S1670" i="33"/>
  <c r="R1670" i="33"/>
  <c r="Q1670" i="33"/>
  <c r="P1670" i="33"/>
  <c r="O1670" i="33"/>
  <c r="N1670" i="33"/>
  <c r="M1670" i="33"/>
  <c r="L1670" i="33"/>
  <c r="K1670" i="33"/>
  <c r="J1670" i="33"/>
  <c r="I1670" i="33"/>
  <c r="H1670" i="33"/>
  <c r="G1670" i="33"/>
  <c r="F1670" i="33"/>
  <c r="E1670" i="33"/>
  <c r="D1670" i="33"/>
  <c r="C1670" i="33"/>
  <c r="AL1671" i="33"/>
  <c r="AK1671" i="33"/>
  <c r="AJ1671" i="33"/>
  <c r="AI1671" i="33"/>
  <c r="AH1671" i="33"/>
  <c r="AG1671" i="33"/>
  <c r="AF1671" i="33"/>
  <c r="AE1671" i="33"/>
  <c r="AD1671" i="33"/>
  <c r="AC1671" i="33"/>
  <c r="AB1671" i="33"/>
  <c r="AA1671" i="33"/>
  <c r="Z1671" i="33"/>
  <c r="Y1671" i="33"/>
  <c r="X1671" i="33"/>
  <c r="W1671" i="33"/>
  <c r="U1671" i="33"/>
  <c r="V1671" i="33"/>
  <c r="T1671" i="33"/>
  <c r="S1671" i="33"/>
  <c r="R1671" i="33"/>
  <c r="Q1671" i="33"/>
  <c r="P1671" i="33"/>
  <c r="O1671" i="33"/>
  <c r="N1671" i="33"/>
  <c r="M1671" i="33"/>
  <c r="L1671" i="33"/>
  <c r="K1671" i="33"/>
  <c r="J1671" i="33"/>
  <c r="I1671" i="33"/>
  <c r="H1671" i="33"/>
  <c r="G1671" i="33"/>
  <c r="F1671" i="33"/>
  <c r="E1671" i="33"/>
  <c r="D1671" i="33"/>
  <c r="C1671" i="33"/>
  <c r="H19" i="33"/>
  <c r="B1642" i="33" s="1"/>
  <c r="H343" i="33" l="1"/>
  <c r="B1648" i="33" s="1"/>
  <c r="H397" i="33"/>
  <c r="B1649" i="33" s="1"/>
  <c r="H451" i="33"/>
  <c r="B1650" i="33" s="1"/>
  <c r="H505" i="33"/>
  <c r="B1651" i="33" s="1"/>
  <c r="H559" i="33"/>
  <c r="B1652" i="33" s="1"/>
  <c r="H613" i="33"/>
  <c r="B1653" i="33" s="1"/>
  <c r="H667" i="33"/>
  <c r="B1654" i="33" s="1"/>
  <c r="H721" i="33"/>
  <c r="B1655" i="33" s="1"/>
  <c r="H775" i="33"/>
  <c r="B1656" i="33" s="1"/>
  <c r="H829" i="33"/>
  <c r="B1657" i="33" s="1"/>
  <c r="H883" i="33"/>
  <c r="B1658" i="33" s="1"/>
  <c r="H937" i="33"/>
  <c r="B1659" i="33" s="1"/>
  <c r="H991" i="33"/>
  <c r="B1660" i="33" s="1"/>
  <c r="H1045" i="33"/>
  <c r="B1661" i="33" s="1"/>
  <c r="H1099" i="33"/>
  <c r="B1662" i="33" s="1"/>
  <c r="H1153" i="33"/>
  <c r="B1663" i="33" s="1"/>
  <c r="H1207" i="33"/>
  <c r="B1664" i="33" s="1"/>
  <c r="H1261" i="33"/>
  <c r="B1665" i="33" s="1"/>
  <c r="H1315" i="33"/>
  <c r="B1666" i="33" s="1"/>
  <c r="H1369" i="33"/>
  <c r="B1667" i="33" s="1"/>
  <c r="H1423" i="33"/>
  <c r="B1668" i="33" s="1"/>
  <c r="H1477" i="33"/>
  <c r="B1669" i="33" s="1"/>
  <c r="H1531" i="33"/>
  <c r="B1670" i="33" s="1"/>
  <c r="H1585" i="33"/>
  <c r="B1671" i="33" s="1"/>
  <c r="H73" i="33"/>
  <c r="B1643" i="33" s="1"/>
  <c r="H127" i="33"/>
  <c r="B1644" i="33" s="1"/>
  <c r="H181" i="33"/>
  <c r="B1645" i="33" s="1"/>
  <c r="H235" i="33"/>
  <c r="B1646" i="33" s="1"/>
  <c r="H289" i="33"/>
  <c r="B1647" i="33" s="1"/>
  <c r="L10" i="17" l="1"/>
  <c r="U54" i="17"/>
  <c r="L10" i="32" l="1"/>
  <c r="L10" i="10"/>
  <c r="H939" i="32" l="1"/>
  <c r="H837" i="32"/>
  <c r="H735" i="32"/>
  <c r="H633" i="32"/>
  <c r="H531" i="32"/>
  <c r="H429" i="32"/>
  <c r="H327" i="32"/>
  <c r="H225" i="32"/>
  <c r="H123" i="32"/>
  <c r="H21" i="32"/>
  <c r="H990" i="32"/>
  <c r="H888" i="32"/>
  <c r="H786" i="32"/>
  <c r="H684" i="32"/>
  <c r="H582" i="32"/>
  <c r="H480" i="32"/>
  <c r="H378" i="32"/>
  <c r="H276" i="32"/>
  <c r="H174" i="32"/>
  <c r="H72" i="32"/>
  <c r="S25" i="22" l="1"/>
  <c r="S4" i="15" l="1"/>
  <c r="L4" i="33"/>
  <c r="L4" i="17"/>
  <c r="S4" i="17"/>
  <c r="S4" i="10"/>
  <c r="L4" i="10"/>
  <c r="L4" i="32"/>
  <c r="L4" i="16"/>
  <c r="L4" i="15"/>
  <c r="A152" i="22"/>
  <c r="A41" i="22"/>
  <c r="U507" i="15"/>
  <c r="S4" i="16"/>
  <c r="A167" i="22"/>
  <c r="A99" i="22"/>
  <c r="U441" i="15"/>
  <c r="A71" i="33" l="1"/>
  <c r="U1261" i="33"/>
  <c r="A1665" i="33" s="1"/>
  <c r="U1315" i="33"/>
  <c r="A1666" i="33" s="1"/>
  <c r="U1369" i="33"/>
  <c r="A1667" i="33" s="1"/>
  <c r="U1423" i="33"/>
  <c r="A1668" i="33" s="1"/>
  <c r="U1477" i="33"/>
  <c r="A1669" i="33" s="1"/>
  <c r="U1531" i="33"/>
  <c r="A1670" i="33" s="1"/>
  <c r="U1585" i="33"/>
  <c r="A1671" i="33" s="1"/>
  <c r="U343" i="33"/>
  <c r="A1648" i="33" s="1"/>
  <c r="U397" i="33"/>
  <c r="A1649" i="33" s="1"/>
  <c r="U451" i="33"/>
  <c r="A1650" i="33" s="1"/>
  <c r="U505" i="33"/>
  <c r="A1651" i="33" s="1"/>
  <c r="U559" i="33"/>
  <c r="A1652" i="33" s="1"/>
  <c r="U613" i="33"/>
  <c r="A1653" i="33" s="1"/>
  <c r="U667" i="33"/>
  <c r="A1654" i="33" s="1"/>
  <c r="U721" i="33"/>
  <c r="A1655" i="33" s="1"/>
  <c r="U775" i="33"/>
  <c r="A1656" i="33" s="1"/>
  <c r="U829" i="33"/>
  <c r="A1657" i="33" s="1"/>
  <c r="U883" i="33"/>
  <c r="A1658" i="33" s="1"/>
  <c r="U937" i="33"/>
  <c r="A1659" i="33" s="1"/>
  <c r="U991" i="33"/>
  <c r="A1660" i="33" s="1"/>
  <c r="U1045" i="33"/>
  <c r="A1661" i="33" s="1"/>
  <c r="U1099" i="33"/>
  <c r="A1662" i="33" s="1"/>
  <c r="U1153" i="33"/>
  <c r="A1663" i="33" s="1"/>
  <c r="U1207" i="33"/>
  <c r="A1664" i="33" s="1"/>
  <c r="A179" i="33"/>
  <c r="A1313" i="33"/>
  <c r="A1367" i="33"/>
  <c r="A1421" i="33"/>
  <c r="A1475" i="33"/>
  <c r="A1529" i="33"/>
  <c r="A1583" i="33"/>
  <c r="A1637" i="33"/>
  <c r="A395" i="33"/>
  <c r="A449" i="33"/>
  <c r="A503" i="33"/>
  <c r="A557" i="33"/>
  <c r="A611" i="33"/>
  <c r="A665" i="33"/>
  <c r="A719" i="33"/>
  <c r="A773" i="33"/>
  <c r="A827" i="33"/>
  <c r="A881" i="33"/>
  <c r="A935" i="33"/>
  <c r="A989" i="33"/>
  <c r="A1043" i="33"/>
  <c r="A1097" i="33"/>
  <c r="A1151" i="33"/>
  <c r="A1205" i="33"/>
  <c r="A1259" i="33"/>
  <c r="U73" i="33"/>
  <c r="A1643" i="33" s="1"/>
  <c r="U127" i="33"/>
  <c r="A1644" i="33" s="1"/>
  <c r="U181" i="33"/>
  <c r="A1645" i="33" s="1"/>
  <c r="U235" i="33"/>
  <c r="A1646" i="33" s="1"/>
  <c r="U289" i="33"/>
  <c r="A1647" i="33" s="1"/>
  <c r="A17" i="33"/>
  <c r="A125" i="33"/>
  <c r="A233" i="33"/>
  <c r="A287" i="33"/>
  <c r="A341" i="33"/>
  <c r="U19" i="33"/>
  <c r="A1642" i="33" s="1"/>
  <c r="A181" i="17"/>
  <c r="A133" i="17"/>
  <c r="A614" i="15"/>
  <c r="A729" i="15"/>
  <c r="A41" i="17"/>
  <c r="A251" i="17"/>
  <c r="A400" i="17"/>
  <c r="A316" i="17"/>
  <c r="A358" i="17"/>
  <c r="A223" i="17"/>
  <c r="A421" i="17"/>
  <c r="A278" i="17"/>
  <c r="A88" i="17"/>
  <c r="U990" i="32"/>
  <c r="U939" i="32"/>
  <c r="U888" i="32"/>
  <c r="U837" i="32"/>
  <c r="U786" i="32"/>
  <c r="U735" i="32"/>
  <c r="U684" i="32"/>
  <c r="U633" i="32"/>
  <c r="U582" i="32"/>
  <c r="U531" i="32"/>
  <c r="U480" i="32"/>
  <c r="U429" i="32"/>
  <c r="U378" i="32"/>
  <c r="U327" i="32"/>
  <c r="U276" i="32"/>
  <c r="U225" i="32"/>
  <c r="U174" i="32"/>
  <c r="U123" i="32"/>
  <c r="U72" i="32"/>
  <c r="U21" i="32"/>
  <c r="A1039" i="32"/>
  <c r="A19" i="32"/>
  <c r="A70" i="32"/>
  <c r="A121" i="32"/>
  <c r="A172" i="32"/>
  <c r="A223" i="32"/>
  <c r="A274" i="32"/>
  <c r="A325" i="32"/>
  <c r="A376" i="32"/>
  <c r="A427" i="32"/>
  <c r="A478" i="32"/>
  <c r="A529" i="32"/>
  <c r="A580" i="32"/>
  <c r="A631" i="32"/>
  <c r="A682" i="32"/>
  <c r="A733" i="32"/>
  <c r="A784" i="32"/>
  <c r="A835" i="32"/>
  <c r="A886" i="32"/>
  <c r="A937" i="32"/>
  <c r="A988" i="32"/>
  <c r="A77" i="10"/>
  <c r="A40" i="10"/>
  <c r="A89" i="15"/>
  <c r="A660" i="15"/>
  <c r="A572" i="15"/>
  <c r="A439" i="15"/>
  <c r="A370" i="15"/>
  <c r="A287" i="15"/>
  <c r="A205" i="15"/>
  <c r="A120" i="15"/>
  <c r="A750" i="15"/>
  <c r="A698" i="15"/>
  <c r="A590" i="15"/>
  <c r="A505" i="15"/>
  <c r="A407" i="15"/>
  <c r="A326" i="15"/>
  <c r="A243" i="15"/>
  <c r="A161" i="15"/>
  <c r="A54" i="15"/>
  <c r="A407" i="16"/>
  <c r="A321" i="16"/>
  <c r="A285" i="16"/>
  <c r="A168" i="16"/>
  <c r="A90" i="16"/>
  <c r="A428" i="16"/>
  <c r="A364" i="16"/>
  <c r="A214" i="16"/>
  <c r="A255" i="16"/>
  <c r="A127" i="16"/>
  <c r="A49" i="16"/>
  <c r="S44" i="15" l="1"/>
  <c r="M44" i="15"/>
  <c r="S35" i="15"/>
  <c r="M35" i="15"/>
  <c r="M148" i="15"/>
  <c r="S78" i="15"/>
  <c r="M78" i="15"/>
  <c r="L10" i="16" l="1"/>
  <c r="L10" i="15" l="1"/>
  <c r="G17" i="22" l="1"/>
  <c r="A17" i="22" s="1"/>
  <c r="C18" i="22" l="1"/>
  <c r="O144" i="20" l="1"/>
  <c r="M144" i="20"/>
  <c r="O145" i="20"/>
  <c r="M145" i="20"/>
  <c r="O146" i="20"/>
  <c r="M146" i="20"/>
  <c r="O147" i="20"/>
  <c r="M147" i="20"/>
  <c r="O148" i="20"/>
  <c r="M148" i="20"/>
  <c r="O149" i="20"/>
  <c r="M149" i="20"/>
  <c r="O150" i="20"/>
  <c r="M150" i="20"/>
  <c r="O151" i="20"/>
  <c r="M151" i="20"/>
  <c r="O152" i="20"/>
  <c r="M152" i="20"/>
  <c r="O153" i="20"/>
  <c r="M153" i="20"/>
  <c r="O154" i="20"/>
  <c r="M154" i="20"/>
  <c r="O155" i="20"/>
  <c r="M155" i="20"/>
  <c r="O156" i="20"/>
  <c r="M156" i="20"/>
  <c r="O157" i="20"/>
  <c r="M157" i="20"/>
  <c r="O158" i="20"/>
  <c r="M158" i="20"/>
  <c r="O159" i="20"/>
  <c r="M159" i="20"/>
  <c r="O160" i="20"/>
  <c r="M160" i="20"/>
  <c r="O161" i="20"/>
  <c r="M161" i="20"/>
  <c r="O162" i="20"/>
  <c r="M162" i="20"/>
  <c r="O163" i="20"/>
  <c r="M163" i="20"/>
  <c r="O164" i="20"/>
  <c r="M164" i="20"/>
  <c r="O165" i="20"/>
  <c r="M165" i="20"/>
  <c r="O166" i="20"/>
  <c r="M166" i="20"/>
  <c r="O167" i="20"/>
  <c r="M167" i="20"/>
  <c r="O168" i="20"/>
  <c r="M168" i="20"/>
  <c r="O143" i="20"/>
  <c r="M143" i="20"/>
  <c r="Q156" i="20" l="1"/>
  <c r="Q154" i="20"/>
  <c r="Q153" i="20"/>
  <c r="Q150" i="20"/>
  <c r="Q144" i="20"/>
  <c r="Q168" i="20"/>
  <c r="Q164" i="20"/>
  <c r="Q160" i="20"/>
  <c r="Q143" i="20"/>
  <c r="Q166" i="20"/>
  <c r="Q165" i="20"/>
  <c r="Q162" i="20"/>
  <c r="Q161" i="20"/>
  <c r="Q158" i="20"/>
  <c r="Q157" i="20"/>
  <c r="Q152" i="20"/>
  <c r="Q148" i="20"/>
  <c r="Q149" i="20"/>
  <c r="Q167" i="20"/>
  <c r="Q163" i="20"/>
  <c r="Q159" i="20"/>
  <c r="Q155" i="20"/>
  <c r="Q151" i="20"/>
  <c r="Q147" i="20"/>
  <c r="Q146" i="20"/>
  <c r="Q145" i="20"/>
</calcChain>
</file>

<file path=xl/comments1.xml><?xml version="1.0" encoding="utf-8"?>
<comments xmlns="http://schemas.openxmlformats.org/spreadsheetml/2006/main">
  <authors>
    <author>702-4</author>
  </authors>
  <commentList>
    <comment ref="L25" authorId="0">
      <text>
        <r>
          <rPr>
            <sz val="8"/>
            <color indexed="81"/>
            <rFont val="Arial"/>
            <family val="2"/>
          </rPr>
          <t>Um in das nächste Textfeld zu springen, drücken Sie bitte die TAB-Taste.</t>
        </r>
      </text>
    </comment>
  </commentList>
</comments>
</file>

<file path=xl/comments2.xml><?xml version="1.0" encoding="utf-8"?>
<comments xmlns="http://schemas.openxmlformats.org/spreadsheetml/2006/main">
  <authors>
    <author>702-5</author>
  </authors>
  <commentList>
    <comment ref="L10" authorId="0">
      <text>
        <r>
          <rPr>
            <sz val="8"/>
            <color indexed="81"/>
            <rFont val="Arial"/>
            <family val="2"/>
          </rPr>
          <t>Um in das nächste Textfeld zu springen, drücken Sie bitte die TAB-Taste.</t>
        </r>
      </text>
    </comment>
  </commentList>
</comments>
</file>

<file path=xl/comments3.xml><?xml version="1.0" encoding="utf-8"?>
<comments xmlns="http://schemas.openxmlformats.org/spreadsheetml/2006/main">
  <authors>
    <author>702-5</author>
  </authors>
  <commentList>
    <comment ref="L10" authorId="0">
      <text>
        <r>
          <rPr>
            <sz val="8"/>
            <color indexed="81"/>
            <rFont val="Arial"/>
            <family val="2"/>
          </rPr>
          <t>Um in das nächste Textfeld zu springen, drücken Sie bitte die TAB-Taste.</t>
        </r>
      </text>
    </comment>
  </commentList>
</comments>
</file>

<file path=xl/comments4.xml><?xml version="1.0" encoding="utf-8"?>
<comments xmlns="http://schemas.openxmlformats.org/spreadsheetml/2006/main">
  <authors>
    <author>702-5</author>
  </authors>
  <commentList>
    <comment ref="L10" authorId="0">
      <text>
        <r>
          <rPr>
            <sz val="8"/>
            <color indexed="81"/>
            <rFont val="Arial"/>
            <family val="2"/>
          </rPr>
          <t>Um in das nächste Textfeld zu springen, drücken Sie bitte die TAB-Taste.</t>
        </r>
      </text>
    </comment>
  </commentList>
</comments>
</file>

<file path=xl/comments5.xml><?xml version="1.0" encoding="utf-8"?>
<comments xmlns="http://schemas.openxmlformats.org/spreadsheetml/2006/main">
  <authors>
    <author>702-5</author>
  </authors>
  <commentList>
    <comment ref="L10" authorId="0">
      <text>
        <r>
          <rPr>
            <sz val="8"/>
            <color indexed="81"/>
            <rFont val="Arial"/>
            <family val="2"/>
          </rPr>
          <t>Um in das nächste Textfeld zu springen, drücken Sie bitte die TAB-Taste.</t>
        </r>
      </text>
    </comment>
  </commentList>
</comments>
</file>

<file path=xl/comments6.xml><?xml version="1.0" encoding="utf-8"?>
<comments xmlns="http://schemas.openxmlformats.org/spreadsheetml/2006/main">
  <authors>
    <author>702-5</author>
  </authors>
  <commentList>
    <comment ref="L10" authorId="0">
      <text>
        <r>
          <rPr>
            <sz val="8"/>
            <color indexed="81"/>
            <rFont val="Arial"/>
            <family val="2"/>
          </rPr>
          <t>Um in das nächste Textfeld zu springen, drücken Sie bitte die TAB-Taste.</t>
        </r>
      </text>
    </comment>
  </commentList>
</comments>
</file>

<file path=xl/comments7.xml><?xml version="1.0" encoding="utf-8"?>
<comments xmlns="http://schemas.openxmlformats.org/spreadsheetml/2006/main">
  <authors>
    <author>702-5</author>
  </authors>
  <commentList>
    <comment ref="L10" authorId="0">
      <text>
        <r>
          <rPr>
            <sz val="8"/>
            <color indexed="81"/>
            <rFont val="Arial"/>
            <family val="2"/>
          </rPr>
          <t>Um in das nächste Textfeld zu springen, drücken Sie bitte die TAB-Taste.</t>
        </r>
      </text>
    </comment>
  </commentList>
</comments>
</file>

<file path=xl/sharedStrings.xml><?xml version="1.0" encoding="utf-8"?>
<sst xmlns="http://schemas.openxmlformats.org/spreadsheetml/2006/main" count="6110" uniqueCount="1679">
  <si>
    <t>Einrichtungen für die Brennstoffaufnahme</t>
  </si>
  <si>
    <t>Abstellgleise</t>
  </si>
  <si>
    <t>Häfen mit Schieneninfrastruktur</t>
  </si>
  <si>
    <t>Wartungs- und sonstige technische Einrichtungen</t>
  </si>
  <si>
    <t>Zugang zu Serviceeinrichtungen:</t>
  </si>
  <si>
    <t>Bewertungsschema (Noten):</t>
  </si>
  <si>
    <t>Haben Sie eine Entgeltliste für Serviceeinrichtungen erstellt?</t>
  </si>
  <si>
    <t>=</t>
  </si>
  <si>
    <t>nimmt den Transportauftrag vom Kunden entgegen</t>
  </si>
  <si>
    <t>Fahrten ohne Fracht oder Passagiere</t>
  </si>
  <si>
    <t>Erhebung von Informationen aus der Finzanzbuchhaltung</t>
  </si>
  <si>
    <t>Fragebogen Nr. 1  - Eisenbahnverkehrsunternehmen</t>
  </si>
  <si>
    <t>Fragebogen Nr. 3  - Betreiber von Serviceeinrichtungen</t>
  </si>
  <si>
    <t>Bei einer bedeutenden Anzahl von Eisenbahnunternehmen können aus den öffentlich verfügbaren</t>
  </si>
  <si>
    <t>sonstiger Verkehr (sV)</t>
  </si>
  <si>
    <t>Dies ist nötig, um generell die Markttragfähigkeit von Infrastrukturnutzungsentgelten besser beurteilen zu können.</t>
  </si>
  <si>
    <t>SNB / NBS</t>
  </si>
  <si>
    <t>Nutzungsbedingungen für Serviceeinrichtungen</t>
  </si>
  <si>
    <t>2 / 3</t>
  </si>
  <si>
    <t>Anschrift des Hauptsitzes des Unternehmens*</t>
  </si>
  <si>
    <t>1.12</t>
  </si>
  <si>
    <t>1.13</t>
  </si>
  <si>
    <t>1.14</t>
  </si>
  <si>
    <t>2.3</t>
  </si>
  <si>
    <t>Aufwendungen</t>
  </si>
  <si>
    <t>Bilanziertes Umlaufvermögen</t>
  </si>
  <si>
    <t>Für die Nutzung von Werkstätten und Brennstoffaufnahmen gezahlte Entgelte sind nicht einzubeziehen.</t>
  </si>
  <si>
    <t>Betriebsleistung im Schienengüterverkehr
Betriebsleistung im sonstigen Schienenverkehr</t>
  </si>
  <si>
    <t>Transportleistung im Schienengüterverkehr</t>
  </si>
  <si>
    <t>Anzahl aller Einrichtungen zur Brennstoffaufnahme</t>
  </si>
  <si>
    <t>Daten für Anlage I</t>
  </si>
  <si>
    <t>Daten für Anlage II</t>
  </si>
  <si>
    <t>Anzahl aller Werkstätten für die Instandhaltung</t>
  </si>
  <si>
    <t>Anzahl aller Außenreinigungsanlagen 
(Waschstraßen)</t>
  </si>
  <si>
    <t>entspricht dem Quotienten aus Verkehrsleistung und Mittlerer Reiseweite</t>
  </si>
  <si>
    <t>Infrastruktur: Neu- und Ausbau</t>
  </si>
  <si>
    <t>Zur Bestimmung der Förderquote für EIU, die bei der Verbuchung von Investitionszuschüssen 
die Nettomethode anwenden, wird bei der qualifizierten Schätzung darum gebeten, 
die Förderquote gemäß nachstehender Methodik zu ermitteln.</t>
  </si>
  <si>
    <t>Umsatz aus sonstigem Schienenverkehr insgesamt</t>
  </si>
  <si>
    <t xml:space="preserve">Verkehre, die sich dem Schienenpersonen- oder Schienengüterverkehr zurechnen lassen, sind ausschließlich dort aufzuführen. Unter sonstigen Schienenverkehr (sV) können z.B. Überführungsfahrten, Bauzugverkehr, Arbeitszugverkehr, Messfahrten, Probefahrten, Streckenbesichtigungs- und Signalschaufahrten fallen. </t>
  </si>
  <si>
    <t>Nutzungsbedingungen für Serviceeinrichtungen (NBS)</t>
  </si>
  <si>
    <t>Insgesamt</t>
  </si>
  <si>
    <t>Haben Sie die BNetzA über Ihre aktuell gültigen NBS unterrichtet?</t>
  </si>
  <si>
    <t>Haben Sie Ihre aktuell gültigen NBS im Bundesanzeiger
oder im Internet veröffentlicht?</t>
  </si>
  <si>
    <t>Haben Sie Ihre aktuell gültige Entgeltliste im Bundesanzeiger
oder im Internet veröffentlicht?</t>
  </si>
  <si>
    <t>Betriebsleistung auf den von der eigenen Unternehmensgruppe betriebenen Netzen</t>
  </si>
  <si>
    <t>Betriebsleistung auf von EIU der DB AG betriebenen Netzen</t>
  </si>
  <si>
    <t>Betriebsleistung auf dem von der eigenen Unternehmensgruppe betriebenen Netzen</t>
  </si>
  <si>
    <t>Betriebsleistung auf von anderen EIU 
betriebenen Netzen</t>
  </si>
  <si>
    <t>Hochgeschwindigkeitsverkehr</t>
  </si>
  <si>
    <t>(HGV)</t>
  </si>
  <si>
    <t>Wie bewerten Sie den  Zugang zur Eisenbahninfrastruktur in Deutschland?</t>
  </si>
  <si>
    <t>Förderquote über die bisherige Lebensdauer:</t>
  </si>
  <si>
    <t>Prozess der Trassenvergabe für Netzfahrplantrassen</t>
  </si>
  <si>
    <t>Prozess der Trassenvergabe für Gelegenheitstrassen</t>
  </si>
  <si>
    <t>Zugang zu Schienenwegen:</t>
  </si>
  <si>
    <t xml:space="preserve">Einrichtungen für die Brennstoffaufnahme </t>
  </si>
  <si>
    <t>Berichtsstellennummer:</t>
  </si>
  <si>
    <t>Vorstand  /  Geschäftsführer/in</t>
  </si>
  <si>
    <t>1.</t>
  </si>
  <si>
    <t>2.</t>
  </si>
  <si>
    <t>Disposition im Störungsfall</t>
  </si>
  <si>
    <t>Telefon:</t>
  </si>
  <si>
    <t>Unternehmensdaten</t>
  </si>
  <si>
    <t>Fragebogen für Eisenbahnunternehmen und sonstige Zugangsberechtigte zum Eisenbahnmarkt</t>
  </si>
  <si>
    <t>Erlös je Trassenkilometer</t>
  </si>
  <si>
    <t>Materialaufwand</t>
  </si>
  <si>
    <t>Personalaufwand</t>
  </si>
  <si>
    <t>Ausgaben für den Einkauf von Trassen gesamt</t>
  </si>
  <si>
    <t>Bahnstrom</t>
  </si>
  <si>
    <t>Einnahmeaufteilung Fahrgeldeinnahmen</t>
  </si>
  <si>
    <t>Vertriebsprovisionen</t>
  </si>
  <si>
    <t>Zugang zur Vertriebsinfrastruktur</t>
  </si>
  <si>
    <t xml:space="preserve">Besonderer Hinweis: </t>
  </si>
  <si>
    <t>Ausgaben für die Nutzung dieser Serviceeinrichtungen gesamt</t>
  </si>
  <si>
    <t>Gleislänge in Serviceeinrichtungen (ohne Personenbahnhöfe)</t>
  </si>
  <si>
    <t>Begründung für fehlende Angaben zur Vermögens- und Kapitalsituation:</t>
  </si>
  <si>
    <t xml:space="preserve">Die seitliche Nummerierung der Fragebogen dient zum Einlesen der Daten in eine Datenbank. </t>
  </si>
  <si>
    <t>(Länge aller im Zugbetrieb betriebenen Strecken (unabhängig von der Gleisanzahl). Hierunter fallen auch gepachtete Strecken, betriebsbereite nicht genutzte Strecken und Strecken aus Betriebsführungsverträgen.)</t>
  </si>
  <si>
    <t>[Link zur Website der Bundesnetzagentur]</t>
  </si>
  <si>
    <t>Schienenwege: Nutzung der Infrastruktur</t>
  </si>
  <si>
    <t>entspricht dem Produkt aus Verkehrsaufkommen und Mittlerer Reiseweite</t>
  </si>
  <si>
    <t>Ausgaben für den Einkauf von Trassen</t>
  </si>
  <si>
    <t>Vorname, Nachname:</t>
  </si>
  <si>
    <t>im Schienengüterverkehr (SGV)</t>
  </si>
  <si>
    <t>aufgewendete Eigenmittel</t>
  </si>
  <si>
    <t>Haben Sie Nutzungsbedingungen für Serviceeinrichtungen erstellt?</t>
  </si>
  <si>
    <t>Hauptfrachtführer</t>
  </si>
  <si>
    <t>Verkehrsleistung (netto)</t>
  </si>
  <si>
    <t>Transportmenge (netto);</t>
  </si>
  <si>
    <t>mittels aggregierter Daten eine valide Einschätzung der Gesamtmarktsituation vornehmen zu können.</t>
  </si>
  <si>
    <t>Auf welcher Grundlage haben Sie Fördermittel / Zuschüsse erhalten?</t>
  </si>
  <si>
    <t xml:space="preserve"> Art der Serviceeinrichtung (SE) nach deren Hauptnutzung</t>
  </si>
  <si>
    <t>Nr.</t>
  </si>
  <si>
    <t>von regulatorischen Grundsatzentscheidungen und Festlegungen anhand realer Marktinformationen.</t>
  </si>
  <si>
    <t>Diese Informationen sind eine Voraussetzung dafür, Überregulierung ebenso wie unangemessene Belastungen</t>
  </si>
  <si>
    <t>der Infrastrukturbetreiber vermeiden zu können.</t>
  </si>
  <si>
    <t>3.7</t>
  </si>
  <si>
    <t>davon als Hauptfrachtführer</t>
  </si>
  <si>
    <t>Ausgaben für entgeltpflichtige Zughalte im SPNV</t>
  </si>
  <si>
    <t>Ausgaben für entgeltpflichtige Zughalte im SPFV</t>
  </si>
  <si>
    <t>SPNV:</t>
  </si>
  <si>
    <t>SPFV:</t>
  </si>
  <si>
    <t>SGV:</t>
  </si>
  <si>
    <t>Analog zu den Erhebungen des Statistischen Bundesamts</t>
  </si>
  <si>
    <t>Beispiel: Beseitigung von Langsamfahrstellen.</t>
  </si>
  <si>
    <t>Eigentumsverhältnisse</t>
  </si>
  <si>
    <t>Bund</t>
  </si>
  <si>
    <t>Verfügen Sie auch über eigene Serviceeinrichtungen?</t>
  </si>
  <si>
    <t>Betriebsleistung auf dem eigenen Netz</t>
  </si>
  <si>
    <t>Schienenpersonennahverkehr</t>
  </si>
  <si>
    <t>Schienenpersonenfernverkehr</t>
  </si>
  <si>
    <t>Schienengüterverkehr</t>
  </si>
  <si>
    <t>Betriebsaufwendungen</t>
  </si>
  <si>
    <t>eisenbahninfrastrukturbezogen</t>
  </si>
  <si>
    <t>Wie beurteilen Sie den Stand beim Zugang zu internationaler Eisenbahninfrastruktur?</t>
  </si>
  <si>
    <t>Jahr #</t>
  </si>
  <si>
    <t xml:space="preserve">Insgesamt </t>
  </si>
  <si>
    <t>Lokomotiv- und Wagengewicht sind ggf. herauszurechnen.</t>
  </si>
  <si>
    <t>Geben Sie alle erbrachten Leistungen an, die sich auch bei</t>
  </si>
  <si>
    <t>offener Auslegung weder dem Personenverkehr noch</t>
  </si>
  <si>
    <t>dem Güterverkehr zuordnen lassen.</t>
  </si>
  <si>
    <t>Zug- und Lokleerfahrten</t>
  </si>
  <si>
    <t>Bogen</t>
  </si>
  <si>
    <t>Beteiligungen an folgenden Unternehmen</t>
  </si>
  <si>
    <t>4.1</t>
  </si>
  <si>
    <t>Vorname:</t>
  </si>
  <si>
    <t>Nachname:</t>
  </si>
  <si>
    <t>Telefonische Erreichbarkeit:</t>
  </si>
  <si>
    <t>Eisenbahnbetriebsleiter/in</t>
  </si>
  <si>
    <t>1.3</t>
  </si>
  <si>
    <t>- den ehemaligen Förderbetrag / Investitionskostenzuschuss (ersichtlich aus Förderunterlagen)</t>
  </si>
  <si>
    <t>Folgende Informationen benötigen Sie für jedes Ihrer Infrastrukturobjekte aus dem Anlagevermögen:</t>
  </si>
  <si>
    <t xml:space="preserve">  (wurde die Investition in das Objekt gesamtheitlich aus Eigenmitteln finanziert, sind als Förderbetrag 0 EUR anzusetzen)</t>
  </si>
  <si>
    <t>IKZ</t>
  </si>
  <si>
    <t>Invest</t>
  </si>
  <si>
    <t>Geschäftsberichten, insbesondere aufgrund der Vermischung mit anderen Geschäftstätigkeiten</t>
  </si>
  <si>
    <t>oder aufgrund von Konzernbilanzierungen, keine unternehmens- und/oder eisenbahnspezifischen Informationen</t>
  </si>
  <si>
    <t xml:space="preserve">Diese sind jedoch im Vorgriff auf zukünftige Entwicklungen notwendig, um als Regulierer </t>
  </si>
  <si>
    <t>Pünktlichkeitsstatistik</t>
  </si>
  <si>
    <t>Welche Fahrzeuge warten und reparieren Sie in Ihren Wartungseinrichtungen?</t>
  </si>
  <si>
    <t>(Mehrfachnennungen sind möglich)</t>
  </si>
  <si>
    <t>Triebwagen im Personenverkehr (ohne HGV)</t>
  </si>
  <si>
    <t>Triebwagen für den Hochgeschwindigkeitsverkehr (HGV)</t>
  </si>
  <si>
    <t>Lokomotiven</t>
  </si>
  <si>
    <t>Wagen</t>
  </si>
  <si>
    <t>Anzahl aller Personenbahnhöfe / Haltepunkte gesamt</t>
  </si>
  <si>
    <t>€</t>
  </si>
  <si>
    <t>davon</t>
  </si>
  <si>
    <t>Umsatz aus Schienengüterverkehr insgesamt</t>
  </si>
  <si>
    <t>Gesamtausgaben Schieneninfrastruktur</t>
  </si>
  <si>
    <t>Wenn bisher keine Unterrichtung der Bundesnetzagentur erfolgt ist, nennen Sie bitte den Grund:</t>
  </si>
  <si>
    <t>Die Bundesnetzagentur strebt an, einen besseren Überblick über die Gewinnsituation der EVU zu erhalten.</t>
  </si>
  <si>
    <t>der EIU mit (eigenem) Anlagevermögen, der Anlagenintensität und vor allem der Finanzierungssituation der EIU</t>
  </si>
  <si>
    <t>als ein Maßstab für die Stabilität des Eisenbahnmarktes führen.</t>
  </si>
  <si>
    <t xml:space="preserve">Wesentliches Ziel dieser verbesserten Markttransparenz ist die Vorbereitung und Bewertung </t>
  </si>
  <si>
    <t>Die Bundesnetzagentur ist auf die Erhebung bestimmter Umsatz-, Kosten- und Bilanzinformation bei den</t>
  </si>
  <si>
    <t>getrennt für die Bereiche EVU, Betreiber der Schienenwege und von Serviceeinrichtungen entnommen werden.</t>
  </si>
  <si>
    <t>ausgewählten Bilanz-Positionen (gemäß HGB) zur Darstellung der Vermögens- und Kapitalstruktur gefragt.</t>
  </si>
  <si>
    <t>EU</t>
  </si>
  <si>
    <t>ist bei Leistungen im Kombinierten Verkehr das</t>
  </si>
  <si>
    <t>Containergewicht als Ladungsgewicht zu betrachten.</t>
  </si>
  <si>
    <t>marktbeobachtung.schiene@bnetza.de</t>
  </si>
  <si>
    <t>Rechtsform:</t>
  </si>
  <si>
    <t>Registergericht:</t>
  </si>
  <si>
    <t>Registernummer:</t>
  </si>
  <si>
    <t>Tochtergesellschaft von:</t>
  </si>
  <si>
    <t>Straße:</t>
  </si>
  <si>
    <t>Postleitzahl:</t>
  </si>
  <si>
    <t>Bundesland:</t>
  </si>
  <si>
    <t>Homepage:</t>
  </si>
  <si>
    <t>Anzahl aller Industriestamm-, Zuführungs- und Anschlussgleise</t>
  </si>
  <si>
    <t>DB Netz AG</t>
  </si>
  <si>
    <t>anderes EIU, bitte eintragen:</t>
  </si>
  <si>
    <t>DB Station &amp; Service AG</t>
  </si>
  <si>
    <t>Haben Sie eine Entgeltliste für Schienenwege erstellt?</t>
  </si>
  <si>
    <t>Unternehmensname:</t>
  </si>
  <si>
    <t>Industriestamm-, Zuführungs- und Anschlussgleise</t>
  </si>
  <si>
    <t>Summe für Serviceeinrichtungen</t>
  </si>
  <si>
    <t xml:space="preserve">Abstellgleise </t>
  </si>
  <si>
    <t>Internationale Tätigkeit</t>
  </si>
  <si>
    <t>Einrichtungen zur Brennstoffaufnahme</t>
  </si>
  <si>
    <t xml:space="preserve">Zugang zu Schulungseinrichtungen </t>
  </si>
  <si>
    <t xml:space="preserve">Fahrplanqualität </t>
  </si>
  <si>
    <t>Triebfahrzeuge</t>
  </si>
  <si>
    <t>Begriff</t>
  </si>
  <si>
    <t>Erläuterung</t>
  </si>
  <si>
    <t>Güterwagen</t>
  </si>
  <si>
    <t>Personenwagen</t>
  </si>
  <si>
    <t xml:space="preserve">Zulassung als Eisenbahnverkehrsunternehmen </t>
  </si>
  <si>
    <t xml:space="preserve">Zulassung von Schienenfahrzeugen </t>
  </si>
  <si>
    <t>Umsatz von EVU*, 
mit denen Ihr EIU gesellschaftsrechtlich nicht verbunden ist</t>
  </si>
  <si>
    <t>ausführender Frachtführer</t>
  </si>
  <si>
    <t>Gleislänge insgesamt:</t>
  </si>
  <si>
    <t>Streckenlänge insgesamt:</t>
  </si>
  <si>
    <t>(Länge aller Gleise)</t>
  </si>
  <si>
    <t>Koordinierungsqualität im Rahmen der Baustellenplanung</t>
  </si>
  <si>
    <t>Bitte Fundstelle angeben:</t>
  </si>
  <si>
    <t>Länder, Kommunen, Andere</t>
  </si>
  <si>
    <t>Andere*</t>
  </si>
  <si>
    <t>Anzahl aller Abstellgleise</t>
  </si>
  <si>
    <t>3:  mittel, mittlerer Handlungsbedarf</t>
  </si>
  <si>
    <t>4:  schlecht, hoher Handlungsbedarf</t>
  </si>
  <si>
    <t>5:  ungenügend, sehr hoher Handlungsbedarf</t>
  </si>
  <si>
    <t>Vertretungsberechtigte/r Ansprechpartner/in für EVU</t>
  </si>
  <si>
    <t xml:space="preserve">Prozess der Trassenvergabe </t>
  </si>
  <si>
    <t xml:space="preserve">Zugang zu Serviceeinrichtungen </t>
  </si>
  <si>
    <t xml:space="preserve">Trassen </t>
  </si>
  <si>
    <t xml:space="preserve">Eisenbahninfrastruktur in Häfen </t>
  </si>
  <si>
    <t>--</t>
  </si>
  <si>
    <t>Verfügbarkeit von Betriebsmitteln:</t>
  </si>
  <si>
    <t>Unser Unternehmen ist international tätig:</t>
  </si>
  <si>
    <t>für Ihr Unternehmen</t>
  </si>
  <si>
    <t>Bestellerorganisationen des SPNV (Aufgabenträger, Zweckverbände etc.)</t>
  </si>
  <si>
    <t>Art / Anzahl je Verkehrsart</t>
  </si>
  <si>
    <t>Anzahl aller Verkehrshalte</t>
  </si>
  <si>
    <t>4.</t>
  </si>
  <si>
    <t>Für Fragebogen Nr. 2 Eisenbahninfrastrukturunternehmen</t>
  </si>
  <si>
    <t>Sonstiger
Schienenverkehr (sV)</t>
  </si>
  <si>
    <t>9.10.1 : 9.12</t>
  </si>
  <si>
    <t>sonstiger Schienenverkehr</t>
  </si>
  <si>
    <t>Eisenbahninfrastruktur in Häfen</t>
  </si>
  <si>
    <t xml:space="preserve">Wartungs- und sonstige technische Einrichtungen </t>
  </si>
  <si>
    <t>Haben Sie die Nutzungsbedingungen im Bundes-
anzeiger oder Internet veröffentlicht?</t>
  </si>
  <si>
    <t>Wie bewerten Sie die Kundenfreundlichkeit der EIU, deren Infrastruktur Sie befahren oder deren Dienstleistungen Sie an Personenbahnhöfen nutzen?</t>
  </si>
  <si>
    <t>Rechenbeispiel zur Ermittlung der Gesamtförderquote eines Unternehmens:</t>
  </si>
  <si>
    <t>Gesucht wird die Gesamtförderquote im Jahr 10.</t>
  </si>
  <si>
    <t>In der folgenden Tabelle ist der Abschreibungsverlauf der beiden Objekte dargestellt:</t>
  </si>
  <si>
    <t>I</t>
  </si>
  <si>
    <t>Nettobuchwert (ohne Zuschuss / Förderbeitrag) im Jahr t</t>
  </si>
  <si>
    <t>Bruttobuchwert (einschließlich Zuschuss / Förderbeitrag) im Jahr t</t>
  </si>
  <si>
    <t>bei der Anschaffung / Erstellung erhaltene Zuschüsse / Förderbeiträge</t>
  </si>
  <si>
    <t>Abschreibung im Jahr t</t>
  </si>
  <si>
    <t>FQ</t>
  </si>
  <si>
    <t>Förderquote</t>
  </si>
  <si>
    <t>Es gilt:</t>
  </si>
  <si>
    <t>Invest + IKZ</t>
  </si>
  <si>
    <t>SPNV</t>
  </si>
  <si>
    <t>SPFV</t>
  </si>
  <si>
    <t>E-Mail:</t>
  </si>
  <si>
    <t>Streckenlänge insgesamt</t>
  </si>
  <si>
    <t>3.9</t>
  </si>
  <si>
    <t>3.11</t>
  </si>
  <si>
    <t>3.12</t>
  </si>
  <si>
    <t>3.13</t>
  </si>
  <si>
    <t>3.10</t>
  </si>
  <si>
    <t>Allgemeine Geschäftsbedingungen (AGB) können Bestandteil der Nutzungsbedingungen für Schienenwege sein. Sie können diese jedoch nicht ersetzen.</t>
  </si>
  <si>
    <t>im sonstigen Schienenverkehr (sV)</t>
  </si>
  <si>
    <t>1:  sehr gut, kein Handlungsbedarf</t>
  </si>
  <si>
    <t>2:  gut, geringer Handlungsbedarf</t>
  </si>
  <si>
    <t>Die Förderquote errechnet sich wie folgt: (Bruttobuchwert - Nettobuchwert) geteilt durch den Bruttobuchwert.</t>
  </si>
  <si>
    <t>Wie werden Fördermittel / Zuschüsse für investive Maßnahmen bei Ihnen üblicherweise bilanziell verbucht?</t>
  </si>
  <si>
    <t>Berichtszeitraum:</t>
  </si>
  <si>
    <t>Ausfüllhinweise:</t>
  </si>
  <si>
    <t>Bei Rückfragen wenden Sie sich bitte an:</t>
  </si>
  <si>
    <t>Informationen zu den Mindestanforderungen an die Hard- und Software sowie eine Installationsanleitung erhalten Sie auf der Internetseite der Bundesnetzagentur (siehe Seite 1; "Art und Umfang der Erhebung").</t>
  </si>
  <si>
    <t>Betriebsleistung im Schienenpersonenverkehr</t>
  </si>
  <si>
    <t>Ist Ihr Unternehmen Teil eines Konzerns?</t>
  </si>
  <si>
    <t>Die Aufnahme von Fremdkapital erfolgte:</t>
  </si>
  <si>
    <t>i</t>
  </si>
  <si>
    <t xml:space="preserve">Verkehre, die sich dem Schienenpersonen- oder Schienengüterverkehr zurechnen lassen, sind ausschließlich dort aufzuführen. Unter sonstigen Schienenverkehr (sV) können z. B. Überführungsfahrten, Bauzugverkehr, Arbeitszugverkehr, Messfahrten, Probefahrten, Streckenbesichtigungs- und Signalschaufahrten fallen. </t>
  </si>
  <si>
    <t>Haben Sie die BNetzA über Ihre aktuell gültigen SNB unterrichtet?</t>
  </si>
  <si>
    <t>Haben Sie Ihre aktuell gültigen SNB im Bundesanzeiger
oder im Internet veröffentlicht?</t>
  </si>
  <si>
    <t>Frachtführer, der die Transportleistung selbst erbringt</t>
  </si>
  <si>
    <t>Zweck der Erhebung</t>
  </si>
  <si>
    <t>Geheimhaltung</t>
  </si>
  <si>
    <t>Wenn das Verschlüsselungsprogramm aus einem Verzeichnis der lokalen Festplatte gestartet wird, zeigt das Programmfenster in der Statuszeile das Verzeichnis an, in dem das Programm nach der ausgefüllten Excel-Datei sucht.</t>
  </si>
  <si>
    <t>Marktbeobachtung.Schiene@BNetzA.de</t>
  </si>
  <si>
    <t xml:space="preserve"> Fördermittelgeber / Zuschussgeber</t>
  </si>
  <si>
    <t>II</t>
  </si>
  <si>
    <t>Personenbahnhöfe (einschließlich Haltepunkte)</t>
  </si>
  <si>
    <t>Investitionen Bestandsnetz</t>
  </si>
  <si>
    <t>Alle investiven Maßnahmen, die der Erhaltung oder</t>
  </si>
  <si>
    <t>- den aktuellen Buchwert der Anlage sowie deren Abschreibungsart und -dauer (aus dem Anlagenspiegel)</t>
  </si>
  <si>
    <t>bei der Anschaffung / Erstellung in die Anlage investierte Eigenmittel</t>
  </si>
  <si>
    <t>Das Beispiel - Eisenbahninfrastrukturunternehmen verfügt über insgesamt zwei Anlagen:</t>
  </si>
  <si>
    <t>Fragebogen Nr. 2  - Betreiber der Schienenwege und</t>
  </si>
  <si>
    <t>Unternehmensgegenstand</t>
  </si>
  <si>
    <t>Eisenbahnverkehrsunternehmen</t>
  </si>
  <si>
    <t>3.1</t>
  </si>
  <si>
    <t>Eisenbahninfrastrukturunternehmen - Betreiber der Schienenwege</t>
  </si>
  <si>
    <t>Ausgaben für die Nutzung von Serviceeinrichtungen (ohne Pbf.)</t>
  </si>
  <si>
    <t>Art und Umfang der Erhebung  /  Download Fragebogen</t>
  </si>
  <si>
    <t xml:space="preserve"> Die folgenden Werte beziehen sich auf:</t>
  </si>
  <si>
    <t>Anzahl aller Häfen mit Schieneninfrastruktur</t>
  </si>
  <si>
    <t>Wenn Sie sonstigen Schienenverkehr durchführen, erläutern Sie bitte dessen Art(en):</t>
  </si>
  <si>
    <t>Schienennetz-Benutzungsbedingungen /</t>
  </si>
  <si>
    <t>Summe</t>
  </si>
  <si>
    <t>Investitionen in das Bestandsnetz</t>
  </si>
  <si>
    <t xml:space="preserve">Zugbildungseinrichtungen / Rangierbahnhöfe </t>
  </si>
  <si>
    <t xml:space="preserve">Anzahl aller Zugbildungseinrichtungen / Rangierbahnhöfe </t>
  </si>
  <si>
    <t>3.</t>
  </si>
  <si>
    <t>Umschlagsvolumina (netto)</t>
  </si>
  <si>
    <t>Beinhalten im SGV nur das Ladungs- bzw. Frachtgewicht.</t>
  </si>
  <si>
    <t>Wurden Sie in die Baumaßnahmenplanung eingebunden (Abstimmung)?</t>
  </si>
  <si>
    <t>Konnten Sie auf die Baustellenplanung Einfluss nehmen?</t>
  </si>
  <si>
    <t>Wurde das Fahren von Umleitungen notwendig?</t>
  </si>
  <si>
    <t>* Diese Angaben betrachtet die Bundesnetzagentur als öffentlich zugänglich, 
  daher kommt diesen Angaben kein Schutz nach § 30 VwVfG (Geheimhaltung) zu.</t>
  </si>
  <si>
    <t>x</t>
  </si>
  <si>
    <t>Bitte berechnen Sie ggf. nicht direkt zur Verfügung stehende Werte 
wie jeweils obenstehend angegeben:</t>
  </si>
  <si>
    <t>entspricht der Summe aus den  Feldern:</t>
  </si>
  <si>
    <t>entspricht der Summe aus den  Feldern</t>
  </si>
  <si>
    <t>Ausgaben für Halte (Stopps) an Personenbahnhöfen / Haltepunkten (kurz: Pbf.)</t>
  </si>
  <si>
    <t>Bitte beurteilen Sie nur die</t>
  </si>
  <si>
    <r>
      <t>·</t>
    </r>
    <r>
      <rPr>
        <b/>
        <sz val="10"/>
        <color theme="1"/>
        <rFont val="Times New Roman"/>
        <family val="1"/>
      </rPr>
      <t> </t>
    </r>
  </si>
  <si>
    <r>
      <t xml:space="preserve">Die verschlüsselten Dateien legt das Programm im Ursprungsverzeichnis der ausgefüllten Excel-Fragebogen an. Bei der Verschlüsselung werden </t>
    </r>
    <r>
      <rPr>
        <b/>
        <sz val="9"/>
        <color theme="1"/>
        <rFont val="Arial"/>
        <family val="2"/>
      </rPr>
      <t>spezifische Dateinamen</t>
    </r>
    <r>
      <rPr>
        <sz val="9"/>
        <color theme="1"/>
        <rFont val="Arial"/>
        <family val="2"/>
      </rPr>
      <t xml:space="preserve"> generiert. Daher dürfen die erzeugten Dateinamen nicht mehr verändert werden.</t>
    </r>
  </si>
  <si>
    <r>
      <t xml:space="preserve">Hieraus lässt sich der tatsächliche Restwert der Anlage ermitteln: 
</t>
    </r>
    <r>
      <rPr>
        <b/>
        <sz val="10"/>
        <color theme="1"/>
        <rFont val="Arial"/>
        <family val="2"/>
      </rPr>
      <t>Buchwert zuzüglich anteiliger Investitionskostenzuschuss</t>
    </r>
  </si>
  <si>
    <r>
      <t>BW</t>
    </r>
    <r>
      <rPr>
        <b/>
        <sz val="6"/>
        <color theme="1"/>
        <rFont val="Arial"/>
        <family val="2"/>
      </rPr>
      <t>netto (t)</t>
    </r>
  </si>
  <si>
    <r>
      <t>BW</t>
    </r>
    <r>
      <rPr>
        <b/>
        <sz val="6"/>
        <color theme="1"/>
        <rFont val="Arial"/>
        <family val="2"/>
      </rPr>
      <t>brutto (t)</t>
    </r>
  </si>
  <si>
    <r>
      <t>AfA</t>
    </r>
    <r>
      <rPr>
        <b/>
        <sz val="6"/>
        <color theme="1"/>
        <rFont val="Arial"/>
        <family val="2"/>
      </rPr>
      <t xml:space="preserve"> (t)</t>
    </r>
  </si>
  <si>
    <r>
      <t>BW</t>
    </r>
    <r>
      <rPr>
        <b/>
        <sz val="6"/>
        <color theme="1"/>
        <rFont val="Arial"/>
        <family val="2"/>
      </rPr>
      <t xml:space="preserve">netto (0) </t>
    </r>
  </si>
  <si>
    <r>
      <t>BW</t>
    </r>
    <r>
      <rPr>
        <b/>
        <sz val="6"/>
        <color theme="1"/>
        <rFont val="Arial"/>
        <family val="2"/>
      </rPr>
      <t xml:space="preserve">brutto (0) </t>
    </r>
  </si>
  <si>
    <r>
      <t>Invest</t>
    </r>
    <r>
      <rPr>
        <sz val="8"/>
        <color theme="1"/>
        <rFont val="Arial"/>
        <family val="2"/>
      </rPr>
      <t xml:space="preserve"> in EUR</t>
    </r>
  </si>
  <si>
    <r>
      <t>Förderquote</t>
    </r>
    <r>
      <rPr>
        <sz val="8"/>
        <color theme="1"/>
        <rFont val="Arial"/>
        <family val="2"/>
      </rPr>
      <t xml:space="preserve"> in %</t>
    </r>
  </si>
  <si>
    <r>
      <t>Abschreibungsdauer</t>
    </r>
    <r>
      <rPr>
        <sz val="8"/>
        <color theme="1"/>
        <rFont val="Arial"/>
        <family val="2"/>
      </rPr>
      <t xml:space="preserve"> in Jahren</t>
    </r>
  </si>
  <si>
    <r>
      <t>Erstellung</t>
    </r>
    <r>
      <rPr>
        <sz val="8"/>
        <color theme="1"/>
        <rFont val="Arial"/>
        <family val="2"/>
      </rPr>
      <t xml:space="preserve"> im Jahr:</t>
    </r>
  </si>
  <si>
    <r>
      <t>Summe BW</t>
    </r>
    <r>
      <rPr>
        <b/>
        <sz val="6"/>
        <color theme="1"/>
        <rFont val="Arial"/>
        <family val="2"/>
      </rPr>
      <t>netto</t>
    </r>
  </si>
  <si>
    <r>
      <t>Summe BW</t>
    </r>
    <r>
      <rPr>
        <b/>
        <sz val="6"/>
        <color theme="1"/>
        <rFont val="Arial"/>
        <family val="2"/>
      </rPr>
      <t>brutto</t>
    </r>
  </si>
  <si>
    <r>
      <t>FQ</t>
    </r>
    <r>
      <rPr>
        <b/>
        <sz val="6"/>
        <color theme="1"/>
        <rFont val="Arial"/>
        <family val="2"/>
      </rPr>
      <t xml:space="preserve"> gesamt</t>
    </r>
  </si>
  <si>
    <r>
      <t>BW</t>
    </r>
    <r>
      <rPr>
        <b/>
        <sz val="6"/>
        <color theme="1"/>
        <rFont val="Arial"/>
        <family val="2"/>
      </rPr>
      <t>netto</t>
    </r>
    <r>
      <rPr>
        <b/>
        <sz val="8"/>
        <rFont val="Arial"/>
        <family val="2"/>
      </rPr>
      <t/>
    </r>
  </si>
  <si>
    <r>
      <t>BW</t>
    </r>
    <r>
      <rPr>
        <b/>
        <sz val="6"/>
        <color theme="1"/>
        <rFont val="Arial"/>
        <family val="2"/>
      </rPr>
      <t>brutto</t>
    </r>
  </si>
  <si>
    <r>
      <t xml:space="preserve">Die Gesamtförderquote im Jahr 10 errechnet sich aus (1.450.000 - 850.000) / 1.450.000 EUR. </t>
    </r>
    <r>
      <rPr>
        <u/>
        <sz val="8"/>
        <color theme="1"/>
        <rFont val="Arial"/>
        <family val="2"/>
      </rPr>
      <t xml:space="preserve">Sie beträgt damit </t>
    </r>
    <r>
      <rPr>
        <b/>
        <u/>
        <sz val="8"/>
        <color theme="1"/>
        <rFont val="Arial"/>
        <family val="2"/>
      </rPr>
      <t>41%</t>
    </r>
    <r>
      <rPr>
        <sz val="8"/>
        <color theme="1"/>
        <rFont val="Arial"/>
        <family val="2"/>
      </rPr>
      <t>.</t>
    </r>
  </si>
  <si>
    <r>
      <t xml:space="preserve">Betreibt Ihr Unternehmen Eisenbahninfrastruktur </t>
    </r>
    <r>
      <rPr>
        <u/>
        <sz val="8"/>
        <color theme="1"/>
        <rFont val="Arial"/>
        <family val="2"/>
      </rPr>
      <t>und</t>
    </r>
    <r>
      <rPr>
        <sz val="8"/>
        <color theme="1"/>
        <rFont val="Arial"/>
        <family val="2"/>
      </rPr>
      <t xml:space="preserve"> hat daneben weitere Geschäftsfelder?</t>
    </r>
  </si>
  <si>
    <t>Wenn ja, nennen Sie bitte den Namen dieses Konzerns:</t>
  </si>
  <si>
    <r>
      <t xml:space="preserve">Geben Sie hier </t>
    </r>
    <r>
      <rPr>
        <b/>
        <u/>
        <sz val="8"/>
        <color theme="1"/>
        <rFont val="Arial"/>
        <family val="2"/>
      </rPr>
      <t>ausschließlich</t>
    </r>
    <r>
      <rPr>
        <b/>
        <sz val="8"/>
        <color theme="1"/>
        <rFont val="Arial"/>
        <family val="2"/>
      </rPr>
      <t xml:space="preserve"> die Betriebsleistung an, für die Sie Trassenentgelte entrichtet haben.</t>
    </r>
  </si>
  <si>
    <r>
      <t xml:space="preserve">Betriebsleistung gesamt
</t>
    </r>
    <r>
      <rPr>
        <sz val="8"/>
        <color theme="1"/>
        <rFont val="Arial"/>
        <family val="2"/>
      </rPr>
      <t xml:space="preserve"> - nach Infrastrukturbetreiber - </t>
    </r>
    <r>
      <rPr>
        <b/>
        <sz val="8"/>
        <color theme="1"/>
        <rFont val="Arial"/>
        <family val="2"/>
      </rPr>
      <t xml:space="preserve">
inklusive Zug- und Lokleerfahrten
</t>
    </r>
    <r>
      <rPr>
        <sz val="8"/>
        <color theme="1"/>
        <rFont val="Arial"/>
        <family val="2"/>
      </rPr>
      <t>in Trassenkilometer</t>
    </r>
  </si>
  <si>
    <r>
      <t xml:space="preserve">Betriebsleistung gesamt
</t>
    </r>
    <r>
      <rPr>
        <sz val="8"/>
        <color theme="1"/>
        <rFont val="Arial"/>
        <family val="2"/>
      </rPr>
      <t xml:space="preserve"> - nach Destination - </t>
    </r>
    <r>
      <rPr>
        <b/>
        <sz val="8"/>
        <color theme="1"/>
        <rFont val="Arial"/>
        <family val="2"/>
      </rPr>
      <t xml:space="preserve">
inklusive Zug- und Lokleerfahrten
</t>
    </r>
    <r>
      <rPr>
        <sz val="8"/>
        <color theme="1"/>
        <rFont val="Arial"/>
        <family val="2"/>
      </rPr>
      <t>in Trassenkilometer</t>
    </r>
  </si>
  <si>
    <r>
      <t xml:space="preserve">Betriebsleistung gesamt
</t>
    </r>
    <r>
      <rPr>
        <sz val="8"/>
        <color theme="1"/>
        <rFont val="Arial"/>
        <family val="2"/>
      </rPr>
      <t xml:space="preserve"> - nach Finanzierung - </t>
    </r>
    <r>
      <rPr>
        <b/>
        <sz val="8"/>
        <color theme="1"/>
        <rFont val="Arial"/>
        <family val="2"/>
      </rPr>
      <t xml:space="preserve">
inklusive Zug- und Lokleerfahrten
</t>
    </r>
    <r>
      <rPr>
        <sz val="8"/>
        <color theme="1"/>
        <rFont val="Arial"/>
        <family val="2"/>
      </rPr>
      <t>in Trassenkilometer</t>
    </r>
  </si>
  <si>
    <r>
      <t xml:space="preserve">Betriebsleistung im Hochgeschwindigkeitsverkehr
</t>
    </r>
    <r>
      <rPr>
        <sz val="8"/>
        <color theme="1"/>
        <rFont val="Arial"/>
        <family val="2"/>
      </rPr>
      <t>in Trassenkilometer (ICE, Thalys, TGV)</t>
    </r>
  </si>
  <si>
    <r>
      <t xml:space="preserve">Verkehrsleistung
</t>
    </r>
    <r>
      <rPr>
        <sz val="8"/>
        <color theme="1"/>
        <rFont val="Arial"/>
        <family val="2"/>
      </rPr>
      <t>in Personenkilometer</t>
    </r>
  </si>
  <si>
    <r>
      <t xml:space="preserve">Verkehrsleistung
</t>
    </r>
    <r>
      <rPr>
        <sz val="7"/>
        <color theme="1"/>
        <rFont val="Arial"/>
        <family val="2"/>
      </rPr>
      <t>nationale Reisen</t>
    </r>
  </si>
  <si>
    <r>
      <t xml:space="preserve">Verkehrsaufkommen
</t>
    </r>
    <r>
      <rPr>
        <sz val="8"/>
        <color theme="1"/>
        <rFont val="Arial"/>
        <family val="2"/>
      </rPr>
      <t>in Personen</t>
    </r>
  </si>
  <si>
    <r>
      <t xml:space="preserve">Schienengüterverkehr
</t>
    </r>
    <r>
      <rPr>
        <sz val="8"/>
        <color theme="1"/>
        <rFont val="Arial"/>
        <family val="2"/>
      </rPr>
      <t>(SGV)</t>
    </r>
  </si>
  <si>
    <r>
      <t xml:space="preserve">sonstiger Schienenverkehr
</t>
    </r>
    <r>
      <rPr>
        <sz val="8"/>
        <color theme="1"/>
        <rFont val="Arial"/>
        <family val="2"/>
      </rPr>
      <t>(sV)</t>
    </r>
  </si>
  <si>
    <r>
      <t xml:space="preserve">Verkehrsleistung (netto)
als Hauptfrachtführer
</t>
    </r>
    <r>
      <rPr>
        <sz val="8"/>
        <color theme="1"/>
        <rFont val="Arial"/>
        <family val="2"/>
      </rPr>
      <t>in Tonnenkilometer</t>
    </r>
  </si>
  <si>
    <r>
      <t xml:space="preserve">Verkehrsleistung (netto)
</t>
    </r>
    <r>
      <rPr>
        <sz val="7"/>
        <color theme="1"/>
        <rFont val="Arial"/>
        <family val="2"/>
      </rPr>
      <t>nationale Transporte</t>
    </r>
  </si>
  <si>
    <r>
      <t xml:space="preserve">Verkehrsleistung (netto)
</t>
    </r>
    <r>
      <rPr>
        <sz val="7"/>
        <color theme="1"/>
        <rFont val="Arial"/>
        <family val="2"/>
      </rPr>
      <t>Transporte im Transitverkehr</t>
    </r>
  </si>
  <si>
    <r>
      <t xml:space="preserve">Transportmenge (netto)
als Hauptfrachtführer
</t>
    </r>
    <r>
      <rPr>
        <sz val="8"/>
        <color theme="1"/>
        <rFont val="Arial"/>
        <family val="2"/>
      </rPr>
      <t>in Tonnen</t>
    </r>
  </si>
  <si>
    <r>
      <t xml:space="preserve">Umsatzangaben für </t>
    </r>
    <r>
      <rPr>
        <u/>
        <sz val="14"/>
        <color theme="1"/>
        <rFont val="Arial"/>
        <family val="2"/>
      </rPr>
      <t>EVU</t>
    </r>
    <r>
      <rPr>
        <sz val="14"/>
        <color theme="1"/>
        <rFont val="Arial"/>
        <family val="2"/>
      </rPr>
      <t xml:space="preserve"> in </t>
    </r>
    <r>
      <rPr>
        <u/>
        <sz val="14"/>
        <color theme="1"/>
        <rFont val="Arial"/>
        <family val="2"/>
      </rPr>
      <t>Deutschland</t>
    </r>
  </si>
  <si>
    <t>Bitte geben Sie bei fehlenden Umsatzangaben eine kurze Begründung:</t>
  </si>
  <si>
    <r>
      <t xml:space="preserve">Schätzen Sie bitte ein, wie sich Ihre Verkehrsleistung auf der Schiene </t>
    </r>
    <r>
      <rPr>
        <u/>
        <sz val="9"/>
        <color theme="1"/>
        <rFont val="Arial"/>
        <family val="2"/>
      </rPr>
      <t>im laufenden Jahr</t>
    </r>
    <r>
      <rPr>
        <sz val="9"/>
        <color theme="1"/>
        <rFont val="Arial"/>
        <family val="2"/>
      </rPr>
      <t xml:space="preserve"> entwickeln wird:</t>
    </r>
  </si>
  <si>
    <r>
      <t>im Schienenpersonen</t>
    </r>
    <r>
      <rPr>
        <u/>
        <sz val="10"/>
        <color theme="1"/>
        <rFont val="Arial"/>
        <family val="2"/>
      </rPr>
      <t>nah</t>
    </r>
    <r>
      <rPr>
        <sz val="10"/>
        <color theme="1"/>
        <rFont val="Arial"/>
        <family val="2"/>
      </rPr>
      <t>verkehr (SPNV)</t>
    </r>
  </si>
  <si>
    <r>
      <t>im Schienenpersonen</t>
    </r>
    <r>
      <rPr>
        <u/>
        <sz val="10"/>
        <color theme="1"/>
        <rFont val="Arial"/>
        <family val="2"/>
      </rPr>
      <t>fern</t>
    </r>
    <r>
      <rPr>
        <sz val="10"/>
        <color theme="1"/>
        <rFont val="Arial"/>
        <family val="2"/>
      </rPr>
      <t>verkehr (SPFV)</t>
    </r>
  </si>
  <si>
    <r>
      <t>Personenbahnhöfe</t>
    </r>
    <r>
      <rPr>
        <sz val="8"/>
        <color theme="1"/>
        <rFont val="Arial"/>
        <family val="2"/>
      </rPr>
      <t xml:space="preserve"> einschließlich Haltepunkte  (Zugang zur Bahnhofsinfrastruktur)</t>
    </r>
  </si>
  <si>
    <r>
      <t xml:space="preserve">Wie empfinden Sie die </t>
    </r>
    <r>
      <rPr>
        <b/>
        <u/>
        <sz val="9"/>
        <color theme="1"/>
        <rFont val="Arial"/>
        <family val="2"/>
      </rPr>
      <t>Diskriminierungsfreiheit</t>
    </r>
    <r>
      <rPr>
        <b/>
        <sz val="9"/>
        <color theme="1"/>
        <rFont val="Arial"/>
        <family val="2"/>
      </rPr>
      <t xml:space="preserve"> der von den EIU aufgestellten Preissysteme hinsichtlich der Nutzungs- bzw. Verbrauchsentgelte für:</t>
    </r>
  </si>
  <si>
    <r>
      <t xml:space="preserve">Wie beurteilen Sie das </t>
    </r>
    <r>
      <rPr>
        <b/>
        <u/>
        <sz val="9"/>
        <color theme="1"/>
        <rFont val="Arial"/>
        <family val="2"/>
      </rPr>
      <t>Preis-Leistungs-Verhältnis</t>
    </r>
    <r>
      <rPr>
        <b/>
        <sz val="9"/>
        <color theme="1"/>
        <rFont val="Arial"/>
        <family val="2"/>
      </rPr>
      <t xml:space="preserve"> in den folgenden Bereichen?
</t>
    </r>
    <r>
      <rPr>
        <b/>
        <sz val="8"/>
        <color theme="1"/>
        <rFont val="Arial"/>
        <family val="2"/>
      </rPr>
      <t>(unter Berücksichtigung der den EIU entstehenden Kosten)</t>
    </r>
  </si>
  <si>
    <t>Planmäßige Baumaßnahmen der Infrastrukturbetreiber</t>
  </si>
  <si>
    <r>
      <t xml:space="preserve">Länge </t>
    </r>
    <r>
      <rPr>
        <b/>
        <sz val="8"/>
        <color theme="1"/>
        <rFont val="Arial"/>
        <family val="2"/>
      </rPr>
      <t>aller</t>
    </r>
    <r>
      <rPr>
        <sz val="8"/>
        <color theme="1"/>
        <rFont val="Arial"/>
        <family val="2"/>
      </rPr>
      <t xml:space="preserve"> im Zugbetrieb betriebenen Strecken nach UIC 390:
- </t>
    </r>
    <r>
      <rPr>
        <b/>
        <u/>
        <sz val="8"/>
        <color theme="1"/>
        <rFont val="Arial"/>
        <family val="2"/>
      </rPr>
      <t>mit</t>
    </r>
    <r>
      <rPr>
        <u/>
        <sz val="8"/>
        <color theme="1"/>
        <rFont val="Arial"/>
        <family val="2"/>
      </rPr>
      <t xml:space="preserve"> gepachteten Strecken</t>
    </r>
    <r>
      <rPr>
        <sz val="8"/>
        <color theme="1"/>
        <rFont val="Arial"/>
        <family val="2"/>
      </rPr>
      <t xml:space="preserve"> / Strecken aus Betriebsführungsverträgen
- </t>
    </r>
    <r>
      <rPr>
        <b/>
        <sz val="8"/>
        <color theme="1"/>
        <rFont val="Arial"/>
        <family val="2"/>
      </rPr>
      <t>mit</t>
    </r>
    <r>
      <rPr>
        <sz val="8"/>
        <color theme="1"/>
        <rFont val="Arial"/>
        <family val="2"/>
      </rPr>
      <t xml:space="preserve"> betriebsbereiten, aber nicht genutzten Strecken
- </t>
    </r>
    <r>
      <rPr>
        <b/>
        <sz val="8"/>
        <color theme="1"/>
        <rFont val="Arial"/>
        <family val="2"/>
      </rPr>
      <t>ohne</t>
    </r>
    <r>
      <rPr>
        <sz val="8"/>
        <color theme="1"/>
        <rFont val="Arial"/>
        <family val="2"/>
      </rPr>
      <t xml:space="preserve"> verpachtete Strecken</t>
    </r>
  </si>
  <si>
    <r>
      <t xml:space="preserve">Betriebsleistung 
</t>
    </r>
    <r>
      <rPr>
        <u/>
        <sz val="8"/>
        <color theme="1"/>
        <rFont val="Arial"/>
        <family val="2"/>
      </rPr>
      <t>aller</t>
    </r>
    <r>
      <rPr>
        <sz val="8"/>
        <color theme="1"/>
        <rFont val="Arial"/>
        <family val="2"/>
      </rPr>
      <t xml:space="preserve"> EVU, einschließlich
</t>
    </r>
    <r>
      <rPr>
        <b/>
        <sz val="8"/>
        <color theme="1"/>
        <rFont val="Arial"/>
        <family val="2"/>
      </rPr>
      <t>eigener</t>
    </r>
    <r>
      <rPr>
        <sz val="8"/>
        <color theme="1"/>
        <rFont val="Arial"/>
        <family val="2"/>
      </rPr>
      <t xml:space="preserve"> EVU</t>
    </r>
  </si>
  <si>
    <r>
      <t>Betriebsleistung von EVU, mit denen Ihr EIU gesellschaftsrechtlich</t>
    </r>
    <r>
      <rPr>
        <b/>
        <sz val="8"/>
        <color theme="1"/>
        <rFont val="Arial"/>
        <family val="2"/>
      </rPr>
      <t xml:space="preserve"> nicht</t>
    </r>
    <r>
      <rPr>
        <sz val="8"/>
        <color theme="1"/>
        <rFont val="Arial"/>
        <family val="2"/>
      </rPr>
      <t xml:space="preserve"> verbunden ist</t>
    </r>
  </si>
  <si>
    <r>
      <t xml:space="preserve">Umsatz aller EVU; einschließlich Verrechnungen </t>
    </r>
    <r>
      <rPr>
        <b/>
        <sz val="8"/>
        <color theme="1"/>
        <rFont val="Arial"/>
        <family val="2"/>
      </rPr>
      <t>eigener</t>
    </r>
    <r>
      <rPr>
        <sz val="8"/>
        <color theme="1"/>
        <rFont val="Arial"/>
        <family val="2"/>
      </rPr>
      <t xml:space="preserve"> EVU*</t>
    </r>
  </si>
  <si>
    <r>
      <t xml:space="preserve">Bei Bruttoausweis errechnet sich die Förderquote aus dem Quotienten vom Sonderposten für Investitionszuschüsse sowie dem Anlagevermögen. Es sind jeweils die der </t>
    </r>
    <r>
      <rPr>
        <u/>
        <sz val="8"/>
        <color theme="1"/>
        <rFont val="Arial"/>
        <family val="2"/>
      </rPr>
      <t>Schienenwegsinfrastruktur</t>
    </r>
    <r>
      <rPr>
        <sz val="8"/>
        <color theme="1"/>
        <rFont val="Arial"/>
        <family val="2"/>
      </rPr>
      <t xml:space="preserve"> zugeordneten Buchwerte anzusetzen.
Bei Nettoausweis verwenden Sie bitte die in der Tabelle "Hinweise" erläuterte Methodik (qualifizierte Schätzung).</t>
    </r>
  </si>
  <si>
    <r>
      <t xml:space="preserve">TEN </t>
    </r>
    <r>
      <rPr>
        <sz val="7"/>
        <color theme="1"/>
        <rFont val="Arial"/>
        <family val="2"/>
      </rPr>
      <t>(Transeuropäische Netze)</t>
    </r>
  </si>
  <si>
    <r>
      <t xml:space="preserve">EFRE </t>
    </r>
    <r>
      <rPr>
        <sz val="7"/>
        <color theme="1"/>
        <rFont val="Arial"/>
        <family val="2"/>
      </rPr>
      <t>(Europäischer Fonds für regionale Entwicklung)</t>
    </r>
  </si>
  <si>
    <r>
      <t xml:space="preserve">GVFG </t>
    </r>
    <r>
      <rPr>
        <sz val="7"/>
        <color theme="1"/>
        <rFont val="Arial"/>
        <family val="2"/>
      </rPr>
      <t>(Gemeindeverkehrsfinanzierungsgesetz)</t>
    </r>
  </si>
  <si>
    <r>
      <t xml:space="preserve">   davon Anlagevermögen** Eisenbahninfrastruktur
</t>
    </r>
    <r>
      <rPr>
        <sz val="8"/>
        <color theme="1"/>
        <rFont val="Arial"/>
        <family val="2"/>
      </rPr>
      <t xml:space="preserve">                 (Schienenwege + Serviceeinrichtungen)</t>
    </r>
  </si>
  <si>
    <r>
      <t xml:space="preserve">Bitte geben Sie untenstehend die jeweiligen Werte für den </t>
    </r>
    <r>
      <rPr>
        <u/>
        <sz val="8"/>
        <color theme="1"/>
        <rFont val="Arial"/>
        <family val="2"/>
      </rPr>
      <t>Eisenbahninfrastrukturbereich</t>
    </r>
    <r>
      <rPr>
        <sz val="8"/>
        <color theme="1"/>
        <rFont val="Arial"/>
        <family val="2"/>
      </rPr>
      <t xml:space="preserve"> an. 
Nur wenn diese nicht vorliegen, nennen Sie bitte die Werte für das gesamte Unternehmen.</t>
    </r>
  </si>
  <si>
    <r>
      <t xml:space="preserve">Wenn Sie über eigene Serviceeinrichtungen verfügen, füllen Sie bitte zusätzlich den folgenden Fragebogen aus:
</t>
    </r>
    <r>
      <rPr>
        <b/>
        <sz val="8"/>
        <color theme="1"/>
        <rFont val="Arial"/>
        <family val="2"/>
      </rPr>
      <t>Nr. 3 Fragebogen für EIU - Betreiber von Serviceeinrichtungen.</t>
    </r>
  </si>
  <si>
    <r>
      <t xml:space="preserve">*)  Anlagevermögen des </t>
    </r>
    <r>
      <rPr>
        <u/>
        <sz val="8"/>
        <color theme="1"/>
        <rFont val="Arial"/>
        <family val="2"/>
      </rPr>
      <t>gesamten Unternehmens</t>
    </r>
    <r>
      <rPr>
        <sz val="8"/>
        <color theme="1"/>
        <rFont val="Arial"/>
        <family val="2"/>
      </rPr>
      <t xml:space="preserve">; vermindert um öffentliche Fördermittel / Zuschüsse
    Sofern der </t>
    </r>
    <r>
      <rPr>
        <u/>
        <sz val="8"/>
        <color theme="1"/>
        <rFont val="Arial"/>
        <family val="2"/>
      </rPr>
      <t>Eisenbahnanteil</t>
    </r>
    <r>
      <rPr>
        <sz val="8"/>
        <color theme="1"/>
        <rFont val="Arial"/>
        <family val="2"/>
      </rPr>
      <t xml:space="preserve"> am bilanzierten Anlagevermögen </t>
    </r>
    <r>
      <rPr>
        <u/>
        <sz val="8"/>
        <color theme="1"/>
        <rFont val="Arial"/>
        <family val="2"/>
      </rPr>
      <t>unter 75 %</t>
    </r>
    <r>
      <rPr>
        <sz val="8"/>
        <color theme="1"/>
        <rFont val="Arial"/>
        <family val="2"/>
      </rPr>
      <t xml:space="preserve"> liegt, geben Sie bitte nur dieses
    Anlagevermögen an.
    Sollte dies einen unangemessenen Aufwand bedingen, ist eine qualifizierte Schätzung / Ableitung hinreichend.</t>
    </r>
  </si>
  <si>
    <t>Gab es bei der tatsächlichen Durchführung Abweichungen von der ursprünglichen Planung?</t>
  </si>
  <si>
    <t>Gab es im Rahmen des Planungsprozesses nicht oder verspätet mitgeteilte Änderungen?</t>
  </si>
  <si>
    <t>Bauerschwerniskosten</t>
  </si>
  <si>
    <t>Waren Sie im Berichtsjahr von Baumaßnahmen der EIU betroffen?</t>
  </si>
  <si>
    <t>Fahrplanqualität und Disposition</t>
  </si>
  <si>
    <t>Wurden Sie rechtzeitig über Baumaßnahmen informiert (nur Netzfahrplan)?</t>
  </si>
  <si>
    <t>Trassenanmeldungen zum Netzfahrplan</t>
  </si>
  <si>
    <t>Gesamtverbrauch Diesel in Litern</t>
  </si>
  <si>
    <r>
      <t xml:space="preserve">EBKrG </t>
    </r>
    <r>
      <rPr>
        <sz val="7"/>
        <color theme="1"/>
        <rFont val="Arial"/>
        <family val="2"/>
      </rPr>
      <t>(Eisenbahnkreuzungsgesetz)</t>
    </r>
  </si>
  <si>
    <r>
      <t xml:space="preserve">BSchWAG </t>
    </r>
    <r>
      <rPr>
        <sz val="7"/>
        <color theme="1"/>
        <rFont val="Arial"/>
        <family val="2"/>
      </rPr>
      <t>(Bundesschienenwegeausbaugesetz)</t>
    </r>
  </si>
  <si>
    <r>
      <t xml:space="preserve">Geben Sie hier </t>
    </r>
    <r>
      <rPr>
        <b/>
        <u/>
        <sz val="8"/>
        <color theme="1"/>
        <rFont val="Arial"/>
        <family val="2"/>
      </rPr>
      <t>ausschließlich</t>
    </r>
    <r>
      <rPr>
        <b/>
        <sz val="8"/>
        <color theme="1"/>
        <rFont val="Arial"/>
        <family val="2"/>
      </rPr>
      <t xml:space="preserve"> die Verkehrsleistung an, die Sie als </t>
    </r>
    <r>
      <rPr>
        <b/>
        <u/>
        <sz val="8"/>
        <color theme="1"/>
        <rFont val="Arial"/>
        <family val="2"/>
      </rPr>
      <t>Hauptfrachtführer</t>
    </r>
    <r>
      <rPr>
        <b/>
        <sz val="8"/>
        <color theme="1"/>
        <rFont val="Arial"/>
        <family val="2"/>
      </rPr>
      <t xml:space="preserve"> erbracht haben:</t>
    </r>
  </si>
  <si>
    <r>
      <t xml:space="preserve">Umsatz aus Schienenpersonenverkehr
</t>
    </r>
    <r>
      <rPr>
        <sz val="8"/>
        <color theme="1"/>
        <rFont val="Arial"/>
        <family val="2"/>
      </rPr>
      <t>gesamt; in Euro</t>
    </r>
  </si>
  <si>
    <t>männlich</t>
  </si>
  <si>
    <t>weiblich</t>
  </si>
  <si>
    <t>unter 30 Jahre</t>
  </si>
  <si>
    <t>30 bis 50 Jahre</t>
  </si>
  <si>
    <t>über 50 Jahre</t>
  </si>
  <si>
    <t>unbefristet</t>
  </si>
  <si>
    <t>befristet</t>
  </si>
  <si>
    <t>Azubi / Trainee</t>
  </si>
  <si>
    <t>Teilzeitverträge</t>
  </si>
  <si>
    <t>Beförderungsleistung im Schienenpersonenverkehr  &lt;1&gt;</t>
  </si>
  <si>
    <t>Beförderungsleistung im Schienenpersonenverkehr  &lt;2&gt;</t>
  </si>
  <si>
    <r>
      <rPr>
        <u/>
        <sz val="8"/>
        <color theme="1"/>
        <rFont val="Arial"/>
        <family val="2"/>
      </rPr>
      <t>Ausgleichszahlungen / Zuschüsse der SPNV - Bestellerorganisationen</t>
    </r>
    <r>
      <rPr>
        <b/>
        <sz val="7"/>
        <color theme="1"/>
        <rFont val="Arial"/>
        <family val="2"/>
      </rPr>
      <t/>
    </r>
  </si>
  <si>
    <r>
      <rPr>
        <u/>
        <sz val="8"/>
        <color theme="1"/>
        <rFont val="Arial"/>
        <family val="2"/>
      </rPr>
      <t>Abgelehnte</t>
    </r>
    <r>
      <rPr>
        <sz val="8"/>
        <color theme="1"/>
        <rFont val="Arial"/>
        <family val="2"/>
      </rPr>
      <t xml:space="preserve"> Trassenanmeldungen
zum Netzfahrplan</t>
    </r>
  </si>
  <si>
    <t>SPV grenzüberschreitend</t>
  </si>
  <si>
    <t>SGV grenzüberschreitend</t>
  </si>
  <si>
    <t>Trassenanmeldungen Gelegenheitsverkehr</t>
  </si>
  <si>
    <r>
      <rPr>
        <u/>
        <sz val="8"/>
        <color theme="1"/>
        <rFont val="Arial"/>
        <family val="2"/>
      </rPr>
      <t>Abgelehnte</t>
    </r>
    <r>
      <rPr>
        <sz val="8"/>
        <color theme="1"/>
        <rFont val="Arial"/>
        <family val="2"/>
      </rPr>
      <t xml:space="preserve"> Trassenanmeldungen
Gelegenheitsverkehr</t>
    </r>
  </si>
  <si>
    <t>Sofern Ihr Unternehmen auf eine abweichende Pünktlichkeitsgrenze zurückgreift, geben Sie diese bitte an:</t>
  </si>
  <si>
    <t>Personenverkehr:</t>
  </si>
  <si>
    <t>Ausbau von Infrastruktur</t>
  </si>
  <si>
    <t>Neubau von Infrastruktur</t>
  </si>
  <si>
    <t>vorhandene Infrastruktur</t>
  </si>
  <si>
    <t>neue Infrastruktur</t>
  </si>
  <si>
    <t>Aufwendungen für Instandhaltung</t>
  </si>
  <si>
    <t>Investitionen in Ausbau</t>
  </si>
  <si>
    <t>Investitionen in Neubau</t>
  </si>
  <si>
    <r>
      <t xml:space="preserve">LEFG </t>
    </r>
    <r>
      <rPr>
        <sz val="7"/>
        <color theme="1"/>
        <rFont val="Arial"/>
        <family val="2"/>
      </rPr>
      <t>(Landeseisenbahnfinanzierungsgesetze)</t>
    </r>
  </si>
  <si>
    <t>Eigentümer der Serviceeinrichtungen</t>
  </si>
  <si>
    <t>Personenbahnhöfe</t>
  </si>
  <si>
    <r>
      <t xml:space="preserve">* Ein Reisezug gilt als verspätet, wenn er mindestens </t>
    </r>
    <r>
      <rPr>
        <b/>
        <sz val="8"/>
        <color theme="1"/>
        <rFont val="Arial"/>
        <family val="2"/>
      </rPr>
      <t>5 Minuten</t>
    </r>
    <r>
      <rPr>
        <sz val="8"/>
        <color theme="1"/>
        <rFont val="Arial"/>
        <family val="2"/>
      </rPr>
      <t xml:space="preserve"> nach Plan verkehrt.
* Ein Güterzug gilt als verspätet, wenn er mindestens </t>
    </r>
    <r>
      <rPr>
        <b/>
        <sz val="8"/>
        <color theme="1"/>
        <rFont val="Arial"/>
        <family val="2"/>
      </rPr>
      <t>15 Minuten</t>
    </r>
    <r>
      <rPr>
        <sz val="8"/>
        <color theme="1"/>
        <rFont val="Arial"/>
        <family val="2"/>
      </rPr>
      <t xml:space="preserve"> nach Plan verkehrt.</t>
    </r>
  </si>
  <si>
    <r>
      <t xml:space="preserve">Bitte geben Sie jeweils die Anzahl der </t>
    </r>
    <r>
      <rPr>
        <u/>
        <sz val="8"/>
        <color theme="1"/>
        <rFont val="Arial"/>
        <family val="2"/>
      </rPr>
      <t>bearbeiteten</t>
    </r>
    <r>
      <rPr>
        <sz val="8"/>
        <color theme="1"/>
        <rFont val="Arial"/>
        <family val="2"/>
      </rPr>
      <t xml:space="preserve"> sowie der </t>
    </r>
    <r>
      <rPr>
        <u/>
        <sz val="8"/>
        <color theme="1"/>
        <rFont val="Arial"/>
        <family val="2"/>
      </rPr>
      <t>abgelehnten</t>
    </r>
    <r>
      <rPr>
        <sz val="8"/>
        <color theme="1"/>
        <rFont val="Arial"/>
        <family val="2"/>
      </rPr>
      <t xml:space="preserve"> Anträge auf eine bestimmte Trasse an.</t>
    </r>
  </si>
  <si>
    <t>Art der Ausgaben</t>
  </si>
  <si>
    <t>SGV national</t>
  </si>
  <si>
    <t>SPNV national</t>
  </si>
  <si>
    <t>SPFV national</t>
  </si>
  <si>
    <t>Investitionen in Erneuerung</t>
  </si>
  <si>
    <r>
      <t xml:space="preserve">* Neben EVU können auch andere Zugangsberechtigte (wie bspw. Aufgabenträger und Logistikdienstleister) Nutzungsentgelte entrichtet haben. Bitte geben Sie hier </t>
    </r>
    <r>
      <rPr>
        <b/>
        <sz val="8"/>
        <color theme="1"/>
        <rFont val="Arial"/>
        <family val="2"/>
      </rPr>
      <t>alle</t>
    </r>
    <r>
      <rPr>
        <sz val="8"/>
        <color theme="1"/>
        <rFont val="Arial"/>
        <family val="2"/>
      </rPr>
      <t xml:space="preserve"> Einnahmen aus Nutzungsentgelten an.</t>
    </r>
  </si>
  <si>
    <r>
      <t xml:space="preserve">Schätzen Sie bitte ein, wie sich das Betriebsergebnis Ihres EVU </t>
    </r>
    <r>
      <rPr>
        <u/>
        <sz val="9"/>
        <color theme="1"/>
        <rFont val="Arial"/>
        <family val="2"/>
      </rPr>
      <t>im laufenden Jahr</t>
    </r>
    <r>
      <rPr>
        <sz val="9"/>
        <color theme="1"/>
        <rFont val="Arial"/>
        <family val="2"/>
      </rPr>
      <t xml:space="preserve"> entwickeln wird:</t>
    </r>
  </si>
  <si>
    <t>Verfügbarkeit von Triebfahrzeugführern</t>
  </si>
  <si>
    <t>Verfügbarkeit von sonstigem Personal</t>
  </si>
  <si>
    <t>KV - Terminals (für den Kombinierten Verkehr)</t>
  </si>
  <si>
    <r>
      <t xml:space="preserve">Anzahl </t>
    </r>
    <r>
      <rPr>
        <u/>
        <sz val="7"/>
        <color theme="1"/>
        <rFont val="Arial"/>
        <family val="2"/>
      </rPr>
      <t>auf Teilstrecken</t>
    </r>
    <r>
      <rPr>
        <sz val="8"/>
        <color theme="1"/>
        <rFont val="Arial"/>
        <family val="2"/>
      </rPr>
      <t xml:space="preserve"> ausgefallener Züge</t>
    </r>
  </si>
  <si>
    <t>Anzahl 
verspäteter* Züge</t>
  </si>
  <si>
    <r>
      <t xml:space="preserve">SGV </t>
    </r>
    <r>
      <rPr>
        <sz val="8"/>
        <color theme="1"/>
        <rFont val="Arial"/>
        <family val="2"/>
      </rPr>
      <t>national</t>
    </r>
  </si>
  <si>
    <r>
      <t xml:space="preserve">SGV </t>
    </r>
    <r>
      <rPr>
        <sz val="8"/>
        <color theme="1"/>
        <rFont val="Arial"/>
        <family val="2"/>
      </rPr>
      <t>grenzüberschreitend</t>
    </r>
  </si>
  <si>
    <t>Summe Aufwendungen für Serviceeinrichtungen****</t>
  </si>
  <si>
    <t>Welche Ausgaben sind im Berichtsjahr für das HGV° - Netz angefallen?</t>
  </si>
  <si>
    <t>(für die Planung und Durchführung des Eisenbahnbetriebs)</t>
  </si>
  <si>
    <t>Falls ja, geben Sie bitte die Namen dieser Energieversorger an:</t>
  </si>
  <si>
    <r>
      <t xml:space="preserve">Verkehrsleistung
</t>
    </r>
    <r>
      <rPr>
        <sz val="7"/>
        <color theme="1"/>
        <rFont val="Arial"/>
        <family val="2"/>
      </rPr>
      <t>grenzüberschreitende Reisen (ohne Transit)</t>
    </r>
  </si>
  <si>
    <t>nach Geschlecht (Anzahl der jeweiligen Beschäftigten)</t>
  </si>
  <si>
    <t>nach Alter (Anzahl der jeweiligen Beschäftigten)</t>
  </si>
  <si>
    <t>nach Vertragsart (Anzahl der jeweiligen Beschäftigten)</t>
  </si>
  <si>
    <t>nach Art der Beschäftigung (Anzahl der jeweiligen Beschäftigten)</t>
  </si>
  <si>
    <t>Personalverfügbarkeit am Arbeitsmarkt</t>
  </si>
  <si>
    <t>Welche externen Faktoren beeinflussen ggf. Ihr Betriebsergebnis maßgeblich negativ?</t>
  </si>
  <si>
    <t>Veröffentlichen Sie selbständig für Ihr Unternehmen regelmäßig die Zahlen aus Ihrem Jahresabschluss?</t>
  </si>
  <si>
    <t>Einnahmen</t>
  </si>
  <si>
    <t>Summe Schienenwege*</t>
  </si>
  <si>
    <t>Nettoausweis**</t>
  </si>
  <si>
    <t>Bruttoausweis***</t>
  </si>
  <si>
    <t>Güterterminals</t>
  </si>
  <si>
    <t>Hierunter fallen Entgelte für die Nutzung von Güterterminals, Gleisanschlüssen, Industriestammgleisen, Rangierbahnhöfen / Zugbildungseinrichtungen, Abstellgleisen, Häfen &amp; sonstigen Einrichtungen (z. B. Gleiswaagen).</t>
  </si>
  <si>
    <t>Anzahl aller Güterterminals</t>
  </si>
  <si>
    <t>Güterterminals (ohne KV - Terminals)</t>
  </si>
  <si>
    <r>
      <t xml:space="preserve">- </t>
    </r>
    <r>
      <rPr>
        <u/>
        <sz val="8"/>
        <color theme="1"/>
        <rFont val="Arial"/>
        <family val="2"/>
      </rPr>
      <t>Personenbahnhöfe (einschließlich Haltepunkte)</t>
    </r>
    <r>
      <rPr>
        <sz val="8"/>
        <color theme="1"/>
        <rFont val="Arial"/>
        <family val="2"/>
      </rPr>
      <t xml:space="preserve">
- Güterterminals, Industriestamm-, Zuführungs- und Anschlussgleise
- Zugbildungseinrichtungen / Rangierbahnhöfe     
- Abstellgleise    
- Häfen mit Schieneninfrastruktur    
- Wartungs- und sonstige technische Einrichtungen    
- Einrichtungen für die Brennstoffaufnahme </t>
    </r>
  </si>
  <si>
    <t xml:space="preserve">- Personenbahnhöfe (einschließlich Haltepunkte)
- Güterterminals, Industriestamm-, Zuführungs- und Anschlussgleise
- Zugbildungseinrichtungen / Rangierbahnhöfe     
- Abstellgleise    
- Häfen mit Schieneninfrastruktur    
- Wartungs- und sonstige technische Einrichtungen    
- Einrichtungen für die Brennstoffaufnahme </t>
  </si>
  <si>
    <t>Güterterminals, Industriestamm-, Zuführungs- und Anschlussgleise</t>
  </si>
  <si>
    <t>Umsatz aus Trassenentgelten</t>
  </si>
  <si>
    <t>*Für das Umladen und Einlagern intermodaler Transporteinheiten ausgerüstet, wobei einer der Verkehrsträger die Schiene ist.
** Anbindung von Straße / Schiene / Wasserstraße</t>
  </si>
  <si>
    <t>Güterterminals (KV)</t>
  </si>
  <si>
    <t xml:space="preserve">   Eisenbahninfrastrukturbetreiber hat Zugangsantrag / -anträge abgelehnt</t>
  </si>
  <si>
    <t xml:space="preserve">   vor Ort besteht keine Möglichkeit, Rangierdienstleistungen selbst oder durch Dritte vorzunehmen</t>
  </si>
  <si>
    <t xml:space="preserve">   andere Gründe, bitte hier ausführen:</t>
  </si>
  <si>
    <t>Bieten Sie mobile Instandhaltungsdienstleistungen an?</t>
  </si>
  <si>
    <t>Eigenmittel</t>
  </si>
  <si>
    <r>
      <t xml:space="preserve"> Quelle für </t>
    </r>
    <r>
      <rPr>
        <b/>
        <u/>
        <sz val="8"/>
        <color theme="1"/>
        <rFont val="Arial"/>
        <family val="2"/>
      </rPr>
      <t>Große KV-Güterterminals</t>
    </r>
  </si>
  <si>
    <t>Eisenbahnunternehmen angewiesen, um marktgerecht und mit Augenmaß regulieren zu können.</t>
  </si>
  <si>
    <t>Dies soll sicherstellen, dass regulatorische Entscheidungen auf einer fundierten Basis getroffen werden.</t>
  </si>
  <si>
    <r>
      <t xml:space="preserve">Rückerstattungen an die Fahrgäste
</t>
    </r>
    <r>
      <rPr>
        <sz val="8"/>
        <color theme="1"/>
        <rFont val="Arial"/>
        <family val="2"/>
      </rPr>
      <t>(z.B. aus den Bestimmungen der Fahrgastrechte, aus Kulanzgründen etc.)</t>
    </r>
  </si>
  <si>
    <r>
      <t>Sonstiges</t>
    </r>
    <r>
      <rPr>
        <sz val="10"/>
        <color theme="1"/>
        <rFont val="Arial"/>
        <family val="2"/>
      </rPr>
      <t xml:space="preserve"> </t>
    </r>
    <r>
      <rPr>
        <sz val="7"/>
        <color theme="1"/>
        <rFont val="Arial"/>
        <family val="2"/>
      </rPr>
      <t>(inkl. Fremdkapitalzinsen und Pachtzahlungen, vor Steuern)</t>
    </r>
  </si>
  <si>
    <t>Aus welcher Quelle haben Sie investive Fördermittel / Zuschüsse für Ihre Schienenwege erhalten?</t>
  </si>
  <si>
    <t>Zugang zu Zugbildungseinrichtungen / Rangierbahnhöfen</t>
  </si>
  <si>
    <t>Umfasst alle Leistungen der Zuggattungen ICE, Thalys und TGV.</t>
  </si>
  <si>
    <t>Wiederherstellung der Leistungsfähigkeit des Netzes dienen.</t>
  </si>
  <si>
    <t>einer bestehenden Eisenbahninfrastruktur</t>
  </si>
  <si>
    <t>(Zulässige Geschwindigkeit, Leistungsfähigkeit)</t>
  </si>
  <si>
    <r>
      <rPr>
        <u/>
        <sz val="9"/>
        <color theme="1"/>
        <rFont val="Arial"/>
        <family val="2"/>
      </rPr>
      <t>Neubau</t>
    </r>
    <r>
      <rPr>
        <sz val="9"/>
        <color theme="1"/>
        <rFont val="Arial"/>
        <family val="2"/>
      </rPr>
      <t>: Errichtung einer neuen Eisenbahninfrastruktur.</t>
    </r>
  </si>
  <si>
    <r>
      <rPr>
        <u/>
        <sz val="9"/>
        <color theme="1"/>
        <rFont val="Arial"/>
        <family val="2"/>
      </rPr>
      <t>Ausbau</t>
    </r>
    <r>
      <rPr>
        <sz val="9"/>
        <color theme="1"/>
        <rFont val="Arial"/>
        <family val="2"/>
      </rPr>
      <t>: Maßnahmen zur Verbesserung der Parameter</t>
    </r>
  </si>
  <si>
    <t>Ausgleichszahlungen / Zuschüsse</t>
  </si>
  <si>
    <t>Umfassen die Bestellerentgelte der Aufgabenträger sowie</t>
  </si>
  <si>
    <t>Ausgleichszahlungen auf Basis anderer rechtlicher Grundlagen</t>
  </si>
  <si>
    <t>Öffentlich bestellte oder</t>
  </si>
  <si>
    <t>Wettbewerbliche Vergabe /</t>
  </si>
  <si>
    <t>nicht wettbewerbliche Vergabe</t>
  </si>
  <si>
    <t>Wettbewerbliche Vergaben umfassen alle geschlossenen</t>
  </si>
  <si>
    <t xml:space="preserve">Verkehrsverträge, bei denen mehr als einem EVU die </t>
  </si>
  <si>
    <t>Möglichkeit der Zuschlagserteilung eingeräumt wurde.</t>
  </si>
  <si>
    <t>Transitverkehr durch Deutschland</t>
  </si>
  <si>
    <r>
      <rPr>
        <u/>
        <sz val="9"/>
        <color theme="1"/>
        <rFont val="Arial"/>
        <family val="2"/>
      </rPr>
      <t>nach Betriebsleistung</t>
    </r>
    <r>
      <rPr>
        <sz val="9"/>
        <color theme="1"/>
        <rFont val="Arial"/>
        <family val="2"/>
      </rPr>
      <t>: Die Zugfahrt beginnt und endet im Ausland.</t>
    </r>
  </si>
  <si>
    <r>
      <rPr>
        <u/>
        <sz val="9"/>
        <color theme="1"/>
        <rFont val="Arial"/>
        <family val="2"/>
      </rPr>
      <t>nach Verkehrsleistung</t>
    </r>
    <r>
      <rPr>
        <sz val="9"/>
        <color theme="1"/>
        <rFont val="Arial"/>
        <family val="2"/>
      </rPr>
      <t>: Umfasst nur Ladung bzw. Fahrgäste</t>
    </r>
  </si>
  <si>
    <t xml:space="preserve">  mit Start und Ziel im Ausland.</t>
  </si>
  <si>
    <t>finanzierte Verkehre</t>
  </si>
  <si>
    <t>Umfassen alle Verkehre, die von der Öffentlichen Hand</t>
  </si>
  <si>
    <r>
      <t xml:space="preserve">Verkehrsleistung grenzüberschreitend
</t>
    </r>
    <r>
      <rPr>
        <u/>
        <sz val="7"/>
        <color theme="1"/>
        <rFont val="Arial"/>
        <family val="2"/>
      </rPr>
      <t>öffentlich bestellte oder finanzierte Verkehre</t>
    </r>
    <r>
      <rPr>
        <sz val="7"/>
        <color theme="1"/>
        <rFont val="Arial"/>
        <family val="2"/>
      </rPr>
      <t xml:space="preserve">
</t>
    </r>
    <r>
      <rPr>
        <b/>
        <sz val="7"/>
        <color theme="1"/>
        <rFont val="Arial"/>
        <family val="2"/>
      </rPr>
      <t>wettbewerblich</t>
    </r>
    <r>
      <rPr>
        <sz val="7"/>
        <color theme="1"/>
        <rFont val="Arial"/>
        <family val="2"/>
      </rPr>
      <t xml:space="preserve"> vergeben</t>
    </r>
  </si>
  <si>
    <r>
      <t xml:space="preserve">Verkehrsleistung national
</t>
    </r>
    <r>
      <rPr>
        <u/>
        <sz val="7"/>
        <color theme="1"/>
        <rFont val="Arial"/>
        <family val="2"/>
      </rPr>
      <t>öffentlich bestellte oder finanzierte Verkehre</t>
    </r>
    <r>
      <rPr>
        <sz val="7"/>
        <color theme="1"/>
        <rFont val="Arial"/>
        <family val="2"/>
      </rPr>
      <t xml:space="preserve">
</t>
    </r>
    <r>
      <rPr>
        <b/>
        <sz val="7"/>
        <color theme="1"/>
        <rFont val="Arial"/>
        <family val="2"/>
      </rPr>
      <t>wettbewerblich</t>
    </r>
    <r>
      <rPr>
        <sz val="7"/>
        <color theme="1"/>
        <rFont val="Arial"/>
        <family val="2"/>
      </rPr>
      <t xml:space="preserve"> vergeben</t>
    </r>
  </si>
  <si>
    <r>
      <t xml:space="preserve">Betriebsleistung national
</t>
    </r>
    <r>
      <rPr>
        <u/>
        <sz val="7"/>
        <color theme="1"/>
        <rFont val="Arial"/>
        <family val="2"/>
      </rPr>
      <t>öffentlich bestellte oder finanzierte Verkehre</t>
    </r>
  </si>
  <si>
    <r>
      <t>Betriebsleistung grenzüberschreitend</t>
    </r>
    <r>
      <rPr>
        <sz val="7"/>
        <color theme="1"/>
        <rFont val="Arial"/>
        <family val="2"/>
      </rPr>
      <t xml:space="preserve">
</t>
    </r>
    <r>
      <rPr>
        <u/>
        <sz val="7"/>
        <color theme="1"/>
        <rFont val="Arial"/>
        <family val="2"/>
      </rPr>
      <t>öffentlich bestellte oder finanzierte Verkehre</t>
    </r>
  </si>
  <si>
    <r>
      <t>Betriebsleistung</t>
    </r>
    <r>
      <rPr>
        <sz val="7"/>
        <color theme="1"/>
        <rFont val="Arial"/>
        <family val="2"/>
      </rPr>
      <t xml:space="preserve">
</t>
    </r>
    <r>
      <rPr>
        <u/>
        <sz val="7"/>
        <color theme="1"/>
        <rFont val="Arial"/>
        <family val="2"/>
      </rPr>
      <t>eigenwirtschaftliche Verkehre</t>
    </r>
  </si>
  <si>
    <r>
      <t xml:space="preserve">Verkehrsleistung
</t>
    </r>
    <r>
      <rPr>
        <u/>
        <sz val="7"/>
        <color theme="1"/>
        <rFont val="Arial"/>
        <family val="2"/>
      </rPr>
      <t>eigenwirtschaftliche</t>
    </r>
    <r>
      <rPr>
        <sz val="7"/>
        <color theme="1"/>
        <rFont val="Arial"/>
        <family val="2"/>
      </rPr>
      <t xml:space="preserve"> Verkehre</t>
    </r>
  </si>
  <si>
    <r>
      <t>Betriebsleistung</t>
    </r>
    <r>
      <rPr>
        <sz val="7"/>
        <color theme="1"/>
        <rFont val="Arial"/>
        <family val="2"/>
      </rPr>
      <t xml:space="preserve">
nationale Verkehre</t>
    </r>
  </si>
  <si>
    <r>
      <t>Betriebsleistung</t>
    </r>
    <r>
      <rPr>
        <sz val="7"/>
        <color theme="1"/>
        <rFont val="Arial"/>
        <family val="2"/>
      </rPr>
      <t xml:space="preserve">
grenzüberschreitende Verkehre</t>
    </r>
  </si>
  <si>
    <r>
      <t>Betriebsleistung</t>
    </r>
    <r>
      <rPr>
        <sz val="7"/>
        <color theme="1"/>
        <rFont val="Arial"/>
        <family val="2"/>
      </rPr>
      <t xml:space="preserve">
Transitverkehre</t>
    </r>
  </si>
  <si>
    <r>
      <t xml:space="preserve">Verkehrsleistung national
</t>
    </r>
    <r>
      <rPr>
        <u/>
        <sz val="7"/>
        <color theme="1"/>
        <rFont val="Arial"/>
        <family val="2"/>
      </rPr>
      <t>öffentlich bestellte oder finanzierte Verkehre</t>
    </r>
    <r>
      <rPr>
        <sz val="7"/>
        <color theme="1"/>
        <rFont val="Arial"/>
        <family val="2"/>
      </rPr>
      <t xml:space="preserve">
</t>
    </r>
    <r>
      <rPr>
        <b/>
        <sz val="7"/>
        <color theme="1"/>
        <rFont val="Arial"/>
        <family val="2"/>
      </rPr>
      <t>nicht wettbewerblich</t>
    </r>
    <r>
      <rPr>
        <sz val="7"/>
        <color theme="1"/>
        <rFont val="Arial"/>
        <family val="2"/>
      </rPr>
      <t xml:space="preserve"> vergeben</t>
    </r>
  </si>
  <si>
    <r>
      <t xml:space="preserve">Verkehrsleistung grenzüberschreitend
</t>
    </r>
    <r>
      <rPr>
        <u/>
        <sz val="7"/>
        <color theme="1"/>
        <rFont val="Arial"/>
        <family val="2"/>
      </rPr>
      <t>öffentlich bestellte oder finanzierte Verkehre</t>
    </r>
    <r>
      <rPr>
        <sz val="7"/>
        <color theme="1"/>
        <rFont val="Arial"/>
        <family val="2"/>
      </rPr>
      <t xml:space="preserve">
</t>
    </r>
    <r>
      <rPr>
        <b/>
        <sz val="7"/>
        <color theme="1"/>
        <rFont val="Arial"/>
        <family val="2"/>
      </rPr>
      <t>nicht wettbewerblich</t>
    </r>
    <r>
      <rPr>
        <sz val="7"/>
        <color theme="1"/>
        <rFont val="Arial"/>
        <family val="2"/>
      </rPr>
      <t xml:space="preserve"> vergeben</t>
    </r>
  </si>
  <si>
    <t>War Schienenersatzverkehr erforderlich?</t>
  </si>
  <si>
    <r>
      <t>Sonstige Einnahmen</t>
    </r>
    <r>
      <rPr>
        <sz val="10"/>
        <color theme="1"/>
        <rFont val="Arial"/>
        <family val="2"/>
      </rPr>
      <t xml:space="preserve"> (ohne öffentliche Fördermittel und Zuschüsse)</t>
    </r>
  </si>
  <si>
    <t>Alle Fahrgeldeinnahmen (ohne MwSt.)</t>
  </si>
  <si>
    <r>
      <rPr>
        <b/>
        <sz val="7"/>
        <color theme="1"/>
        <rFont val="Arial"/>
        <family val="2"/>
      </rPr>
      <t>einschließlich</t>
    </r>
    <r>
      <rPr>
        <sz val="7"/>
        <color theme="1"/>
        <rFont val="Arial"/>
        <family val="2"/>
      </rPr>
      <t xml:space="preserve"> der Fahrgeldeinnahmen, welche an die SPNV - Besteller durchgereicht wurden</t>
    </r>
  </si>
  <si>
    <r>
      <rPr>
        <b/>
        <sz val="7"/>
        <color theme="1"/>
        <rFont val="Arial"/>
        <family val="2"/>
      </rPr>
      <t>verringert</t>
    </r>
    <r>
      <rPr>
        <sz val="7"/>
        <color theme="1"/>
        <rFont val="Arial"/>
        <family val="2"/>
      </rPr>
      <t xml:space="preserve"> um die Fahrgeldeinnahmen, welche an die SPNV - Besteller durchgereicht wurden</t>
    </r>
  </si>
  <si>
    <t>Instandhaltungsaufwendungen</t>
  </si>
  <si>
    <t>Woher stammen die finanziellen Mittel zur Deckung der Ausgaben dieser Serviceeinrichtungen?</t>
  </si>
  <si>
    <t>Beschäftigte (EVU)</t>
  </si>
  <si>
    <t>Beschäftigte (BdS)</t>
  </si>
  <si>
    <t>Wenn Sie einen der vorstehenden Punkte mit 3, 4 oder 5 bewertet haben, erläutern Sie bitte kurz Ihre Gründe:</t>
  </si>
  <si>
    <t>2.1</t>
  </si>
  <si>
    <t>4.3</t>
  </si>
  <si>
    <t>0.4.1</t>
  </si>
  <si>
    <t>0.4.14</t>
  </si>
  <si>
    <t>0.4.15</t>
  </si>
  <si>
    <t>0.4.16</t>
  </si>
  <si>
    <t>0.4.2 / 0.4.3</t>
  </si>
  <si>
    <t>0.4.4 / 0.4.5</t>
  </si>
  <si>
    <t>0.4.9</t>
  </si>
  <si>
    <t>0.4.10</t>
  </si>
  <si>
    <t>0.4.11 / 0.4.12</t>
  </si>
  <si>
    <t>0.4</t>
  </si>
  <si>
    <t>0.12</t>
  </si>
  <si>
    <t>0.12.1</t>
  </si>
  <si>
    <t>0.13</t>
  </si>
  <si>
    <t>0.14</t>
  </si>
  <si>
    <t>0.14.1</t>
  </si>
  <si>
    <t>0.15</t>
  </si>
  <si>
    <t>0.15.1</t>
  </si>
  <si>
    <t>0.16</t>
  </si>
  <si>
    <t>0.16.1</t>
  </si>
  <si>
    <t>0.17</t>
  </si>
  <si>
    <t>0.6.1</t>
  </si>
  <si>
    <t>0.6.2 / 0.6.3</t>
  </si>
  <si>
    <t>0.7.4</t>
  </si>
  <si>
    <t>0.7.1</t>
  </si>
  <si>
    <t>0.7.2 / 0.7.3</t>
  </si>
  <si>
    <t>4.1.1</t>
  </si>
  <si>
    <t>4.1.2</t>
  </si>
  <si>
    <t>4.3.1</t>
  </si>
  <si>
    <t>1.1 / 1.2</t>
  </si>
  <si>
    <t>1.1.1 / 1.2.1</t>
  </si>
  <si>
    <t>1.1.2 / 1.2.2</t>
  </si>
  <si>
    <t>1.1.3 / 1.2.3</t>
  </si>
  <si>
    <t>1.1.4 / 1.2.4</t>
  </si>
  <si>
    <t>1.1.5 / 1.2.5</t>
  </si>
  <si>
    <t>1.1.6 / 1.2.6</t>
  </si>
  <si>
    <t>1.1.7 / 1.2.7</t>
  </si>
  <si>
    <t>1.1.8 / 1.2.8</t>
  </si>
  <si>
    <t>1.4.1</t>
  </si>
  <si>
    <t>1.5 / 1.6</t>
  </si>
  <si>
    <t>1.5.1 / 1.6.1</t>
  </si>
  <si>
    <t>1.5.2 / 1.6.2</t>
  </si>
  <si>
    <t>1.5.3 / 1.6.3</t>
  </si>
  <si>
    <t>1.3.1</t>
  </si>
  <si>
    <t>1.5.4 / 1.6.4</t>
  </si>
  <si>
    <t>1.5.5 / 1.6.5</t>
  </si>
  <si>
    <t>1.5.6 / 1.6.6</t>
  </si>
  <si>
    <t>1.5.7 / 1.6.7</t>
  </si>
  <si>
    <t>1.5.8 / 1.6.8</t>
  </si>
  <si>
    <t>1.5.9 / 1.6.9</t>
  </si>
  <si>
    <t>1.5.10 / 1.6.10</t>
  </si>
  <si>
    <t>1.5.11 / 1.6.11</t>
  </si>
  <si>
    <t>1.5.12 / 1.6.12</t>
  </si>
  <si>
    <t>1.7</t>
  </si>
  <si>
    <t>1.8</t>
  </si>
  <si>
    <t>1.10.4</t>
  </si>
  <si>
    <t>1.9 / 1.10</t>
  </si>
  <si>
    <t>1.9.1 / 1.10.1</t>
  </si>
  <si>
    <t>1.9.2 / 1.10.2</t>
  </si>
  <si>
    <t>1.9.3 / 1.10.3</t>
  </si>
  <si>
    <t>1.9.4</t>
  </si>
  <si>
    <t>1.9.5</t>
  </si>
  <si>
    <t>1.9.6</t>
  </si>
  <si>
    <t>1.9.7</t>
  </si>
  <si>
    <t>1.12.1</t>
  </si>
  <si>
    <t>1.12.2</t>
  </si>
  <si>
    <t>1.12.3</t>
  </si>
  <si>
    <t>1.12.4</t>
  </si>
  <si>
    <t>1.12.5</t>
  </si>
  <si>
    <t>1.12.6</t>
  </si>
  <si>
    <t>1.14.1</t>
  </si>
  <si>
    <t>1.14.2 / 1.14.3</t>
  </si>
  <si>
    <t>1.14.4 / 1.14.5</t>
  </si>
  <si>
    <t>1.14.6 -1.14.8</t>
  </si>
  <si>
    <t>1.14.9 -1.14.11</t>
  </si>
  <si>
    <t>1.14.12 / 1.14.13</t>
  </si>
  <si>
    <t>1.14.14 / 1.14.15</t>
  </si>
  <si>
    <t>1.14.16 / 1.14.17</t>
  </si>
  <si>
    <t>1.14.18 / 1.14.19</t>
  </si>
  <si>
    <t>1.15</t>
  </si>
  <si>
    <t>1.1.5.1</t>
  </si>
  <si>
    <t>1.15.2</t>
  </si>
  <si>
    <t>1.15.3</t>
  </si>
  <si>
    <t>1.16</t>
  </si>
  <si>
    <t>1.17 / 1.18</t>
  </si>
  <si>
    <t>1.17.1 / 1.18.1</t>
  </si>
  <si>
    <t>1.17.2 / 1.18.2</t>
  </si>
  <si>
    <t>1.17.3 / 1.18.3</t>
  </si>
  <si>
    <t>1.19</t>
  </si>
  <si>
    <t>1.19.1</t>
  </si>
  <si>
    <t>1.20</t>
  </si>
  <si>
    <t>1.20.1</t>
  </si>
  <si>
    <t>1.21</t>
  </si>
  <si>
    <t>1.22</t>
  </si>
  <si>
    <t>1.22.1</t>
  </si>
  <si>
    <t>1.22.2</t>
  </si>
  <si>
    <t>1.23</t>
  </si>
  <si>
    <t>1.23.1</t>
  </si>
  <si>
    <t>1.23.2</t>
  </si>
  <si>
    <t>1.23.3</t>
  </si>
  <si>
    <t>1.23.4</t>
  </si>
  <si>
    <t>1.24</t>
  </si>
  <si>
    <t>1.24.1</t>
  </si>
  <si>
    <t>1.25</t>
  </si>
  <si>
    <t>1.25.1</t>
  </si>
  <si>
    <t>1.25.2</t>
  </si>
  <si>
    <t>1.25.3</t>
  </si>
  <si>
    <t>1.25.4</t>
  </si>
  <si>
    <t>1.26</t>
  </si>
  <si>
    <t>1.27</t>
  </si>
  <si>
    <t>1.29</t>
  </si>
  <si>
    <t>1.29.1</t>
  </si>
  <si>
    <t>1.29.2</t>
  </si>
  <si>
    <t>1.29.3</t>
  </si>
  <si>
    <t>1.29.4</t>
  </si>
  <si>
    <t>1.29.5</t>
  </si>
  <si>
    <t>1.29.6</t>
  </si>
  <si>
    <t>1.29.7</t>
  </si>
  <si>
    <t>1.29.8</t>
  </si>
  <si>
    <t>1.29.9</t>
  </si>
  <si>
    <t>1.29.10</t>
  </si>
  <si>
    <t>1.29.11</t>
  </si>
  <si>
    <t>1.29.12</t>
  </si>
  <si>
    <t>1.29.13</t>
  </si>
  <si>
    <t>1.30</t>
  </si>
  <si>
    <t>1.30.1</t>
  </si>
  <si>
    <t>1.31.2</t>
  </si>
  <si>
    <t>1.31.4</t>
  </si>
  <si>
    <t>1.32.3</t>
  </si>
  <si>
    <t>1.33</t>
  </si>
  <si>
    <t>1.33.1</t>
  </si>
  <si>
    <t>1.34</t>
  </si>
  <si>
    <t>1.34.1</t>
  </si>
  <si>
    <t>1.34.2</t>
  </si>
  <si>
    <t>1.34.3</t>
  </si>
  <si>
    <t>1.34.4</t>
  </si>
  <si>
    <t>1.34.5</t>
  </si>
  <si>
    <t>1.34.6</t>
  </si>
  <si>
    <t>1.34.7</t>
  </si>
  <si>
    <t>1.34.8</t>
  </si>
  <si>
    <t>1.35</t>
  </si>
  <si>
    <t>1.35.1</t>
  </si>
  <si>
    <t>1.35.2 / 1.35.3</t>
  </si>
  <si>
    <t>1.35.4 / 1.35.5</t>
  </si>
  <si>
    <t>1.36</t>
  </si>
  <si>
    <t>1.36.1</t>
  </si>
  <si>
    <t>1.36.2</t>
  </si>
  <si>
    <t>1.36.3</t>
  </si>
  <si>
    <t>1.36.4</t>
  </si>
  <si>
    <t>1.36.5</t>
  </si>
  <si>
    <t>1.36.6</t>
  </si>
  <si>
    <t>1.37</t>
  </si>
  <si>
    <t>1.37.1</t>
  </si>
  <si>
    <t>1.37.2</t>
  </si>
  <si>
    <t>1.37.3</t>
  </si>
  <si>
    <t>1.37.4</t>
  </si>
  <si>
    <t>1.37.5</t>
  </si>
  <si>
    <t>1.37.6</t>
  </si>
  <si>
    <t>1.37.7</t>
  </si>
  <si>
    <t>1.37.8</t>
  </si>
  <si>
    <t>1.37.9</t>
  </si>
  <si>
    <t>1.38</t>
  </si>
  <si>
    <t>1.38.1</t>
  </si>
  <si>
    <t>1.38.2</t>
  </si>
  <si>
    <t>1.39</t>
  </si>
  <si>
    <t>1.39.1</t>
  </si>
  <si>
    <t>1.39.2</t>
  </si>
  <si>
    <t>1.39.3</t>
  </si>
  <si>
    <t>1.39.4</t>
  </si>
  <si>
    <t>1.39.5</t>
  </si>
  <si>
    <t>1.39.6</t>
  </si>
  <si>
    <t>1.39.7</t>
  </si>
  <si>
    <t>1.40</t>
  </si>
  <si>
    <t>1.40.1</t>
  </si>
  <si>
    <t>1.40.2</t>
  </si>
  <si>
    <t>1.40.3</t>
  </si>
  <si>
    <t>1.40.4</t>
  </si>
  <si>
    <t>1.40.5</t>
  </si>
  <si>
    <t>1.40.6</t>
  </si>
  <si>
    <t>1.40.7</t>
  </si>
  <si>
    <t>1.40.8</t>
  </si>
  <si>
    <t>1.41</t>
  </si>
  <si>
    <t>1.41.1</t>
  </si>
  <si>
    <t>1.41.2</t>
  </si>
  <si>
    <t>1.42</t>
  </si>
  <si>
    <t>1.42.1</t>
  </si>
  <si>
    <t>1.42.2</t>
  </si>
  <si>
    <t>1.42.3</t>
  </si>
  <si>
    <t>1.42.4</t>
  </si>
  <si>
    <t>1.43</t>
  </si>
  <si>
    <t>1.44</t>
  </si>
  <si>
    <t>1.44.1</t>
  </si>
  <si>
    <t>1.44.2</t>
  </si>
  <si>
    <t>1.44.3</t>
  </si>
  <si>
    <t>1.45</t>
  </si>
  <si>
    <t>2.1.1</t>
  </si>
  <si>
    <t>2.1.2</t>
  </si>
  <si>
    <t>2.1.3</t>
  </si>
  <si>
    <t>2.1.4</t>
  </si>
  <si>
    <t>2.1.5</t>
  </si>
  <si>
    <t>2.3.1</t>
  </si>
  <si>
    <t>2.3.2</t>
  </si>
  <si>
    <t>2.3.3</t>
  </si>
  <si>
    <t>2.3.4</t>
  </si>
  <si>
    <t>2.4 - 2.4.3</t>
  </si>
  <si>
    <t>2.4.4 - 2.4.7</t>
  </si>
  <si>
    <t>2.4.8 - 2.4.11</t>
  </si>
  <si>
    <t>2.4.12 - 2.4.15</t>
  </si>
  <si>
    <t>2.4.16 / 2.4.17</t>
  </si>
  <si>
    <t>2.5 / 2.5.1</t>
  </si>
  <si>
    <t>2.5.2 / 2.5.3</t>
  </si>
  <si>
    <t>2.5.4 / 2.5.5</t>
  </si>
  <si>
    <t>2.5.6 / 2.5.7</t>
  </si>
  <si>
    <t>2.5.8 / 2.5.9</t>
  </si>
  <si>
    <t>2.5.10 / 2.5.11</t>
  </si>
  <si>
    <t>2.5.12 / 2.5.13</t>
  </si>
  <si>
    <t>2.6 / 2.6.1</t>
  </si>
  <si>
    <t>2.6.2 / 2.6.3</t>
  </si>
  <si>
    <t>2.6.4 / 2.6.5</t>
  </si>
  <si>
    <t>2.6.6 / 2.6.7</t>
  </si>
  <si>
    <t>2.6.8 / 2.6.9</t>
  </si>
  <si>
    <t>2.6.10 / 2.6.11</t>
  </si>
  <si>
    <t>2.6.12 / 2.6.13</t>
  </si>
  <si>
    <t>2.7</t>
  </si>
  <si>
    <t>2.7.1 / 2.7.2</t>
  </si>
  <si>
    <t>2.7.6 / 2.7.7</t>
  </si>
  <si>
    <t>2.7.8 / 2.7.9</t>
  </si>
  <si>
    <t>2.8 / 2.8.1</t>
  </si>
  <si>
    <t>2.8.2 / 2.8.3</t>
  </si>
  <si>
    <t>2.8.4 / 2.8.5</t>
  </si>
  <si>
    <t>2.8.6 / 2.8.7</t>
  </si>
  <si>
    <t>2.8.8 / 2.8.9</t>
  </si>
  <si>
    <t>2.9 / 2.9.1</t>
  </si>
  <si>
    <t>2.9.2 / 2.9.3</t>
  </si>
  <si>
    <t>2.9.4 / 2.9.5</t>
  </si>
  <si>
    <t>2.9.6 / 2.9.7</t>
  </si>
  <si>
    <t>2.9.8 / 2.9.9</t>
  </si>
  <si>
    <t>2.9.10</t>
  </si>
  <si>
    <t>2.9.11</t>
  </si>
  <si>
    <t>2.9.12</t>
  </si>
  <si>
    <t>2.10</t>
  </si>
  <si>
    <t>2.10.1</t>
  </si>
  <si>
    <t>2.10.2</t>
  </si>
  <si>
    <t>2.10.3</t>
  </si>
  <si>
    <t>2.11.13 / 2.11.14</t>
  </si>
  <si>
    <t>2.11.15 / 2.11.16</t>
  </si>
  <si>
    <t>2.11.17 / 2.11.18</t>
  </si>
  <si>
    <t>2.11.19 / 2.11.20</t>
  </si>
  <si>
    <t>2.11.21</t>
  </si>
  <si>
    <t>2.13 - 2.13.2</t>
  </si>
  <si>
    <t>2.13.3 - 2.13.5</t>
  </si>
  <si>
    <t>2.13.6 - 2.13.8</t>
  </si>
  <si>
    <t>2.13.9 - 2.13.11</t>
  </si>
  <si>
    <t>2.14 / 2.14.1</t>
  </si>
  <si>
    <t>2.14.2 / 2.14.3</t>
  </si>
  <si>
    <t>2.14.4 / 2.14.5</t>
  </si>
  <si>
    <t>2.15</t>
  </si>
  <si>
    <t>2.15.1</t>
  </si>
  <si>
    <t>2.15.2</t>
  </si>
  <si>
    <t>2.16 / 2.16.1</t>
  </si>
  <si>
    <t>2.16.2 / 2.16.3</t>
  </si>
  <si>
    <t>2.16.4 / 2.16.5</t>
  </si>
  <si>
    <t>2.16.8</t>
  </si>
  <si>
    <t>2.17</t>
  </si>
  <si>
    <t>2.17.1</t>
  </si>
  <si>
    <t>2.17.2</t>
  </si>
  <si>
    <t>2.17.3</t>
  </si>
  <si>
    <t>2.17.4</t>
  </si>
  <si>
    <t>2.17.5</t>
  </si>
  <si>
    <t>2.17.6</t>
  </si>
  <si>
    <t>2.17.7</t>
  </si>
  <si>
    <t>2.17.8</t>
  </si>
  <si>
    <t>2.17.9</t>
  </si>
  <si>
    <t>2.17.10</t>
  </si>
  <si>
    <t>2.18</t>
  </si>
  <si>
    <t>2.18.1</t>
  </si>
  <si>
    <t>2.18.2</t>
  </si>
  <si>
    <t>2.18.3</t>
  </si>
  <si>
    <t>2.18.4</t>
  </si>
  <si>
    <t>2.18.5</t>
  </si>
  <si>
    <t>2.18.6</t>
  </si>
  <si>
    <t>2.18.7</t>
  </si>
  <si>
    <t>2.18.8</t>
  </si>
  <si>
    <t>2.18.9</t>
  </si>
  <si>
    <t>2.18.10</t>
  </si>
  <si>
    <t>2.18.11</t>
  </si>
  <si>
    <t>2.18.12</t>
  </si>
  <si>
    <t>2.18.14</t>
  </si>
  <si>
    <t>3.1.1</t>
  </si>
  <si>
    <t>3.1.2</t>
  </si>
  <si>
    <t>3.1.3</t>
  </si>
  <si>
    <t>3.1.4</t>
  </si>
  <si>
    <t>3.1.5</t>
  </si>
  <si>
    <t>3.1.6</t>
  </si>
  <si>
    <t>3.1.7</t>
  </si>
  <si>
    <t>3.3 / 3.4</t>
  </si>
  <si>
    <t>3.3.1 / 3.4.1</t>
  </si>
  <si>
    <t>3.3.2 / 3.4.2</t>
  </si>
  <si>
    <t>3.3.3 / 3.4.3</t>
  </si>
  <si>
    <t>3.3.4 / 3.4.4</t>
  </si>
  <si>
    <t>3.3.5 / 3.4.5</t>
  </si>
  <si>
    <t>3.3.6 / 3.4.6</t>
  </si>
  <si>
    <t>3.3.7 / 3.4.7</t>
  </si>
  <si>
    <t>3.5</t>
  </si>
  <si>
    <t>3.5.1</t>
  </si>
  <si>
    <t>3.5.2</t>
  </si>
  <si>
    <t>3.5.3</t>
  </si>
  <si>
    <t>3.5.6</t>
  </si>
  <si>
    <t>3.6</t>
  </si>
  <si>
    <t>3.6.1</t>
  </si>
  <si>
    <t>3.6.2</t>
  </si>
  <si>
    <t>3.6.10</t>
  </si>
  <si>
    <t>3.6.11</t>
  </si>
  <si>
    <t>3.8</t>
  </si>
  <si>
    <t>3.8.1</t>
  </si>
  <si>
    <t>3.10.1</t>
  </si>
  <si>
    <t>3.10.2</t>
  </si>
  <si>
    <t>3.10.3</t>
  </si>
  <si>
    <t>3.10.4</t>
  </si>
  <si>
    <t>3.10.5</t>
  </si>
  <si>
    <t>3.10.6</t>
  </si>
  <si>
    <t>3.11.1</t>
  </si>
  <si>
    <t>3.11.2</t>
  </si>
  <si>
    <t>3.11.3 / 3.11.4</t>
  </si>
  <si>
    <t>3.11.5 / 3.11.6</t>
  </si>
  <si>
    <t>3.11.7 / 3.11.8</t>
  </si>
  <si>
    <t>3.11.9 / 3.11.10</t>
  </si>
  <si>
    <t>3.15 / 3.16</t>
  </si>
  <si>
    <t>3.15.1 / 3.16.1</t>
  </si>
  <si>
    <t>3.15.2 / 3.16.2</t>
  </si>
  <si>
    <t>3.15.3 / 3.16.3</t>
  </si>
  <si>
    <t>3.15.4 / 3.16.4</t>
  </si>
  <si>
    <t>3.15.5 / 3.16.5</t>
  </si>
  <si>
    <t>3.15.6 / 3.16.6</t>
  </si>
  <si>
    <t>3.15.7 / 3.16.7</t>
  </si>
  <si>
    <t>3.15.8 / 3.16.8</t>
  </si>
  <si>
    <t>3.15.9 / 3.16.9</t>
  </si>
  <si>
    <t>3.15.10 / 3.16.10</t>
  </si>
  <si>
    <t>3.17</t>
  </si>
  <si>
    <t>3.18</t>
  </si>
  <si>
    <t>3.18.1</t>
  </si>
  <si>
    <t>3.18.2</t>
  </si>
  <si>
    <t>3.18.3</t>
  </si>
  <si>
    <t>3.18.4</t>
  </si>
  <si>
    <t>3.18.5</t>
  </si>
  <si>
    <t>3.18.6</t>
  </si>
  <si>
    <t>3.18.7</t>
  </si>
  <si>
    <t>3.18.8</t>
  </si>
  <si>
    <t>3.18.9</t>
  </si>
  <si>
    <t>3.19</t>
  </si>
  <si>
    <t>3.20 / 3.20.1</t>
  </si>
  <si>
    <t>3.20.2 / 3.20.3</t>
  </si>
  <si>
    <t>3.20.4 / 3.20.5</t>
  </si>
  <si>
    <t>3.20.6 / 3.20.7</t>
  </si>
  <si>
    <t>3.21 / 3.21.1</t>
  </si>
  <si>
    <t>3.21.2 / 3.21.3</t>
  </si>
  <si>
    <t>3.21.4 / 3.21.5</t>
  </si>
  <si>
    <t>3.21.6 / 3.21.7</t>
  </si>
  <si>
    <t>3.22 / 3.22.1</t>
  </si>
  <si>
    <t>3.22.2 / 3.22.3</t>
  </si>
  <si>
    <t>3.22.4 / 3.22.5</t>
  </si>
  <si>
    <t>3.22.6 / 3.22.7</t>
  </si>
  <si>
    <t>3.23</t>
  </si>
  <si>
    <t>3.23.1</t>
  </si>
  <si>
    <t>3.23.2</t>
  </si>
  <si>
    <t>3.23.3</t>
  </si>
  <si>
    <t>3.23.4</t>
  </si>
  <si>
    <t>3.24</t>
  </si>
  <si>
    <t>3.24.1</t>
  </si>
  <si>
    <t>3.24.2</t>
  </si>
  <si>
    <t>3.24.3</t>
  </si>
  <si>
    <t>3.24.4</t>
  </si>
  <si>
    <t>3.25 / 3.26</t>
  </si>
  <si>
    <t>3.25.1 / 3.26.1</t>
  </si>
  <si>
    <t>3.25.2 / 3.26.2</t>
  </si>
  <si>
    <t>3.25.3 / 3.26.3</t>
  </si>
  <si>
    <t>3.25.4 / 3.26.4</t>
  </si>
  <si>
    <t>3.25.5 / 3.26.5</t>
  </si>
  <si>
    <t>3.25.6 / 3.26.6</t>
  </si>
  <si>
    <t>3.25.7 / 3.26.7</t>
  </si>
  <si>
    <t>3.25.8 / 3.26.8</t>
  </si>
  <si>
    <t>3.27</t>
  </si>
  <si>
    <t>3.27.1</t>
  </si>
  <si>
    <t>3.27.2</t>
  </si>
  <si>
    <t>3.27.3</t>
  </si>
  <si>
    <t>3.27.4</t>
  </si>
  <si>
    <t>3.27.5</t>
  </si>
  <si>
    <t>3.27.6</t>
  </si>
  <si>
    <t>3.29</t>
  </si>
  <si>
    <t>Tatsächlich verfügen die meisten Unternehmen über eine Vielzahl von Anlagen, so dass in der Praxis die Rechnung unter Berücksichtigung der Abschreibungen und aktuellen Buchwerte für jede einzelne Anlage separat durchgeführt werden muss.
Dabei können im Rahmen einer Schätzung Anlagen zusammengefasst werden.</t>
  </si>
  <si>
    <t xml:space="preserve">1.1.1 + 1.1.2 + 1.1.3  </t>
  </si>
  <si>
    <t xml:space="preserve">1.2.1 + 1.2.2 + 1.2.3  </t>
  </si>
  <si>
    <t>1.1.4 + 1.1.5</t>
  </si>
  <si>
    <t>1.2.4 + 1.2.5</t>
  </si>
  <si>
    <t>1.1.6 + 1.1.7 + 1.1.8</t>
  </si>
  <si>
    <t>1.2.6 + 1.2.7 + 1.2.8</t>
  </si>
  <si>
    <t>1.5.4 + 1.5.5 +1.5.6 + 1.5.7 + 1.5.8</t>
  </si>
  <si>
    <t>1.6.4 + 1.6.5 +1.6.6 + 1.6.7 + 1.6.8</t>
  </si>
  <si>
    <t>1.9.1 + 1.9.2 + 1.9.3</t>
  </si>
  <si>
    <t>1.10.1 + 1.10.2 + 1.10.3</t>
  </si>
  <si>
    <t>1.9.4 + 1.9.5 + 1.9.6</t>
  </si>
  <si>
    <t>1.12  =  1.12.1 + 1.12.2 + 1.12.3</t>
  </si>
  <si>
    <t>1.17 = 1.17.1 + 1.17.2</t>
  </si>
  <si>
    <t>1.18 = 1.18.1 + 1.18.2</t>
  </si>
  <si>
    <t>Um Ihren durchschnittlichen Erlös je Trkm zu berechnen, 
teilen Sie den Gesamtumsatz aus Trassenentgelten (2.9.8) durch die Gesamtbetriebsleistung (2.8.8).</t>
  </si>
  <si>
    <r>
      <t xml:space="preserve">Summe Aufwendungen für Serviceeinrichtungen
</t>
    </r>
    <r>
      <rPr>
        <sz val="8"/>
        <color theme="1"/>
        <rFont val="Arial"/>
        <family val="2"/>
      </rPr>
      <t xml:space="preserve">(entspricht der Summe der Punkte </t>
    </r>
    <r>
      <rPr>
        <b/>
        <sz val="8"/>
        <color theme="1"/>
        <rFont val="Arial"/>
        <family val="2"/>
      </rPr>
      <t>3.18.6</t>
    </r>
    <r>
      <rPr>
        <sz val="8"/>
        <color theme="1"/>
        <rFont val="Arial"/>
        <family val="2"/>
      </rPr>
      <t xml:space="preserve"> + </t>
    </r>
    <r>
      <rPr>
        <b/>
        <sz val="8"/>
        <color theme="1"/>
        <rFont val="Arial"/>
        <family val="2"/>
      </rPr>
      <t>3.18.7</t>
    </r>
    <r>
      <rPr>
        <sz val="8"/>
        <color theme="1"/>
        <rFont val="Arial"/>
        <family val="2"/>
      </rPr>
      <t xml:space="preserve"> + </t>
    </r>
    <r>
      <rPr>
        <b/>
        <sz val="8"/>
        <color theme="1"/>
        <rFont val="Arial"/>
        <family val="2"/>
      </rPr>
      <t>3.18.8</t>
    </r>
    <r>
      <rPr>
        <sz val="8"/>
        <color theme="1"/>
        <rFont val="Arial"/>
        <family val="2"/>
      </rPr>
      <t>)</t>
    </r>
  </si>
  <si>
    <t>0.4.17</t>
  </si>
  <si>
    <t>min</t>
  </si>
  <si>
    <t xml:space="preserve">Nummer: </t>
  </si>
  <si>
    <t xml:space="preserve">Ort: </t>
  </si>
  <si>
    <t xml:space="preserve">Telefon: </t>
  </si>
  <si>
    <t>Wer ist mehrheitlich Eigentümer Ihres Unternehmens?</t>
  </si>
  <si>
    <t xml:space="preserve">Anteil in Prozent: </t>
  </si>
  <si>
    <t>Verantwortlich für:</t>
  </si>
  <si>
    <r>
      <t xml:space="preserve">Betreiber der Schienenwege ist jedes Eisenbahninfrastrukturunternehmen, das den Betrieb, den Bau und die Unterhaltung der Schienenwege der Eisenbahn zum Gegenstand hat, mit Ausnahme der Schienenwege in Serviceeinrichtungen. Indizien für einen Schienenweg bilden z. B. die Durchführung von </t>
    </r>
    <r>
      <rPr>
        <u/>
        <sz val="8"/>
        <color theme="1"/>
        <rFont val="Arial"/>
        <family val="2"/>
      </rPr>
      <t>Zugfahrten statt Rangierfahrten</t>
    </r>
    <r>
      <rPr>
        <sz val="8"/>
        <color theme="1"/>
        <rFont val="Arial"/>
        <family val="2"/>
      </rPr>
      <t>, Höchstgeschwindigkeiten über 25 km/h oder die Anwendung eines Trassenpreissystems.</t>
    </r>
  </si>
  <si>
    <t>Eisenbahninfrastrukturunternehmen -
Betreiber von Serviceeinrichtungen</t>
  </si>
  <si>
    <t>Rücksendung:</t>
  </si>
  <si>
    <t>Rücksendefrist:</t>
  </si>
  <si>
    <t>Im Berichtszeitraum wurde Schienenpersonennahverkehr (SPNV) durchgeführt.</t>
  </si>
  <si>
    <t>Im Berichtszeitraum wurde Schienenpersonenfernverkehr (SPFV) durchgeführt.</t>
  </si>
  <si>
    <t>Im Berichtszeitraum wurden Transporte im Schienengüterverkehr (SGV) durchgeführt.</t>
  </si>
  <si>
    <t>Bitte im Anschluss den Fragebogen Nr. 1 ausfüllen.</t>
  </si>
  <si>
    <t>Bitte im Anschluss den Fragebogen Nr. 2 ausfüllen.</t>
  </si>
  <si>
    <t xml:space="preserve">Bitte füllen Sie jedes für Ihr Geschäftsfeld einschlägige Feld mit dem geforderten Wert, d. h. mindestens „0“ oder "nein" aus. </t>
  </si>
  <si>
    <t>Das Unternehmen ist nicht (mehr) im Eisenbahnverkehrs- bzw. -infrastrukturmarkt tätig.</t>
  </si>
  <si>
    <r>
      <t xml:space="preserve">Personenbahnhöfe </t>
    </r>
    <r>
      <rPr>
        <sz val="8"/>
        <color theme="1"/>
        <rFont val="Arial"/>
        <family val="2"/>
      </rPr>
      <t>(einschließlich Haltepunkte)</t>
    </r>
  </si>
  <si>
    <r>
      <t xml:space="preserve">Güterterminals </t>
    </r>
    <r>
      <rPr>
        <sz val="8"/>
        <color theme="1"/>
        <rFont val="Arial"/>
        <family val="2"/>
      </rPr>
      <t>(alle Einrichtungen zur Be- und Entladung von Zügen)</t>
    </r>
  </si>
  <si>
    <t>Füllen Sie bitte nur die Stammdaten aus und geben Sie eine kurze Erläuterung (Kommentarfeld am Ende).</t>
  </si>
  <si>
    <t>Kommentarfeld für Erläuterungen, Mitteilungen und Hinweise:</t>
  </si>
  <si>
    <t>www.bundesnetzagentur.de</t>
  </si>
  <si>
    <t>(direkter Link:</t>
  </si>
  <si>
    <t>)</t>
  </si>
  <si>
    <t>-</t>
  </si>
  <si>
    <r>
      <t xml:space="preserve">i </t>
    </r>
    <r>
      <rPr>
        <sz val="10"/>
        <color indexed="10"/>
        <rFont val="Arial"/>
        <family val="2"/>
      </rPr>
      <t/>
    </r>
  </si>
  <si>
    <t>*Das Gesetz differenziert zwischen Betreibern der Schienenwege (§ 2 Abs. 7 AEG),
Betreibern von Serviceeinrichtungen (§ 2 Abs. 9 AEG) und Betreibern von Werksbahnen (§ 2 Abs. 8 AEG).</t>
  </si>
  <si>
    <t>öffentliche Eisenbahninfrastrukturunternehmen* (außer Werksbahnen)</t>
  </si>
  <si>
    <t>Zur sicheren elektronischen Datenübertragung bietet die Bundesnetzagentur auf ihrer Internetseite ein Verschlüsselungsprogramm an, das von den Unternehmen für die Erhebung von Marktbeobachtungsdaten kostenfrei genutzt werden kann.</t>
  </si>
  <si>
    <t>Elektronische Übermittlung von Fragebogen / Verschlüsselungssoftware</t>
  </si>
  <si>
    <t>Auskunftspflicht aller Marktteilnehmer / Rechtsgrundlage</t>
  </si>
  <si>
    <r>
      <t xml:space="preserve">Das Verschlüsselungsprogramm legt im Verzeichnis 
</t>
    </r>
    <r>
      <rPr>
        <b/>
        <i/>
        <sz val="9"/>
        <color theme="1"/>
        <rFont val="Arial"/>
        <family val="2"/>
      </rPr>
      <t>C:\Dokumente und Einstellungen\&lt;Benutzername&gt;\Anwendungsdaten</t>
    </r>
    <r>
      <rPr>
        <sz val="9"/>
        <color theme="1"/>
        <rFont val="Arial"/>
        <family val="2"/>
      </rPr>
      <t xml:space="preserve"> eine Protokolldatei 
im XML-Format ab, in der eine Liste der verschlüsselten Dateien hinterlegt wird. 
Dort ist auch das automatisch generierte Passwort im Klartext zu finden.
</t>
    </r>
    <r>
      <rPr>
        <u/>
        <sz val="9"/>
        <color theme="1"/>
        <rFont val="Arial"/>
        <family val="2"/>
      </rPr>
      <t xml:space="preserve">Daher darf diese XML-Datei </t>
    </r>
    <r>
      <rPr>
        <b/>
        <u/>
        <sz val="9"/>
        <color theme="1"/>
        <rFont val="Arial"/>
        <family val="2"/>
      </rPr>
      <t>niemals</t>
    </r>
    <r>
      <rPr>
        <u/>
        <sz val="9"/>
        <color theme="1"/>
        <rFont val="Arial"/>
        <family val="2"/>
      </rPr>
      <t xml:space="preserve"> an Dritte übermittelt werden.</t>
    </r>
  </si>
  <si>
    <t>1 + 2</t>
  </si>
  <si>
    <t>bestellt oder finanziert bzw. teil- oder direkt mitfinanziert wurden.</t>
  </si>
  <si>
    <t xml:space="preserve">Nur so ist es auch möglich, Kostenentwicklungen insbesondere im Infrastrukturbereich mit Blick </t>
  </si>
  <si>
    <t>auf Ergebnislage und Profitabilität der EVU objektiv und realistisch zu bewerten.</t>
  </si>
  <si>
    <t>Zeilen-Nr. 2.15.1</t>
  </si>
  <si>
    <t>entspricht der Summe aus den Feldern:</t>
  </si>
  <si>
    <t>1.1.4 / 1.2.5</t>
  </si>
  <si>
    <t>1.1.4 / 1.2.6</t>
  </si>
  <si>
    <t>Einflussfaktoren auf den Schienenverkehrsmarkt  &lt;1&gt;</t>
  </si>
  <si>
    <t>Einflussfaktoren auf den Schienenverkehrsmarkt  &lt;2&gt;</t>
  </si>
  <si>
    <t>entspricht dem Quotienten aus Verkehrsleistung und Betriebsleistung</t>
  </si>
  <si>
    <t xml:space="preserve">Verkehre, die sich dem Schienenpersonen- oder Schienengüterverkehr zurechnen lassen, sind ausschließlich
dort aufzuführen. Unter sonstigen Schienenverkehr (sV) können z. B. Überführungsfahrten, Bauzugverkehr, Arbeitszugverkehr, Messfahrten, Probefahrten, Streckenbesichtigungs- und Signalschaufahrten fallen. </t>
  </si>
  <si>
    <r>
      <t xml:space="preserve">Geben Sie hier </t>
    </r>
    <r>
      <rPr>
        <b/>
        <u/>
        <sz val="8"/>
        <color theme="1"/>
        <rFont val="Arial"/>
        <family val="2"/>
      </rPr>
      <t>ausschließlich</t>
    </r>
    <r>
      <rPr>
        <b/>
        <sz val="8"/>
        <color theme="1"/>
        <rFont val="Arial"/>
        <family val="2"/>
      </rPr>
      <t xml:space="preserve"> die Betriebsleistung an, die Sie als </t>
    </r>
    <r>
      <rPr>
        <b/>
        <u/>
        <sz val="8"/>
        <color theme="1"/>
        <rFont val="Arial"/>
        <family val="2"/>
      </rPr>
      <t>Hauptfrachtführer</t>
    </r>
    <r>
      <rPr>
        <b/>
        <sz val="8"/>
        <color theme="1"/>
        <rFont val="Arial"/>
        <family val="2"/>
      </rPr>
      <t xml:space="preserve"> erbracht haben:</t>
    </r>
  </si>
  <si>
    <t>entspricht dem Produkt aus Transportmenge und Transportentfernung</t>
  </si>
  <si>
    <r>
      <t xml:space="preserve">Verkehrsleistung (netto)
</t>
    </r>
    <r>
      <rPr>
        <sz val="7"/>
        <color theme="1"/>
        <rFont val="Arial"/>
        <family val="2"/>
      </rPr>
      <t>grenzüberschreitende Transporte (ohne Transit)</t>
    </r>
  </si>
  <si>
    <t>entspricht dem Quotienten aus Verkehrsleistung und Transportentfernung</t>
  </si>
  <si>
    <t>entspricht dem Quotienten aus Verkehrsleistung und Transportmenge</t>
  </si>
  <si>
    <r>
      <t xml:space="preserve">Durchschnittliche Transportentfernung
als Hauptfrachtführer
</t>
    </r>
    <r>
      <rPr>
        <sz val="8"/>
        <color theme="1"/>
        <rFont val="Arial"/>
        <family val="2"/>
      </rPr>
      <t>in Kilometer</t>
    </r>
  </si>
  <si>
    <r>
      <t xml:space="preserve">Durchschnittliche Nettolast
aller Güterzüge als Hauptfrachtführer
</t>
    </r>
    <r>
      <rPr>
        <sz val="8"/>
        <color theme="1"/>
        <rFont val="Arial"/>
        <family val="2"/>
      </rPr>
      <t>in Tonnen</t>
    </r>
  </si>
  <si>
    <r>
      <t>Durchschnittliche Besetzung
aller Personenzüge</t>
    </r>
    <r>
      <rPr>
        <sz val="8"/>
        <color theme="1"/>
        <rFont val="Arial"/>
        <family val="2"/>
      </rPr>
      <t xml:space="preserve">
in Personen</t>
    </r>
  </si>
  <si>
    <r>
      <t xml:space="preserve">Mittlere Reiseweite
je Fahrgast
</t>
    </r>
    <r>
      <rPr>
        <sz val="8"/>
        <color theme="1"/>
        <rFont val="Arial"/>
        <family val="2"/>
      </rPr>
      <t>in Kilometer</t>
    </r>
  </si>
  <si>
    <r>
      <t>Betriebsleistung gesamt</t>
    </r>
    <r>
      <rPr>
        <sz val="8"/>
        <color theme="1"/>
        <rFont val="Arial"/>
        <family val="2"/>
      </rPr>
      <t xml:space="preserve"> als Hauptfrachtführer
in Trassenkilometer (Trkm)</t>
    </r>
  </si>
  <si>
    <t xml:space="preserve"> Stellen</t>
  </si>
  <si>
    <t>Stellen, die dem Eisenbahnverkehrsunternehmen zugeordnet sind</t>
  </si>
  <si>
    <t xml:space="preserve"> ... davon Triebfahrzeugführer</t>
  </si>
  <si>
    <t>Beschäftigte, die dem Eisenbahnverkehrsunternehmen zugeordnet sind</t>
  </si>
  <si>
    <t xml:space="preserve"> Beschäft.</t>
  </si>
  <si>
    <t>&gt; 50 Jahre</t>
  </si>
  <si>
    <t>&lt; 30 Jahre</t>
  </si>
  <si>
    <t>30 - 50 Jahre</t>
  </si>
  <si>
    <r>
      <t xml:space="preserve">Geben Sie im Folgenden bitte eine Einschätzung Ihres Unternehmens zur Verfügbarkeit von Personal.
</t>
    </r>
    <r>
      <rPr>
        <sz val="8"/>
        <color theme="1"/>
        <rFont val="Arial"/>
        <family val="2"/>
      </rPr>
      <t>Gewichtung: 1 (Entspannt) / 2 (Zufriedenstellend) / 3 (Angespannt) / 4 (Kritisch) / 5 (Existenzbedrohend).</t>
    </r>
  </si>
  <si>
    <t>Keine Angaben zum Umsatz möglich:</t>
  </si>
  <si>
    <t>Falls ja, welche Spitzenlast wurde für dessen Berechnung herangezogen?</t>
  </si>
  <si>
    <t xml:space="preserve">Haben Sie mit DB Energie ein individuelles Netzentgelt vereinbart? </t>
  </si>
  <si>
    <t>L</t>
  </si>
  <si>
    <r>
      <t xml:space="preserve">Bitte geben Sie nur die Ergebnispositionen Ihrer Gewinn- und Verlustrechnung gem. § 275 HGB 
(nach Gesamt- oder Umsatzkostenverfahren) bzw. entsprechende Ergebnisanteile an, 
die unmittelbar auf </t>
    </r>
    <r>
      <rPr>
        <u/>
        <sz val="9"/>
        <color theme="1"/>
        <rFont val="Arial"/>
        <family val="2"/>
      </rPr>
      <t>in Deutschland</t>
    </r>
    <r>
      <rPr>
        <sz val="9"/>
        <color theme="1"/>
        <rFont val="Arial"/>
        <family val="2"/>
      </rPr>
      <t xml:space="preserve"> erbrachte </t>
    </r>
    <r>
      <rPr>
        <u/>
        <sz val="9"/>
        <color theme="1"/>
        <rFont val="Arial"/>
        <family val="2"/>
      </rPr>
      <t>Verkehrsleistungen des EVU</t>
    </r>
    <r>
      <rPr>
        <sz val="9"/>
        <color theme="1"/>
        <rFont val="Arial"/>
        <family val="2"/>
      </rPr>
      <t xml:space="preserve"> zurückzuführen sind. 
</t>
    </r>
    <r>
      <rPr>
        <sz val="8"/>
        <color theme="1"/>
        <rFont val="Arial"/>
        <family val="2"/>
      </rPr>
      <t xml:space="preserve">Sollte dies einen unangemessenen Aufwand bedingen, ist eine </t>
    </r>
    <r>
      <rPr>
        <u/>
        <sz val="8"/>
        <color theme="1"/>
        <rFont val="Arial"/>
        <family val="2"/>
      </rPr>
      <t>qualifizierte Schätzung</t>
    </r>
    <r>
      <rPr>
        <sz val="8"/>
        <color theme="1"/>
        <rFont val="Arial"/>
        <family val="2"/>
      </rPr>
      <t xml:space="preserve"> / Ableitung hinreichend.</t>
    </r>
  </si>
  <si>
    <t xml:space="preserve"> </t>
  </si>
  <si>
    <r>
      <t>Hinweis</t>
    </r>
    <r>
      <rPr>
        <sz val="8"/>
        <color theme="1"/>
        <rFont val="Arial"/>
        <family val="2"/>
      </rPr>
      <t xml:space="preserve">: Geben Sie hier nur diejenigen Kosten an, die zu Lasten </t>
    </r>
    <r>
      <rPr>
        <b/>
        <sz val="8"/>
        <color theme="1"/>
        <rFont val="Arial"/>
        <family val="2"/>
      </rPr>
      <t>Ihres</t>
    </r>
    <r>
      <rPr>
        <sz val="8"/>
        <color theme="1"/>
        <rFont val="Arial"/>
        <family val="2"/>
      </rPr>
      <t xml:space="preserve"> Unternehmens gingen. Wurden bspw. im SPNV aufgrund vertraglicher Vereinbarungen entsprechende Kosten vom Besteller übernommen, entfallen diese.</t>
    </r>
  </si>
  <si>
    <t xml:space="preserve"> Erhöhte Ausgaben für die Eisenbahninfrastrukturnutzung:</t>
  </si>
  <si>
    <t xml:space="preserve"> Erhöhte Ausgaben für den Betrieb (Fahrzeuge, Personal, Ersatzverkehr):</t>
  </si>
  <si>
    <r>
      <t xml:space="preserve">Der / Die Ansprechpartner/in ist mit der Erhebung von personenbezogenen Daten nebst Verarbeitung und Nutzung
durch die Bundesnetzagentur einverstanden. Der Datenaustausch findet nur mit der hier genannten Person statt.
</t>
    </r>
    <r>
      <rPr>
        <b/>
        <sz val="8"/>
        <color theme="1"/>
        <rFont val="Arial"/>
        <family val="2"/>
      </rPr>
      <t xml:space="preserve">Die Daten werden in eine Dritten nicht zur Verfügung stehende Datenbank aufgenommen. </t>
    </r>
  </si>
  <si>
    <t>Zur sichereren Gestaltung des Datenaustauschs im Rahmen der Markterhebung Eisenbahnen
soll der Bundesnetzagentur eine Kontaktperson verbindlich benannt werden. Zwischen ihr und der Bundesnetzagentur wird im Weiteren der Datenaustausch im Sinne des § 17 ERegG stattfinden.</t>
  </si>
  <si>
    <t xml:space="preserve"> km</t>
  </si>
  <si>
    <t xml:space="preserve"> davon elektrifiziert</t>
  </si>
  <si>
    <t xml:space="preserve"> Streckenlänge gepachteter Strecken</t>
  </si>
  <si>
    <t>2.2.2</t>
  </si>
  <si>
    <t>Welche Spurweite hat das betriebene Streckennetz? Bitte wählen:</t>
  </si>
  <si>
    <t xml:space="preserve"> Anzahl</t>
  </si>
  <si>
    <r>
      <t>Anzahl der EVU, die im Berichtsjahr Ihre Schienenwege genutzt haben</t>
    </r>
    <r>
      <rPr>
        <sz val="8"/>
        <color theme="1"/>
        <rFont val="Arial"/>
        <family val="2"/>
      </rPr>
      <t xml:space="preserve"> (</t>
    </r>
    <r>
      <rPr>
        <b/>
        <sz val="8"/>
        <color theme="1"/>
        <rFont val="Arial"/>
        <family val="2"/>
      </rPr>
      <t>einschließlich</t>
    </r>
    <r>
      <rPr>
        <sz val="8"/>
        <color theme="1"/>
        <rFont val="Arial"/>
        <family val="2"/>
      </rPr>
      <t xml:space="preserve"> eigener EVU):</t>
    </r>
  </si>
  <si>
    <t xml:space="preserve"> Davon: Bestellerorganisationen des SPNV (bspw. Aufgabenträger, Zweckverbände)</t>
  </si>
  <si>
    <t xml:space="preserve"> Davon: Anzahl von EVU, die mit Ihrem EIU nicht gesellschaftsrechtlich verbunden sind</t>
  </si>
  <si>
    <t>Güterverkehr:</t>
  </si>
  <si>
    <t xml:space="preserve"> davon Hochgeschwindigkeitsverkehr (ICE, Thalys, TGV)</t>
  </si>
  <si>
    <t xml:space="preserve"> davon Trassen, die von den One-Stop-Shops der Schienengüterverkehrskorridore zugewiesen wurden</t>
  </si>
  <si>
    <t>Stellen, die dem Betreiber der Schienenwege zugeordnet sind</t>
  </si>
  <si>
    <t>2.7.3 -2.7.5</t>
  </si>
  <si>
    <t>Beschäftigte, die dem Betreiber der Schienenwege zugeordnet sind</t>
  </si>
  <si>
    <t>Verfügbarkeit von Eisenbahn - Betriebsfachpersonal (u.a. Disponenten, Fahrdienstleiter)</t>
  </si>
  <si>
    <t>2.7.10</t>
  </si>
  <si>
    <t>2.7.11</t>
  </si>
  <si>
    <t>2.7.12</t>
  </si>
  <si>
    <t xml:space="preserve"> Trkm</t>
  </si>
  <si>
    <r>
      <t>Trassenentgelte von EVU, mit denen Ihr EIU gesellschaftsrechtlich</t>
    </r>
    <r>
      <rPr>
        <b/>
        <sz val="8"/>
        <color theme="1"/>
        <rFont val="Arial"/>
        <family val="2"/>
      </rPr>
      <t xml:space="preserve"> nicht</t>
    </r>
    <r>
      <rPr>
        <sz val="8"/>
        <color theme="1"/>
        <rFont val="Arial"/>
        <family val="2"/>
      </rPr>
      <t xml:space="preserve"> verbunden ist</t>
    </r>
  </si>
  <si>
    <r>
      <t xml:space="preserve">Trassenentgelte
</t>
    </r>
    <r>
      <rPr>
        <u/>
        <sz val="8"/>
        <color theme="1"/>
        <rFont val="Arial"/>
        <family val="2"/>
      </rPr>
      <t>aller</t>
    </r>
    <r>
      <rPr>
        <sz val="8"/>
        <color theme="1"/>
        <rFont val="Arial"/>
        <family val="2"/>
      </rPr>
      <t xml:space="preserve"> EVU, einschließlich
</t>
    </r>
    <r>
      <rPr>
        <b/>
        <sz val="8"/>
        <color theme="1"/>
        <rFont val="Arial"/>
        <family val="2"/>
      </rPr>
      <t>eigener</t>
    </r>
    <r>
      <rPr>
        <sz val="8"/>
        <color theme="1"/>
        <rFont val="Arial"/>
        <family val="2"/>
      </rPr>
      <t xml:space="preserve"> EVU</t>
    </r>
  </si>
  <si>
    <t xml:space="preserve"> EUR</t>
  </si>
  <si>
    <t>Durchschnittlicher Erlös je Trassenkilometer in EUR</t>
  </si>
  <si>
    <t xml:space="preserve"> €</t>
  </si>
  <si>
    <r>
      <t xml:space="preserve">Summe </t>
    </r>
    <r>
      <rPr>
        <u/>
        <sz val="10"/>
        <color theme="1"/>
        <rFont val="Arial"/>
        <family val="2"/>
      </rPr>
      <t>gesamte</t>
    </r>
    <r>
      <rPr>
        <sz val="10"/>
        <color theme="1"/>
        <rFont val="Arial"/>
        <family val="2"/>
      </rPr>
      <t xml:space="preserve"> Eisenbahninfrastruktur*****</t>
    </r>
  </si>
  <si>
    <t xml:space="preserve"> davon Zinsen für Fremdkapital</t>
  </si>
  <si>
    <t>erhaltene Förder-mittel / Zuschüsse</t>
  </si>
  <si>
    <t xml:space="preserve"> %</t>
  </si>
  <si>
    <t>Erhaltene Fördermittel / Zuschüsse für nichtinvestive Maßnahmen</t>
  </si>
  <si>
    <t>Haben Sie Ihre aktuell gültige Entgeltliste im Bundesanzeiger oder im Internet veröffentlicht?</t>
  </si>
  <si>
    <t>Fragebogen Nr.1 für EVU (Eisenbahnverkehrsunternehmen)</t>
  </si>
  <si>
    <t>Fragebogen Nr.2 für EIU - Betreiber der Schienenwege</t>
  </si>
  <si>
    <t>Haben Sie Ihre Entgelte für 2018 von der Bundesnetzagentur genehmigen lassen?</t>
  </si>
  <si>
    <r>
      <t xml:space="preserve">Eigenkapital
</t>
    </r>
    <r>
      <rPr>
        <sz val="10"/>
        <color theme="1"/>
        <rFont val="Arial"/>
        <family val="2"/>
      </rPr>
      <t>(</t>
    </r>
    <r>
      <rPr>
        <sz val="8"/>
        <color theme="1"/>
        <rFont val="Arial"/>
        <family val="2"/>
      </rPr>
      <t>ohne Sonderposten aus Zuwendungen / Zuschüsse)</t>
    </r>
  </si>
  <si>
    <t xml:space="preserve"> davon Verbindlichkeiten</t>
  </si>
  <si>
    <t xml:space="preserve"> davon Rückstellungen</t>
  </si>
  <si>
    <t>Fragebogen Nr.3 für EIU - Betreiber von Serviceeinrichtungen</t>
  </si>
  <si>
    <r>
      <t xml:space="preserve">Länge aller Gleise </t>
    </r>
    <r>
      <rPr>
        <b/>
        <sz val="8"/>
        <color theme="1"/>
        <rFont val="Arial"/>
        <family val="2"/>
      </rPr>
      <t>in Serviceeinrichtungen</t>
    </r>
    <r>
      <rPr>
        <sz val="8"/>
        <color theme="1"/>
        <rFont val="Arial"/>
        <family val="2"/>
      </rPr>
      <t xml:space="preserve"> </t>
    </r>
    <r>
      <rPr>
        <u/>
        <sz val="8"/>
        <color theme="1"/>
        <rFont val="Arial"/>
        <family val="2"/>
      </rPr>
      <t>inklusive</t>
    </r>
    <r>
      <rPr>
        <sz val="8"/>
        <color theme="1"/>
        <rFont val="Arial"/>
        <family val="2"/>
      </rPr>
      <t xml:space="preserve"> der </t>
    </r>
    <r>
      <rPr>
        <u/>
        <sz val="8"/>
        <color theme="1"/>
        <rFont val="Arial"/>
        <family val="2"/>
      </rPr>
      <t>Zuführungsgleise</t>
    </r>
    <r>
      <rPr>
        <sz val="8"/>
        <color theme="1"/>
        <rFont val="Arial"/>
        <family val="2"/>
      </rPr>
      <t xml:space="preserve">, sofern diese </t>
    </r>
    <r>
      <rPr>
        <b/>
        <sz val="8"/>
        <color theme="1"/>
        <rFont val="Arial"/>
        <family val="2"/>
      </rPr>
      <t>nicht</t>
    </r>
    <r>
      <rPr>
        <sz val="8"/>
        <color theme="1"/>
        <rFont val="Arial"/>
        <family val="2"/>
      </rPr>
      <t xml:space="preserve"> im 
</t>
    </r>
    <r>
      <rPr>
        <b/>
        <sz val="8"/>
        <color theme="1"/>
        <rFont val="Arial"/>
        <family val="2"/>
      </rPr>
      <t>Fragebogen Nr. 2</t>
    </r>
    <r>
      <rPr>
        <sz val="8"/>
        <color theme="1"/>
        <rFont val="Arial"/>
        <family val="2"/>
      </rPr>
      <t xml:space="preserve"> (EIU-Betreiber der Schienenwege) </t>
    </r>
    <r>
      <rPr>
        <b/>
        <sz val="8"/>
        <color theme="1"/>
        <rFont val="Arial"/>
        <family val="2"/>
      </rPr>
      <t>erfasst werden müssen</t>
    </r>
    <r>
      <rPr>
        <sz val="8"/>
        <color theme="1"/>
        <rFont val="Arial"/>
        <family val="2"/>
      </rPr>
      <t>. (</t>
    </r>
    <r>
      <rPr>
        <u/>
        <sz val="8"/>
        <color theme="1"/>
        <rFont val="Arial"/>
        <family val="2"/>
      </rPr>
      <t>ohne</t>
    </r>
    <r>
      <rPr>
        <sz val="8"/>
        <color theme="1"/>
        <rFont val="Arial"/>
        <family val="2"/>
      </rPr>
      <t xml:space="preserve"> verpachtete Gleise;
</t>
    </r>
    <r>
      <rPr>
        <u/>
        <sz val="8"/>
        <color theme="1"/>
        <rFont val="Arial"/>
        <family val="2"/>
      </rPr>
      <t>einschließlich</t>
    </r>
    <r>
      <rPr>
        <sz val="8"/>
        <color theme="1"/>
        <rFont val="Arial"/>
        <family val="2"/>
      </rPr>
      <t xml:space="preserve"> gepachteter, betriebsbereiter nicht genutzter Gleise und Gleise aus Betriebsführungsverträgen)</t>
    </r>
  </si>
  <si>
    <t>Länge aller Gleise in den SE einschließlich Zuführungs-
bzw. Anschlussgleise</t>
  </si>
  <si>
    <r>
      <t xml:space="preserve">Wartungseinrichtungen, Brennstoffaufnahmen </t>
    </r>
    <r>
      <rPr>
        <sz val="8"/>
        <color theme="1"/>
        <rFont val="Arial"/>
        <family val="2"/>
      </rPr>
      <t>(und weitere Serviceeinr.)</t>
    </r>
  </si>
  <si>
    <t xml:space="preserve"> davon Personenbahnhöfe / Haltepunkte mit &gt; 1.000 Passagieren / Tag</t>
  </si>
  <si>
    <t xml:space="preserve"> davon Personenbahnhöfe / Haltepunkte mit &gt; 10.000 Passagieren / Tag</t>
  </si>
  <si>
    <t xml:space="preserve"> davon Personenbahnhöfe / Haltepunkte mit &gt; 25.000 Passagieren / Tag</t>
  </si>
  <si>
    <t xml:space="preserve"> davon für den Kombinierten Verkehr (KV)*</t>
  </si>
  <si>
    <t xml:space="preserve"> davon trimodale Terminals**</t>
  </si>
  <si>
    <t xml:space="preserve"> t</t>
  </si>
  <si>
    <t xml:space="preserve"> TEU</t>
  </si>
  <si>
    <t>Schienenbezogenes Umschlagsvolumen in Nettotonnen</t>
  </si>
  <si>
    <r>
      <t xml:space="preserve">Kann ein Teil des Umschlags </t>
    </r>
    <r>
      <rPr>
        <b/>
        <sz val="8"/>
        <color theme="1"/>
        <rFont val="Arial"/>
        <family val="2"/>
      </rPr>
      <t>nicht</t>
    </r>
    <r>
      <rPr>
        <sz val="8"/>
        <color theme="1"/>
        <rFont val="Arial"/>
        <family val="2"/>
      </rPr>
      <t xml:space="preserve"> in Nettotonnen angegeben werden, 
nennen Sie diesen bitte in Twenty-Foot Equivalent Units (</t>
    </r>
    <r>
      <rPr>
        <b/>
        <sz val="8"/>
        <color theme="1"/>
        <rFont val="Arial"/>
        <family val="2"/>
      </rPr>
      <t>TEU</t>
    </r>
    <r>
      <rPr>
        <sz val="8"/>
        <color theme="1"/>
        <rFont val="Arial"/>
        <family val="2"/>
      </rPr>
      <t>)</t>
    </r>
  </si>
  <si>
    <t>Serviceeinrichtungen: Anzahl und Nutzung  &lt;1&gt;</t>
  </si>
  <si>
    <t>Serviceeinrichtungen: Anzahl und Nutzung  &lt;2&gt;</t>
  </si>
  <si>
    <t>Wartungseinrichtungen</t>
  </si>
  <si>
    <t xml:space="preserve"> elektrisch</t>
  </si>
  <si>
    <t xml:space="preserve"> Reisezugwagen</t>
  </si>
  <si>
    <t xml:space="preserve"> nicht elektrisch</t>
  </si>
  <si>
    <t xml:space="preserve"> Güterwagen</t>
  </si>
  <si>
    <r>
      <t>Anzahl aller Halte von EVU</t>
    </r>
    <r>
      <rPr>
        <sz val="8"/>
        <color theme="1"/>
        <rFont val="Arial"/>
        <family val="2"/>
      </rPr>
      <t xml:space="preserve">, mit denen Ihr EIU gesellschaftsrechtlich </t>
    </r>
    <r>
      <rPr>
        <b/>
        <sz val="8"/>
        <color theme="1"/>
        <rFont val="Arial"/>
        <family val="2"/>
      </rPr>
      <t>nicht</t>
    </r>
    <r>
      <rPr>
        <sz val="8"/>
        <color theme="1"/>
        <rFont val="Arial"/>
        <family val="2"/>
      </rPr>
      <t xml:space="preserve"> verbunden ist</t>
    </r>
  </si>
  <si>
    <r>
      <t xml:space="preserve"> davon mit </t>
    </r>
    <r>
      <rPr>
        <u/>
        <sz val="9"/>
        <color theme="1"/>
        <rFont val="Arial"/>
        <family val="2"/>
      </rPr>
      <t>betrieblich genutztem</t>
    </r>
    <r>
      <rPr>
        <sz val="9"/>
        <color theme="1"/>
        <rFont val="Arial"/>
        <family val="2"/>
      </rPr>
      <t xml:space="preserve"> Ablaufberg</t>
    </r>
  </si>
  <si>
    <t>Gesamtes Umschlagsvolumen in Nettotonnen</t>
  </si>
  <si>
    <t>Auf die Schiene bezogener Umsatz aus Nutzungsentgelten</t>
  </si>
  <si>
    <t>Umsatz von Wartungseinrichtungen und Brennstoffaufnahmen</t>
  </si>
  <si>
    <t>Personenbahnhöfe / Haltepunkte; Zughalte im SPNV</t>
  </si>
  <si>
    <t>Personenbahnhöfe / Haltepunkte; Zughalte im SPFV</t>
  </si>
  <si>
    <r>
      <t xml:space="preserve">Anzahl Drittnutzer
(gesellschaftsrechtlich </t>
    </r>
    <r>
      <rPr>
        <b/>
        <sz val="7"/>
        <color theme="1"/>
        <rFont val="Arial"/>
        <family val="2"/>
      </rPr>
      <t xml:space="preserve">nicht </t>
    </r>
    <r>
      <rPr>
        <sz val="7"/>
        <color theme="1"/>
        <rFont val="Arial"/>
        <family val="2"/>
      </rPr>
      <t>mit Ihrem EIU verbunden)</t>
    </r>
  </si>
  <si>
    <r>
      <t xml:space="preserve">Umsatz durch fremde EVU*
(gesellschaftsrechtlich </t>
    </r>
    <r>
      <rPr>
        <b/>
        <sz val="7"/>
        <color theme="1"/>
        <rFont val="Arial"/>
        <family val="2"/>
      </rPr>
      <t>nicht</t>
    </r>
    <r>
      <rPr>
        <sz val="7"/>
        <color theme="1"/>
        <rFont val="Arial"/>
        <family val="2"/>
      </rPr>
      <t xml:space="preserve"> mit Ihrem EIU verbunden)</t>
    </r>
  </si>
  <si>
    <r>
      <t>Umsatz von EVU</t>
    </r>
    <r>
      <rPr>
        <b/>
        <sz val="7"/>
        <color theme="1"/>
        <rFont val="Arial"/>
        <family val="2"/>
      </rPr>
      <t xml:space="preserve"> insgesamt
</t>
    </r>
    <r>
      <rPr>
        <sz val="7"/>
        <color theme="1"/>
        <rFont val="Arial"/>
        <family val="2"/>
      </rPr>
      <t>(</t>
    </r>
    <r>
      <rPr>
        <b/>
        <sz val="7"/>
        <color theme="1"/>
        <rFont val="Arial"/>
        <family val="2"/>
      </rPr>
      <t>eigene</t>
    </r>
    <r>
      <rPr>
        <sz val="7"/>
        <color theme="1"/>
        <rFont val="Arial"/>
        <family val="2"/>
      </rPr>
      <t xml:space="preserve"> und fremde EVU)</t>
    </r>
  </si>
  <si>
    <r>
      <t>Anzahl Nutzer</t>
    </r>
    <r>
      <rPr>
        <b/>
        <sz val="7"/>
        <color theme="1"/>
        <rFont val="Arial"/>
        <family val="2"/>
      </rPr>
      <t xml:space="preserve"> insgesamt
</t>
    </r>
    <r>
      <rPr>
        <sz val="7"/>
        <color theme="1"/>
        <rFont val="Arial"/>
        <family val="2"/>
      </rPr>
      <t>(</t>
    </r>
    <r>
      <rPr>
        <b/>
        <sz val="7"/>
        <color theme="1"/>
        <rFont val="Arial"/>
        <family val="2"/>
      </rPr>
      <t>eigene</t>
    </r>
    <r>
      <rPr>
        <sz val="7"/>
        <color theme="1"/>
        <rFont val="Arial"/>
        <family val="2"/>
      </rPr>
      <t xml:space="preserve"> und fremde EVU)</t>
    </r>
  </si>
  <si>
    <t>Eisenbahninfrastruktur-bezogene Aufwendungen</t>
  </si>
  <si>
    <t>*) Abschreibungen auf das um öffentliche Fördermittel / Zuschüsse verminderte Anlagevermögen
**) Aufwendungen für den Betrieb und den Unterhalt vorhandener Serviceeinrichtungen</t>
  </si>
  <si>
    <t>Begründung für fehlende Angaben zu den Aufwendungen für Serviceeinrichtungen:</t>
  </si>
  <si>
    <t>Ausgaben für große Personenbahnhöfe &amp; große KV-Güterterminals</t>
  </si>
  <si>
    <t>Welche Ausgaben (einschließlich erhaltener Fördermittel und Zuschüsse) sind im Berichtsjahr angefallen?</t>
  </si>
  <si>
    <t>Schienennetz-Nutzungsbedingungen (SNB)</t>
  </si>
  <si>
    <t>Gemäß § 19 Abs. 1 ERegG ist der Betreiber der Schienenwege verpflichtet, Nutzungsbedingungen für die von ihm betriebene Infrastruktur zu erstellen und diese zu veröffentlichen.</t>
  </si>
  <si>
    <t>Die öffentlichen Eisenbahninfrastrukturunternehmen haben die Regulierungsbehörde gemäß § 72 Abs. 5 ERegG über "die beabsichtigte Neufassung oder Änderung von Schienennetz-Nutzungsbedingungen [...]
einschließlich der jeweils vorgesehenen Entgeltgrundsätze und Entgelthöhen" zu unterrichten.</t>
  </si>
  <si>
    <t>Haben Sie Schienennetz-Nutzungsbedingungen erstellt?</t>
  </si>
  <si>
    <t>Bilanziertes Anlagevermögen</t>
  </si>
  <si>
    <t>Fragebogen Nr.4 für offene und geschlossene Werksbahnen</t>
  </si>
  <si>
    <t>Wenn ja, welchen bzw. welche Betreiber der Schienenwege haben Sie informiert?</t>
  </si>
  <si>
    <t>Standorte</t>
  </si>
  <si>
    <t>3.30</t>
  </si>
  <si>
    <t>2.19</t>
  </si>
  <si>
    <t>Stellen, die dem Werksbahnbetrieb zugeordnet sind</t>
  </si>
  <si>
    <t>Gleisanschlussförderung</t>
  </si>
  <si>
    <t>Andere erhaltene Zuschüsse oder Zuwendungen für die betriebene Infrastruktur:</t>
  </si>
  <si>
    <t>Im Rahmen der Gleisanschlussförderrichtlinie erhaltene Zuschüsse:</t>
  </si>
  <si>
    <t>Öffentliche Eisenbahnen haben nach § 7 ERegG in ihrer Buchführung getrennte Konten für die Bereiche "Erbringung von Verkehrsleistungen" und "Betrieb der Eisenbahninfrastruktur" zu führen,
sofern die Ausnahmeregelungen aus § 2 ERegG nicht anwendbar sind.</t>
  </si>
  <si>
    <r>
      <t xml:space="preserve">Eine Befreiungsmöglichkeit von den Mitwirkungspflichten der Marktteilnehmer an dieser Erhebung hat der Gesetzgeber nicht vorgesehen. Dies gilt auch für </t>
    </r>
    <r>
      <rPr>
        <b/>
        <sz val="9"/>
        <color theme="1"/>
        <rFont val="Arial"/>
        <family val="2"/>
      </rPr>
      <t>Werks- und Museumsbahnen</t>
    </r>
    <r>
      <rPr>
        <sz val="9"/>
        <color theme="1"/>
        <rFont val="Arial"/>
        <family val="2"/>
      </rPr>
      <t xml:space="preserve"> sowie für </t>
    </r>
    <r>
      <rPr>
        <b/>
        <sz val="9"/>
        <color theme="1"/>
        <rFont val="Arial"/>
        <family val="2"/>
      </rPr>
      <t>nicht regelspurige Eisenbahnen.</t>
    </r>
  </si>
  <si>
    <r>
      <t>Betreiber der Schienenwege</t>
    </r>
    <r>
      <rPr>
        <sz val="9"/>
        <color theme="1"/>
        <rFont val="Arial"/>
        <family val="2"/>
      </rPr>
      <t xml:space="preserve"> </t>
    </r>
    <r>
      <rPr>
        <sz val="8"/>
        <color theme="1"/>
        <rFont val="Arial"/>
        <family val="2"/>
      </rPr>
      <t>(Streckeninfrastruktur)</t>
    </r>
    <r>
      <rPr>
        <sz val="9"/>
        <color theme="1"/>
        <rFont val="Arial"/>
        <family val="2"/>
      </rPr>
      <t xml:space="preserve">: Fragebogen </t>
    </r>
    <r>
      <rPr>
        <b/>
        <sz val="9"/>
        <color theme="1"/>
        <rFont val="Arial"/>
        <family val="2"/>
      </rPr>
      <t>Nr. 2</t>
    </r>
  </si>
  <si>
    <t>0.18</t>
  </si>
  <si>
    <t>Stellen, die dem Betreiber von Serviceeinrichtungen zugeordnet sind</t>
  </si>
  <si>
    <t xml:space="preserve">PLZ: </t>
  </si>
  <si>
    <t>Anzahl aller Zughalte (Stopps)</t>
  </si>
  <si>
    <t>3.5.4 / 3.5.5</t>
  </si>
  <si>
    <r>
      <t xml:space="preserve">Bitte nennen Sie hier nicht wie vorstehend die Vollzeitäquivalente, sondern die </t>
    </r>
    <r>
      <rPr>
        <b/>
        <sz val="8"/>
        <color theme="1"/>
        <rFont val="Arial"/>
        <family val="2"/>
      </rPr>
      <t>Kopfzahl der Beschäftigten</t>
    </r>
    <r>
      <rPr>
        <sz val="8"/>
        <color theme="1"/>
        <rFont val="Arial"/>
        <family val="2"/>
      </rPr>
      <t xml:space="preserve">!
</t>
    </r>
    <r>
      <rPr>
        <b/>
        <sz val="8"/>
        <color theme="1"/>
        <rFont val="Arial"/>
        <family val="2"/>
      </rPr>
      <t>Verfahren Sie ansonsten wie vorstehend; rechnen Sie hier jedoch ehrenamtliche Mitarbeiter mit ein.</t>
    </r>
  </si>
  <si>
    <r>
      <t>Betriebsleistung</t>
    </r>
    <r>
      <rPr>
        <sz val="7"/>
        <color theme="1"/>
        <rFont val="Arial"/>
        <family val="2"/>
      </rPr>
      <t xml:space="preserve">
grenzüberschreitende Verkehre (ohne Transit)</t>
    </r>
  </si>
  <si>
    <t>Ist Ihr Unternehmen Eigentümer der Eisenbahninfrastruktur?</t>
  </si>
  <si>
    <t>Wenn nein, nennen Sie bitte den Eigentümer:</t>
  </si>
  <si>
    <t>Vertretungsberechtigte/r Ansprechpartner/in für EIU (Serviceeinrichtungen)</t>
  </si>
  <si>
    <t>Vertretungsberechtigte/r Ansprechpartner/in für EIU (Schienenwege)</t>
  </si>
  <si>
    <t>Vertretungsberechtigte/r Ansprechpartner/in für Werksbahnen (zentral)</t>
  </si>
  <si>
    <t>Vertretungsberechtigte/r Ansprechpartner/in für diesen Werksbahnstandort</t>
  </si>
  <si>
    <t>Technischer Netzzugang</t>
  </si>
  <si>
    <r>
      <rPr>
        <sz val="8"/>
        <color theme="1"/>
        <rFont val="Arial"/>
        <family val="2"/>
      </rPr>
      <t xml:space="preserve">Ausgleichszahlungen / Zuschüsse
</t>
    </r>
    <r>
      <rPr>
        <sz val="7"/>
        <color theme="1"/>
        <rFont val="Arial"/>
        <family val="2"/>
      </rPr>
      <t>für grenzüberschreitende Verkehre</t>
    </r>
  </si>
  <si>
    <r>
      <t xml:space="preserve">Umsatz aus Schienenverkehr insgesamt
</t>
    </r>
    <r>
      <rPr>
        <sz val="8"/>
        <color theme="1"/>
        <rFont val="Arial"/>
        <family val="2"/>
      </rPr>
      <t>(entspricht der Summe aus den Feldern 1.17 + 1.18 + 1.20 + 1.21)</t>
    </r>
  </si>
  <si>
    <t>relevanten Punkte.</t>
  </si>
  <si>
    <t>Umfang von Gelegenheitsverkehren</t>
  </si>
  <si>
    <t>Falls ja, beantworten Sie bitte die folgenden Fragen.</t>
  </si>
  <si>
    <t xml:space="preserve">Mit welchem zeitlichen Vorlauf vor dem ersten Verkehrstag haben Sie Ihre Trassenanmeldungen abgegeben? </t>
  </si>
  <si>
    <t xml:space="preserve">Wie gut fühlen Sie sich von den Betreibern der Schienenwege
über verfügbare Schienenwegkapazitäten für Gelegenheitsverkehre informiert? </t>
  </si>
  <si>
    <t xml:space="preserve">Welche Verbesserungsmöglichkeiten (Abrufbarkeit, Umfang, Darstellungsweise etc.) sehen Sie hierzu? </t>
  </si>
  <si>
    <t>Welchen Trend sehen Sie derzeit im Hinblick auf die Art der bestellten Trassen?</t>
  </si>
  <si>
    <t>Zwangsgeld</t>
  </si>
  <si>
    <t>Bitte beschreiben und erläutern Sie aufgetretene Schwierigkeiten bei Schienenwegen und Serviceeinrichtungen:</t>
  </si>
  <si>
    <r>
      <t>Schienenpersonen-
nahverkehr</t>
    </r>
    <r>
      <rPr>
        <sz val="8"/>
        <color theme="1"/>
        <rFont val="Arial"/>
        <family val="2"/>
      </rPr>
      <t xml:space="preserve"> (SPNV)</t>
    </r>
  </si>
  <si>
    <r>
      <t>Schienenpersonen-
fernverkehr</t>
    </r>
    <r>
      <rPr>
        <sz val="8"/>
        <color theme="1"/>
        <rFont val="Arial"/>
        <family val="2"/>
      </rPr>
      <t xml:space="preserve"> (SPFV)</t>
    </r>
  </si>
  <si>
    <t>Bei grenzüberschreitenden Verkehren ist ausschließlich der deutsche Anteil bis bzw. ab Grenze einzubeziehen.</t>
  </si>
  <si>
    <t>Falls dieser Wert von der Angabe unter 1.12 abweicht, erläutern Sie bitte kurz die Gründe:</t>
  </si>
  <si>
    <t xml:space="preserve"> Ausbauzustand Schienenwege</t>
  </si>
  <si>
    <t xml:space="preserve"> Erhaltungszustand Schienenwege</t>
  </si>
  <si>
    <t xml:space="preserve"> Ausbauzustand Personenbahnhöfe (einschließlich Haltepunkte)</t>
  </si>
  <si>
    <t xml:space="preserve"> Erhaltungszustand Personenbahnhöfe (einschließlich Haltepunkte)</t>
  </si>
  <si>
    <t xml:space="preserve"> Wenn ja, wie häufig kam dies vor? Erläutern Sie bitte auch kurz die Umstände:</t>
  </si>
  <si>
    <t>Gewichten Sie  mit: 1 = Sehr häufig über 3 = Mittel bis 5 = Sehr selten.</t>
  </si>
  <si>
    <t>Gewichten Sie  mit: 1 = Sehr gut über 3 = Mittel bis 5 = Sehr schlecht.</t>
  </si>
  <si>
    <t>Schienenwege</t>
  </si>
  <si>
    <t>Wenn nein, nennen Sie bitte den Grund:</t>
  </si>
  <si>
    <t>Eigenes oder gesellschaftsrechtlich verbundenes EVU</t>
  </si>
  <si>
    <t>Bitte geben Sie bei fehlenden Angaben eine kurze Begründung:</t>
  </si>
  <si>
    <t>Ihr persönlicher Ansprechpartner steht Ihnen gern für Rückfragen zur Verfügung und unterstützt Sie beim Beantworten des Fragebogens (soweit möglich). Die Kontaktdaten finden Sie im Anschreiben.</t>
  </si>
  <si>
    <t>Standorte der Werksbahnen</t>
  </si>
  <si>
    <t>1.11.1</t>
  </si>
  <si>
    <t>ab 6 Werktagen bis zu 6 Wochen ("Sonderverkehre")</t>
  </si>
  <si>
    <r>
      <rPr>
        <sz val="8"/>
        <color theme="1"/>
        <rFont val="Arial"/>
        <family val="2"/>
      </rPr>
      <t xml:space="preserve">Besondere Personenverkehre (z. B. touristische Verkehre, Museumsverkehre, Charterfahrten etc.) sind je nach Streckenlänge (bis / ab 50 km) bzw. Fahrtdauer (bis / ab 1 Stunde) dem </t>
    </r>
    <r>
      <rPr>
        <b/>
        <sz val="8"/>
        <color theme="1"/>
        <rFont val="Arial"/>
        <family val="2"/>
      </rPr>
      <t>SPNV</t>
    </r>
    <r>
      <rPr>
        <sz val="8"/>
        <color theme="1"/>
        <rFont val="Arial"/>
        <family val="2"/>
      </rPr>
      <t xml:space="preserve"> oder dem </t>
    </r>
    <r>
      <rPr>
        <b/>
        <sz val="8"/>
        <color theme="1"/>
        <rFont val="Arial"/>
        <family val="2"/>
      </rPr>
      <t>SPFV</t>
    </r>
    <r>
      <rPr>
        <sz val="8"/>
        <color theme="1"/>
        <rFont val="Arial"/>
        <family val="2"/>
      </rPr>
      <t xml:space="preserve"> zuzuordnen.</t>
    </r>
  </si>
  <si>
    <r>
      <t xml:space="preserve">Sofern Sie im Bereich "Einflussfaktoren auf den Schienenverkehrsmarkt" mindestens einen der zwei Punkte
</t>
    </r>
    <r>
      <rPr>
        <b/>
        <sz val="8"/>
        <color theme="1"/>
        <rFont val="Arial"/>
        <family val="2"/>
      </rPr>
      <t xml:space="preserve">1.36.2 Fahrplanqualität   </t>
    </r>
    <r>
      <rPr>
        <sz val="8"/>
        <color theme="1"/>
        <rFont val="Arial"/>
        <family val="2"/>
      </rPr>
      <t xml:space="preserve">sowie   </t>
    </r>
    <r>
      <rPr>
        <b/>
        <sz val="8"/>
        <color theme="1"/>
        <rFont val="Arial"/>
        <family val="2"/>
      </rPr>
      <t>1.36.3 Disposition im Störungsfall</t>
    </r>
    <r>
      <rPr>
        <sz val="8"/>
        <color theme="1"/>
        <rFont val="Arial"/>
        <family val="2"/>
      </rPr>
      <t xml:space="preserve"> 
mit den Noten 3, 4 oder 5 beurteilt haben, erläutern Sie bitte kurz Ihre Gründe:</t>
    </r>
  </si>
  <si>
    <r>
      <t xml:space="preserve">Sofern Sie im Bereich "Einflussfaktoren auf den Schienenverkehrsmarkt" den Punkt
</t>
    </r>
    <r>
      <rPr>
        <b/>
        <sz val="8"/>
        <color theme="1"/>
        <rFont val="Arial"/>
        <family val="2"/>
      </rPr>
      <t xml:space="preserve">1.37.1 Zugang zu Zugbildungseinrichtungen / Rangierbahnhöfen
</t>
    </r>
    <r>
      <rPr>
        <sz val="8"/>
        <color theme="1"/>
        <rFont val="Arial"/>
        <family val="2"/>
      </rPr>
      <t>mit den Noten 3, 4 oder 5 beurteilt haben, erläutern Sie bitte kurz Ihre Gründe:</t>
    </r>
  </si>
  <si>
    <r>
      <t>Bitte nutzen Sie für Kommentare die Felder neu!, 1.43,  1.44.3 und 1.45 (</t>
    </r>
    <r>
      <rPr>
        <sz val="7"/>
        <color theme="1"/>
        <rFont val="Arial"/>
        <family val="2"/>
      </rPr>
      <t>auf den folgenden Seiten).</t>
    </r>
  </si>
  <si>
    <t>Tätigkeitsprofil im Schienengüterverkehr</t>
  </si>
  <si>
    <t>Für die Entgeltgenehmigung der Betreiber der Schienenwege berücksichtigt die Bundesnetzagentur die Markttragfähigkeit der beantragten Entgelthöhen.
Die im Folgenden erfragten Informationen sollen dazu dienen, den Schienengüterverkehrsmarkt besser einschätzen und die Entscheidungen der Behörde tiefer fundieren zu können.</t>
  </si>
  <si>
    <t>bis maximal 100 km</t>
  </si>
  <si>
    <t>Mittlere Länge der Zugläufe</t>
  </si>
  <si>
    <t>%</t>
  </si>
  <si>
    <t>über 300 km bis 500 km</t>
  </si>
  <si>
    <t>Mineralölerzeugnisse</t>
  </si>
  <si>
    <t>Chemische Erzeugnisse, Düngemittel</t>
  </si>
  <si>
    <t>Fahrzeuge und Maschinen</t>
  </si>
  <si>
    <t>Massen- und Schüttgüter (Kohle, Erze, Steine, Erden, Metalle, Agrarprodukte)</t>
  </si>
  <si>
    <t>Produktionskonzepte</t>
  </si>
  <si>
    <t>Einzelwagenverkehre</t>
  </si>
  <si>
    <t>Ganzzugverkehre (ohne Leistungen im Kombinierten Verkehr)</t>
  </si>
  <si>
    <t>Kontinentale Kombinierte Verkehre (keine Transporte von und zu Häfen)</t>
  </si>
  <si>
    <t>Transportierte Gutarten</t>
  </si>
  <si>
    <r>
      <t xml:space="preserve">Verkehrsleistung im Hochgeschwindigkeitsverkehr
</t>
    </r>
    <r>
      <rPr>
        <sz val="8"/>
        <color theme="1"/>
        <rFont val="Arial"/>
        <family val="2"/>
      </rPr>
      <t>in Personenkilometer (ICE, Thalys, TGV)</t>
    </r>
  </si>
  <si>
    <t xml:space="preserve">Im Vorfeld der jährlichen Markterhebung Eisenbahnen der Bundesnetzagentur erhalten die Zugangsberechtigten und Eisenbahninfrastrukturunternehmen ein Schreiben mit der Aufforderung zur Teilnahme an der Erhebung. </t>
  </si>
  <si>
    <r>
      <t xml:space="preserve">Mit der Schaltfläche </t>
    </r>
    <r>
      <rPr>
        <b/>
        <sz val="9"/>
        <color theme="1"/>
        <rFont val="Arial"/>
        <family val="2"/>
      </rPr>
      <t>Auswählen</t>
    </r>
    <r>
      <rPr>
        <sz val="9"/>
        <color theme="1"/>
        <rFont val="Arial"/>
        <family val="2"/>
      </rPr>
      <t xml:space="preserve"> (ALT+A) wird die XLSX-Datei
mit dem ausgefüllten Fragebogen ausgewählt. </t>
    </r>
  </si>
  <si>
    <r>
      <t xml:space="preserve">Die verschlüsselten Dateien mit den Endungen </t>
    </r>
    <r>
      <rPr>
        <b/>
        <i/>
        <sz val="9"/>
        <color theme="1"/>
        <rFont val="Arial"/>
        <family val="2"/>
      </rPr>
      <t>.xlsx.key</t>
    </r>
    <r>
      <rPr>
        <sz val="9"/>
        <color theme="1"/>
        <rFont val="Arial"/>
        <family val="2"/>
      </rPr>
      <t xml:space="preserve"> und </t>
    </r>
    <r>
      <rPr>
        <b/>
        <i/>
        <sz val="9"/>
        <color theme="1"/>
        <rFont val="Arial"/>
        <family val="2"/>
      </rPr>
      <t>.xlsx.enc</t>
    </r>
    <r>
      <rPr>
        <sz val="9"/>
        <color theme="1"/>
        <rFont val="Arial"/>
        <family val="2"/>
      </rPr>
      <t xml:space="preserve"> 
sind als Anhang an die folgende E-Mail-Adresse zu senden:</t>
    </r>
  </si>
  <si>
    <t>Bitte wählen Sie nachfolgend die für Ihr Unternehmen zutreffenden Antworten in den rot markierten Feldern. Füllen Sie anschließend die erforderlichen Fragebögen aus.</t>
  </si>
  <si>
    <t>Das Eisenbahnverkehrsunternehmen erbringt in den folgenden Staaten Leistungen im SPNV / SPFV :</t>
  </si>
  <si>
    <t>Das Eisenbahnverkehrsunternehmen erbringt in den folgenden Staaten Leistungen im SGV / sV :</t>
  </si>
  <si>
    <t>Haben Sie im Berichtsjahr Fördermittel für Ihre Schienenwege erhalten?</t>
  </si>
  <si>
    <t>2.17.6.1</t>
  </si>
  <si>
    <t>2.17.7.1</t>
  </si>
  <si>
    <t>Der Ansprechpartner bestätigt, dass alle getätigten Angaben nach bestem Wissen erfolgt sind und auf Plausibilität geprüft wurden.</t>
  </si>
  <si>
    <t>Falls ja, geben Sie bitte an, um welche Unternehmen es sich handelt:</t>
  </si>
  <si>
    <t>4.19</t>
  </si>
  <si>
    <t>4.20</t>
  </si>
  <si>
    <t>4.6</t>
  </si>
  <si>
    <t>4.6.1</t>
  </si>
  <si>
    <t>0.5.1</t>
  </si>
  <si>
    <t>0.5.2</t>
  </si>
  <si>
    <t>0.5.4</t>
  </si>
  <si>
    <t>4.4.1 / 4.4.2</t>
  </si>
  <si>
    <t>4.11</t>
  </si>
  <si>
    <t>4.15</t>
  </si>
  <si>
    <t>4.16</t>
  </si>
  <si>
    <t>4.17</t>
  </si>
  <si>
    <t>4.12</t>
  </si>
  <si>
    <t>4.13</t>
  </si>
  <si>
    <t>3.2</t>
  </si>
  <si>
    <t>3.2.2</t>
  </si>
  <si>
    <t>2.2</t>
  </si>
  <si>
    <t>Betriebene Spurweiten</t>
  </si>
  <si>
    <t>2.9.13</t>
  </si>
  <si>
    <t>2.13.12</t>
  </si>
  <si>
    <t>4.8</t>
  </si>
  <si>
    <t>Ja</t>
  </si>
  <si>
    <t>Nein</t>
  </si>
  <si>
    <t>?</t>
  </si>
  <si>
    <t>Begründung für fehlende Angaben zu den Aufwendungen für vorstehende Einrichtungen:</t>
  </si>
  <si>
    <t>Falls diese Werte von den Angaben unter 1.5 und 1.6 abweichen, erläutern Sie bitte kurz die Gründe.</t>
  </si>
  <si>
    <t>bei Antwort "anderer Eigentümer" bitte hier ausführen:</t>
  </si>
  <si>
    <t>Falls nein, aus welchem Grund?</t>
  </si>
  <si>
    <t>0.55</t>
  </si>
  <si>
    <r>
      <t xml:space="preserve">Eine </t>
    </r>
    <r>
      <rPr>
        <b/>
        <sz val="8"/>
        <color theme="1"/>
        <rFont val="Arial"/>
        <family val="2"/>
      </rPr>
      <t>gültige Lizenz</t>
    </r>
    <r>
      <rPr>
        <sz val="8"/>
        <color theme="1"/>
        <rFont val="Arial"/>
        <family val="2"/>
      </rPr>
      <t xml:space="preserve"> als EVU liegt vor, wurde jedoch im Berichtszeitraum </t>
    </r>
    <r>
      <rPr>
        <b/>
        <sz val="8"/>
        <color theme="1"/>
        <rFont val="Arial"/>
        <family val="2"/>
      </rPr>
      <t>nicht genutzt</t>
    </r>
    <r>
      <rPr>
        <sz val="8"/>
        <color theme="1"/>
        <rFont val="Arial"/>
        <family val="2"/>
      </rPr>
      <t>.</t>
    </r>
  </si>
  <si>
    <t>Sollten weitere Beteiligungen existieren, teilen Sie uns diese bitte gesondert (bspw. in Ihrer Rücksende - eMail) mit.</t>
  </si>
  <si>
    <r>
      <t xml:space="preserve">Bitte geben Sie hier Vollzeitäquivalente an (Vollzeitstelle = 1,0 Stellen, Halbtagsstelle 0,5 Stellen etc.)!
</t>
    </r>
    <r>
      <rPr>
        <sz val="8"/>
        <color theme="1"/>
        <rFont val="Arial"/>
        <family val="2"/>
      </rPr>
      <t>Wenn Personal nur schwer zugeordnet werden kann, soll auf qualifizierte Schätzungen zurückgegriffen werden.</t>
    </r>
  </si>
  <si>
    <t xml:space="preserve"> davon bezogene Leistungen</t>
  </si>
  <si>
    <r>
      <t xml:space="preserve">Zur Durchführung der Marktüberwachung und der gesonderten Erhebungen im Einzelfall kann die Regulierungsbehörde bei den Zugangsberechtigten und Eisenbahnen erforderliche Auskünfte und Daten auch außerhalb konkreter Prüfungen in einer von ihr vorgegebenen Form verlangen. Nach § 67 Abs. 4 - 6 ERegG schließt dies neben Informationen, die für statistische und Marktüberwachungszwecke erforderlich sind u.a. auch Auskünfte über wirtschaftliche Verhältnisse mit ein. Alle verlangten Auskünfte sind </t>
    </r>
    <r>
      <rPr>
        <b/>
        <sz val="10"/>
        <color theme="1"/>
        <rFont val="Arial"/>
        <family val="2"/>
      </rPr>
      <t>binnen eines Monats</t>
    </r>
    <r>
      <rPr>
        <sz val="10"/>
        <color theme="1"/>
        <rFont val="Arial"/>
        <family val="2"/>
      </rPr>
      <t xml:space="preserve"> zu erteilen.</t>
    </r>
  </si>
  <si>
    <r>
      <t>Eisenbahnverkehrsunternehmen</t>
    </r>
    <r>
      <rPr>
        <sz val="9"/>
        <color theme="1"/>
        <rFont val="Arial"/>
        <family val="2"/>
      </rPr>
      <t xml:space="preserve">: Fragebogen </t>
    </r>
    <r>
      <rPr>
        <b/>
        <sz val="9"/>
        <color theme="1"/>
        <rFont val="Arial"/>
        <family val="2"/>
      </rPr>
      <t>Nr. 1</t>
    </r>
  </si>
  <si>
    <t>Alle abgegebenen Daten werden in einer Dritten nicht zugänglichen Datenbank archiviert und nicht weitergegeben. Die im Fragebogen mit einem Sternchen (*) gekennzeichneten Informationen gelten als öffentlich.
Als nicht schützenswert betrachtet die Bundesnetzagentur zudem Daten, die an anderer Stelle, z. B. in öffentlichen Geschäftsberichten, Publikationen, Zeitschriften, im Internet oder sonstigen Medien bereits veröffentlicht wurden.</t>
  </si>
  <si>
    <t>Diese zusätzlichen Kenntnisse sollen zu einer besseren Markttransparenz z. B. in Bezug auf die Ausstattung</t>
  </si>
  <si>
    <r>
      <t>Tragen Sie zuerst Ihre Berichtsstellennummer (</t>
    </r>
    <r>
      <rPr>
        <i/>
        <sz val="8"/>
        <color theme="1"/>
        <rFont val="Arial"/>
        <family val="2"/>
      </rPr>
      <t>Bsnr</t>
    </r>
    <r>
      <rPr>
        <sz val="8"/>
        <color theme="1"/>
        <rFont val="Arial"/>
        <family val="2"/>
      </rPr>
      <t>) ein, um Ihren Ansprechpartner für Rückfragen einblenden zu lassen.</t>
    </r>
  </si>
  <si>
    <t>1.5 = 1.5.1 + 1.5.2 + 1.5.3</t>
  </si>
  <si>
    <t>1.6 = 1.6.1 + 1.6.2 + 1.6.3</t>
  </si>
  <si>
    <t>Verfügbarkeit von anderem Eisenbahn - Betriebsfachpersonal (u. a. Rangierer, Zugbegleiter)</t>
  </si>
  <si>
    <t>Möchten Sie der Bundesnetzagentur Empfehlungen, Hinweise oder Wünsche für die weitere Regulierungstätigkeit mitteilen?
Haben Sie Anmerkungen, Hinweise oder Erfahrungswerte zum Zugang 
zum Eisenbahninfrastrukturmarkt oder zu Ihrem Unternehmen?
Dann tragen Sie Ihre Informationen bitte in das folgende Feld ein:</t>
  </si>
  <si>
    <r>
      <t xml:space="preserve">Gleislänge </t>
    </r>
    <r>
      <rPr>
        <sz val="10"/>
        <color theme="1"/>
        <rFont val="Arial"/>
        <family val="2"/>
      </rPr>
      <t>(</t>
    </r>
    <r>
      <rPr>
        <sz val="8"/>
        <color theme="1"/>
        <rFont val="Arial"/>
        <family val="2"/>
      </rPr>
      <t>nur auf Strecken sowie auch in Personenbahnhöfen;</t>
    </r>
    <r>
      <rPr>
        <b/>
        <sz val="10"/>
        <color theme="1"/>
        <rFont val="Arial"/>
        <family val="2"/>
      </rPr>
      <t xml:space="preserve">
</t>
    </r>
    <r>
      <rPr>
        <u/>
        <sz val="8"/>
        <color theme="1"/>
        <rFont val="Arial"/>
        <family val="2"/>
      </rPr>
      <t>ohne</t>
    </r>
    <r>
      <rPr>
        <sz val="8"/>
        <color theme="1"/>
        <rFont val="Arial"/>
        <family val="2"/>
      </rPr>
      <t xml:space="preserve"> Serviceeinrichtungen laut Fragebogen Nr. 3)</t>
    </r>
  </si>
  <si>
    <t xml:space="preserve"> Davon: Weitere Zugangsberechtigte gemäß § 1 Abs. 12 ERegG (z. B. Logistiker)</t>
  </si>
  <si>
    <r>
      <t xml:space="preserve">AEG § 16 </t>
    </r>
    <r>
      <rPr>
        <sz val="7"/>
        <color theme="1"/>
        <rFont val="Arial"/>
        <family val="2"/>
      </rPr>
      <t>(Allg. Eisenbahngesetz)</t>
    </r>
  </si>
  <si>
    <t>* bitte geförderte / bezuschusste Maßnahmen aufführen &amp; Grundlage (z. B. "Projektzuschüsse nach LHO") nennen:</t>
  </si>
  <si>
    <t>Bilanziertes Anlagevermögen gemäß § 266 HGB*</t>
  </si>
  <si>
    <r>
      <t xml:space="preserve">Fremdkapital gemäß § 266 HGB </t>
    </r>
    <r>
      <rPr>
        <sz val="10"/>
        <color theme="1"/>
        <rFont val="Arial"/>
        <family val="2"/>
      </rPr>
      <t xml:space="preserve"> 
</t>
    </r>
    <r>
      <rPr>
        <sz val="8"/>
        <color theme="1"/>
        <rFont val="Arial"/>
        <family val="2"/>
      </rPr>
      <t>(Rückstellungen &amp; Verbindlichkeiten)</t>
    </r>
  </si>
  <si>
    <t>Möchten Sie der Bundesnetzagentur Empfehlungen, Hinweise oder Wünsche für die weitere Regulierungstätigkeit mitteilen?
Dann tragen Sie Ihre Informationen bitte in das folgende Feld ein:</t>
  </si>
  <si>
    <t xml:space="preserve">Gibt es auf Ihrem Hafengelände weitere Unternehmen, die unabhängig vom Hafen eisenbahnbezogene Infrastruktur betreiben (z. B. Umschlagsanlagen)? </t>
  </si>
  <si>
    <t>Beachten Sie die rechtliche Verpflichtung nach § 19 Abs. 4 ERegG. Wenn nein, nennen Sie bitte den Grund:</t>
  </si>
  <si>
    <t>Beachten Sie die rechtliche Verpflichtung nach § 35 Abs. 6 ERegG. Wenn nein, nennen Sie bitte den Grund:</t>
  </si>
  <si>
    <r>
      <t xml:space="preserve">Gemäß § 15 Abs. 3 ERegG sind alle angeschlossenen Eisenbahnen und alle betroffenen Zugangsberechtigten </t>
    </r>
    <r>
      <rPr>
        <b/>
        <sz val="8"/>
        <color theme="1"/>
        <rFont val="Arial"/>
        <family val="2"/>
      </rPr>
      <t>fristgerecht</t>
    </r>
    <r>
      <rPr>
        <sz val="8"/>
        <color theme="1"/>
        <rFont val="Arial"/>
        <family val="2"/>
      </rPr>
      <t xml:space="preserve"> von einer Änderung des zukünftigen Status der Werksbahn zu unterrichten.
(spätestens zwei Monate vor Beginn der Frist, binnen derer Zugangsberechtigte Anträge auf Zuweisung von Zugtrassen nach § 51 ERegG stellen können)</t>
    </r>
  </si>
  <si>
    <r>
      <t xml:space="preserve">Die Fragebogen werden auf der Website der Bundesnetzagentur als Microsoft Excel - Dateien zum Download bereitgestellt und sind innerhalb der im Schreiben genannten Frist zu beantworten und (ebenfalls als Excel - Datei)
</t>
    </r>
    <r>
      <rPr>
        <b/>
        <sz val="10"/>
        <color theme="1"/>
        <rFont val="Arial"/>
        <family val="2"/>
      </rPr>
      <t>per eMail</t>
    </r>
    <r>
      <rPr>
        <sz val="10"/>
        <color theme="1"/>
        <rFont val="Arial"/>
        <family val="2"/>
      </rPr>
      <t xml:space="preserve"> (</t>
    </r>
    <r>
      <rPr>
        <b/>
        <i/>
        <sz val="8"/>
        <color theme="1"/>
        <rFont val="Arial"/>
        <family val="2"/>
      </rPr>
      <t>marktbeobachtung.schiene@bnetza.de</t>
    </r>
    <r>
      <rPr>
        <sz val="8"/>
        <color theme="1"/>
        <rFont val="Arial"/>
        <family val="2"/>
      </rPr>
      <t xml:space="preserve">) </t>
    </r>
    <r>
      <rPr>
        <sz val="10"/>
        <color theme="1"/>
        <rFont val="Arial"/>
        <family val="2"/>
      </rPr>
      <t xml:space="preserve">zurückzusenden.
Eine postalische Übermittlung ist </t>
    </r>
    <r>
      <rPr>
        <b/>
        <sz val="10"/>
        <color theme="1"/>
        <rFont val="Arial"/>
        <family val="2"/>
      </rPr>
      <t>nicht</t>
    </r>
    <r>
      <rPr>
        <sz val="10"/>
        <color theme="1"/>
        <rFont val="Arial"/>
        <family val="2"/>
      </rPr>
      <t xml:space="preserve"> mehr möglich.</t>
    </r>
  </si>
  <si>
    <t>Neben den bereits erhobenen Informationen zur Umsatz- und Kostenstruktur wird zusätzlich nach</t>
  </si>
  <si>
    <t>Im Berichtszeitraum wurden sonstige, andere Verkehre (sV) durchgeführt.</t>
  </si>
  <si>
    <t>eMail:</t>
  </si>
  <si>
    <t>Datenmeldung an Statistische Landesämter und Destatis</t>
  </si>
  <si>
    <t>Sofern Ihr Unternehmen nicht befragt wurde, geben Sie dies bitte ebenfalls an:</t>
  </si>
  <si>
    <t>Datenmeldung an Destatis</t>
  </si>
  <si>
    <t xml:space="preserve"> davon HGV - Strecken</t>
  </si>
  <si>
    <t>Zu den HGV - Strecken zählen alle betrieblich genutzten Abschnitte mit einer zulässigen Höchstgeschwindigkeit von mindestens 250 km/h.</t>
  </si>
  <si>
    <t>1.11.2</t>
  </si>
  <si>
    <t>1.4.2 / 1.4.3</t>
  </si>
  <si>
    <t>1.47 / 1.47.1</t>
  </si>
  <si>
    <t>1.47.2 / 1.47.3</t>
  </si>
  <si>
    <t>1.48</t>
  </si>
  <si>
    <t>1.48.1</t>
  </si>
  <si>
    <t>1.48.2</t>
  </si>
  <si>
    <t>1.48.3</t>
  </si>
  <si>
    <t>1.48.4 / 1.48.5</t>
  </si>
  <si>
    <t>1.49</t>
  </si>
  <si>
    <t>1.49.1</t>
  </si>
  <si>
    <t>1.49.2</t>
  </si>
  <si>
    <t>1.49.3</t>
  </si>
  <si>
    <t>1.31.5</t>
  </si>
  <si>
    <t>1.50</t>
  </si>
  <si>
    <t>1.50.1</t>
  </si>
  <si>
    <t>1.50.2</t>
  </si>
  <si>
    <t>1.50.3</t>
  </si>
  <si>
    <t>1.50.4</t>
  </si>
  <si>
    <t>1.50.5</t>
  </si>
  <si>
    <t>1.50.8</t>
  </si>
  <si>
    <t>1.50.9</t>
  </si>
  <si>
    <t>1.50.10</t>
  </si>
  <si>
    <t>1.51.1</t>
  </si>
  <si>
    <t>1.51</t>
  </si>
  <si>
    <t>1.52</t>
  </si>
  <si>
    <t>1.52.1</t>
  </si>
  <si>
    <t>1.52.2</t>
  </si>
  <si>
    <t>1.52.3</t>
  </si>
  <si>
    <t>1.52.4</t>
  </si>
  <si>
    <t>1.52.5</t>
  </si>
  <si>
    <t>1.52.6</t>
  </si>
  <si>
    <t>1.52.7</t>
  </si>
  <si>
    <t>1.52.8</t>
  </si>
  <si>
    <t>Sofern Ihr Unternehmen von Destatis nicht befragt wurde, geben Sie dies bitte ebenfalls an:</t>
  </si>
  <si>
    <t>2.1.6</t>
  </si>
  <si>
    <t>3.6.12</t>
  </si>
  <si>
    <t>3.6.13</t>
  </si>
  <si>
    <t>3.17.1</t>
  </si>
  <si>
    <t>3.22.8</t>
  </si>
  <si>
    <t>3.23.5</t>
  </si>
  <si>
    <t>3.23.6</t>
  </si>
  <si>
    <t>3.23.7</t>
  </si>
  <si>
    <t>3.24.5</t>
  </si>
  <si>
    <t>3.24.6</t>
  </si>
  <si>
    <t>3.24.7</t>
  </si>
  <si>
    <r>
      <t xml:space="preserve">Die Tabelle </t>
    </r>
    <r>
      <rPr>
        <b/>
        <sz val="8"/>
        <color theme="1"/>
        <rFont val="Arial"/>
        <family val="2"/>
      </rPr>
      <t>Stammdaten</t>
    </r>
    <r>
      <rPr>
        <sz val="8"/>
        <color theme="1"/>
        <rFont val="Arial"/>
        <family val="2"/>
      </rPr>
      <t xml:space="preserve"> ist grundsätzlich auszufüllen; die einzelnen Fragebögen je nach Art der Tätigkeiten. </t>
    </r>
  </si>
  <si>
    <t>Wie bewerten Sie im Schienenpersonenverkehr die Themen Tarife und Vertrieb?</t>
  </si>
  <si>
    <t>Art                             Anzahl:</t>
  </si>
  <si>
    <t>Verspätete* Züge</t>
  </si>
  <si>
    <t>Gefahrene Züge</t>
  </si>
  <si>
    <t>Auf Teilstrecken ausgefallene Züge</t>
  </si>
  <si>
    <t>Vollständig ausgefallene Züge</t>
  </si>
  <si>
    <t>Ohne sonstige Verkehre (sV).  Hierunter fallen z. B. Überführungsfahrten, Bauzugverkehr, Arbeitszugverkehr, Messfahrten, Probefahrten, Streckenbesichtigungs- und Signalschaufahrten.</t>
  </si>
  <si>
    <r>
      <t xml:space="preserve">Neben EVU können auch andere Zugangsberechtigte (wie bspw. Aufgabenträger) Trassenentgelte entrichtet haben. Bitte geben Sie </t>
    </r>
    <r>
      <rPr>
        <b/>
        <sz val="8"/>
        <color theme="1"/>
        <rFont val="Arial"/>
        <family val="2"/>
      </rPr>
      <t>alle</t>
    </r>
    <r>
      <rPr>
        <sz val="8"/>
        <color theme="1"/>
        <rFont val="Arial"/>
        <family val="2"/>
      </rPr>
      <t xml:space="preserve"> Einnahmen aus Trassenentgelten an; </t>
    </r>
    <r>
      <rPr>
        <u/>
        <sz val="8"/>
        <color theme="1"/>
        <rFont val="Arial"/>
        <family val="2"/>
      </rPr>
      <t>nach ggf. gewährten Minderungen</t>
    </r>
    <r>
      <rPr>
        <sz val="8"/>
        <color theme="1"/>
        <rFont val="Arial"/>
        <family val="2"/>
      </rPr>
      <t xml:space="preserve"> und </t>
    </r>
    <r>
      <rPr>
        <b/>
        <sz val="8"/>
        <color theme="1"/>
        <rFont val="Arial"/>
        <family val="2"/>
      </rPr>
      <t>einschließlich</t>
    </r>
    <r>
      <rPr>
        <sz val="8"/>
        <color theme="1"/>
        <rFont val="Arial"/>
        <family val="2"/>
      </rPr>
      <t xml:space="preserve"> derjenigen von gesellschaftrechtlich verbundenen EVU.</t>
    </r>
  </si>
  <si>
    <t>Sonstiger Umsatz und sonstige betriebliche Erträge, die zur Deckung der Kosten der Erbringung der Pflichtleistung herangezogen wurden*</t>
  </si>
  <si>
    <t>HGV** - Netz</t>
  </si>
  <si>
    <t>Die öffentlichen Eisenbahninfrastrukturunternehmen haben die Regulierungsbehörde gemäß § 72 Abs. 5 ERegG über "die beabsichtigte Neufassung oder Änderung von Nutzungsbedingungen für Serviceeinrichtungen
einschließlich der jeweils vorgesehenen Entgeltgrundsätze und Entgelthöhen" zu unterrichten.</t>
  </si>
  <si>
    <t>Bitte führen Sie für die auf dieser Seite erfragten Werte eine qualifizierte Schätzung durch, wenn keine genauen Werte zur Verfügung stehen
oder nur mit größerem Aufwand ermittelt werden können.</t>
  </si>
  <si>
    <t>über 100 km bis 300 km</t>
  </si>
  <si>
    <t>über 500 km</t>
  </si>
  <si>
    <t xml:space="preserve"> Einnahmeverluste (geringere Fahrgastnachfrage, Pönalen, Frachtstornos):</t>
  </si>
  <si>
    <t>Anzahl Standorte:</t>
  </si>
  <si>
    <t>Verfügen Sie über eigene oder gesellschaftsrechtlich verbundene EVU*?</t>
  </si>
  <si>
    <t>* einschließlich Rangierdienstleister an den Werksbahnstandorten</t>
  </si>
  <si>
    <t>4.21 / 4.22</t>
  </si>
  <si>
    <t>Streckenlänge in km:</t>
  </si>
  <si>
    <r>
      <t>Gleislänge in km</t>
    </r>
    <r>
      <rPr>
        <sz val="10"/>
        <color theme="1"/>
        <rFont val="Arial"/>
        <family val="2"/>
      </rPr>
      <t>:</t>
    </r>
  </si>
  <si>
    <t>Anschluss an das öffentliche Schienennetz über folgendes EIU:</t>
  </si>
  <si>
    <t xml:space="preserve"> Davon: Anzahl EVU / Rangierdienstl., die mit Ihrem EIU nicht gesellschaftsrechtlich verbunden sind</t>
  </si>
  <si>
    <r>
      <t xml:space="preserve">Verkehrsleistung gesamt
</t>
    </r>
    <r>
      <rPr>
        <sz val="8"/>
        <color theme="1"/>
        <rFont val="Arial"/>
        <family val="2"/>
      </rPr>
      <t xml:space="preserve"> - nach Finanzierung - </t>
    </r>
    <r>
      <rPr>
        <b/>
        <sz val="8"/>
        <color theme="1"/>
        <rFont val="Arial"/>
        <family val="2"/>
      </rPr>
      <t xml:space="preserve">
</t>
    </r>
    <r>
      <rPr>
        <sz val="8"/>
        <color theme="1"/>
        <rFont val="Arial"/>
        <family val="2"/>
      </rPr>
      <t>in Personenkilometer</t>
    </r>
  </si>
  <si>
    <t>entspricht dem Quotienten aus Verkehrsleistg. und Verkehrsaufkommen</t>
  </si>
  <si>
    <r>
      <t>Gesamtausgaben für die Nutzung der Schieneninfrastruktur
inkl. Serviceeinrichtungen</t>
    </r>
    <r>
      <rPr>
        <sz val="8"/>
        <color theme="1"/>
        <rFont val="Arial"/>
        <family val="2"/>
      </rPr>
      <t xml:space="preserve">  (</t>
    </r>
    <r>
      <rPr>
        <b/>
        <sz val="8"/>
        <color theme="1"/>
        <rFont val="Arial"/>
        <family val="2"/>
      </rPr>
      <t>1.23.4</t>
    </r>
    <r>
      <rPr>
        <sz val="8"/>
        <color theme="1"/>
        <rFont val="Arial"/>
        <family val="2"/>
      </rPr>
      <t xml:space="preserve"> + </t>
    </r>
    <r>
      <rPr>
        <b/>
        <sz val="8"/>
        <color theme="1"/>
        <rFont val="Arial"/>
        <family val="2"/>
      </rPr>
      <t>1.24</t>
    </r>
    <r>
      <rPr>
        <sz val="8"/>
        <color theme="1"/>
        <rFont val="Arial"/>
        <family val="2"/>
      </rPr>
      <t xml:space="preserve"> + </t>
    </r>
    <r>
      <rPr>
        <b/>
        <sz val="8"/>
        <color theme="1"/>
        <rFont val="Arial"/>
        <family val="2"/>
      </rPr>
      <t>1.24.1</t>
    </r>
    <r>
      <rPr>
        <sz val="8"/>
        <color theme="1"/>
        <rFont val="Arial"/>
        <family val="2"/>
      </rPr>
      <t xml:space="preserve"> + </t>
    </r>
    <r>
      <rPr>
        <b/>
        <sz val="8"/>
        <color theme="1"/>
        <rFont val="Arial"/>
        <family val="2"/>
      </rPr>
      <t>1.25.4</t>
    </r>
    <r>
      <rPr>
        <sz val="8"/>
        <color theme="1"/>
        <rFont val="Arial"/>
        <family val="2"/>
      </rPr>
      <t>)</t>
    </r>
  </si>
  <si>
    <t>Wurden Sie rechtzeitig über unterjährige Baumaßnahmen informiert?</t>
  </si>
  <si>
    <t>bis zu 5 Werktagen ("Ad-hoc - Verkehre")</t>
  </si>
  <si>
    <t>Anzahl der sonstigen Zugangsberechtigten, die Trassen bei Ihnen bestellt haben</t>
  </si>
  <si>
    <r>
      <t xml:space="preserve">Bitte geben Sie für die jeweilige Sparte die im Berichtsjahr entstandenen </t>
    </r>
    <r>
      <rPr>
        <u/>
        <sz val="8"/>
        <color theme="1"/>
        <rFont val="Arial"/>
        <family val="2"/>
      </rPr>
      <t>eisenbahninfrastrukturbezogenen</t>
    </r>
    <r>
      <rPr>
        <sz val="8"/>
        <color theme="1"/>
        <rFont val="Arial"/>
        <family val="2"/>
      </rPr>
      <t xml:space="preserve"> Kosten für Instandhaltung, Abschreibungen* und den Betrieb (inkl. Zinsen und Pachtzahlungen sowie sonstiger Kosten) von Serviceeinrichtungen** an.</t>
    </r>
  </si>
  <si>
    <t>Bitte geben Sie für die folgenden Sparten die im Berichtsjahr entstandenen Kosten 
für Instandhaltung, Abschreibungen* und den Betrieb (inkl. Zinsen und Pachtzahlungen sowie sonstiger Kosten)  
von Serviceeinrichtungen** an.</t>
  </si>
  <si>
    <r>
      <t xml:space="preserve">Berücksichtigen Sie hier nur </t>
    </r>
    <r>
      <rPr>
        <b/>
        <sz val="8"/>
        <color theme="1"/>
        <rFont val="Arial"/>
        <family val="2"/>
      </rPr>
      <t>Personenbahnhöfe</t>
    </r>
    <r>
      <rPr>
        <sz val="8"/>
        <color theme="1"/>
        <rFont val="Arial"/>
        <family val="2"/>
      </rPr>
      <t xml:space="preserve"> mit einer mittleren täglichen Fahrgastzahl von </t>
    </r>
    <r>
      <rPr>
        <b/>
        <sz val="8"/>
        <color theme="1"/>
        <rFont val="Arial"/>
        <family val="2"/>
      </rPr>
      <t>&gt; 10.000</t>
    </r>
    <r>
      <rPr>
        <sz val="8"/>
        <color theme="1"/>
        <rFont val="Arial"/>
        <family val="2"/>
      </rPr>
      <t xml:space="preserve"> und </t>
    </r>
    <r>
      <rPr>
        <b/>
        <sz val="8"/>
        <color theme="1"/>
        <rFont val="Arial"/>
        <family val="2"/>
      </rPr>
      <t>Güterterminals für den Kombinierten Verkehr</t>
    </r>
    <r>
      <rPr>
        <sz val="8"/>
        <color theme="1"/>
        <rFont val="Arial"/>
        <family val="2"/>
      </rPr>
      <t xml:space="preserve"> mit einem Jahresumschlag
von </t>
    </r>
    <r>
      <rPr>
        <b/>
        <sz val="8"/>
        <color theme="1"/>
        <rFont val="Arial"/>
        <family val="2"/>
      </rPr>
      <t>&gt; 100.000 TEU bzw. 1 Mio. Nettotonnen.</t>
    </r>
  </si>
  <si>
    <r>
      <t xml:space="preserve"> Quelle für </t>
    </r>
    <r>
      <rPr>
        <b/>
        <u/>
        <sz val="8"/>
        <color theme="1"/>
        <rFont val="Arial"/>
        <family val="2"/>
      </rPr>
      <t>Große Personenbahnhöfe</t>
    </r>
  </si>
  <si>
    <t>Gemäß § 19 Abs. 1 ERegG ist der Betreiber von Serviceeinrichtungen verpflichtet, Benutzungsbedingungen
mit den nach § 13 Abs. 2 Satz 4 und Abs. 3 Nr. 3, § 21 und Anlage 3 Nr. 6 sowie
den nach § 1 Abs. 19 erforderlichen Informationen aufzustellen. Diese müssen dem Betreiber der Schienenwege,
an dessen Netz die Serviceeinrichtungen angeschlossen sind, zur Verfügung gestellt werden.</t>
  </si>
  <si>
    <t>Haben Sie die Betreiber der Schienenwege, an deren Infrastruktur Sie anschließen, über Ihre NBS informiert?</t>
  </si>
  <si>
    <t>Haben Sie die Betreiber der Schienenwege, an deren Infrastruktur Sie anschließen, über Ihre Entgeltliste(n) für Serviceeinrichtungen informiert?</t>
  </si>
  <si>
    <t>Bilanziertes Umlaufvermögen gemäß § 266 HGB**</t>
  </si>
  <si>
    <r>
      <t xml:space="preserve">Gesamtvermögen / Bilanzsumme </t>
    </r>
    <r>
      <rPr>
        <sz val="10"/>
        <color theme="1"/>
        <rFont val="Arial"/>
        <family val="2"/>
      </rPr>
      <t xml:space="preserve">
</t>
    </r>
    <r>
      <rPr>
        <sz val="8"/>
        <color theme="1"/>
        <rFont val="Arial"/>
        <family val="2"/>
      </rPr>
      <t>(Summe aller Aktivposten bzw. Passivposten gemäß § 266 HGB)°</t>
    </r>
  </si>
  <si>
    <t>°) Vermindert um öffentliche Fördermittel / Zuschüsse</t>
  </si>
  <si>
    <r>
      <t xml:space="preserve">**)  Umlaufvermögen des </t>
    </r>
    <r>
      <rPr>
        <u/>
        <sz val="8"/>
        <color theme="1"/>
        <rFont val="Arial"/>
        <family val="2"/>
      </rPr>
      <t>gesamten Unternehmens</t>
    </r>
    <r>
      <rPr>
        <sz val="8"/>
        <color theme="1"/>
        <rFont val="Arial"/>
        <family val="2"/>
      </rPr>
      <t>; vermindert um öffentliche Fördermittel / Zuschüsse
    Verfahren Sie hier wie unter Punkt 2.18 - nennen Sie hier bitte das zu 2.18 komplementäre Umlaufvermögen.
    Sollte dies einen unangemessenen Aufwand bedingen, ist eine qualifizierte Schätzung / Ableitung hinreichend.</t>
    </r>
  </si>
  <si>
    <t xml:space="preserve"> davon Anlagevermögen (nur) Schienenwege</t>
  </si>
  <si>
    <t xml:space="preserve"> davon Umlaufvermögen (nur) Schienenwege</t>
  </si>
  <si>
    <r>
      <t>Jedes angeschriebene Unternehmen ist verpflichtet, Angaben zu den allgemeinen Unternehmensdaten  (</t>
    </r>
    <r>
      <rPr>
        <b/>
        <u/>
        <sz val="10"/>
        <color theme="1"/>
        <rFont val="Arial"/>
        <family val="2"/>
      </rPr>
      <t>Stammdaten)</t>
    </r>
    <r>
      <rPr>
        <sz val="10"/>
        <color theme="1"/>
        <rFont val="Arial"/>
        <family val="2"/>
      </rPr>
      <t xml:space="preserve"> zu machen. Darüber hinaus richtet sich der verpflichtende Umfang der Erhebung danach,
in welcher Form Ihr Unternehmen am Eisenbahnmarkt tätig ist. Hierfür stehen fünf Teilfragebogen bereit:</t>
    </r>
  </si>
  <si>
    <r>
      <t xml:space="preserve">Bei einem hypothetischen Unternehmen mit nur einer Anlage, wäre die Berechnung der Förderquote </t>
    </r>
    <r>
      <rPr>
        <b/>
        <sz val="10"/>
        <color theme="1"/>
        <rFont val="Arial"/>
        <family val="2"/>
      </rPr>
      <t>FQ</t>
    </r>
    <r>
      <rPr>
        <sz val="10"/>
        <color theme="1"/>
        <rFont val="Arial"/>
        <family val="2"/>
      </rPr>
      <t xml:space="preserve"> durch Division der bei Erstellung der Anlage erhaltenen Fördermittel </t>
    </r>
    <r>
      <rPr>
        <b/>
        <sz val="10"/>
        <color theme="1"/>
        <rFont val="Arial"/>
        <family val="2"/>
      </rPr>
      <t>IKZ</t>
    </r>
    <r>
      <rPr>
        <sz val="10"/>
        <color theme="1"/>
        <rFont val="Arial"/>
        <family val="2"/>
      </rPr>
      <t xml:space="preserve"> durch den Bruttobuchwert (Gesamtwert) </t>
    </r>
    <r>
      <rPr>
        <b/>
        <sz val="10"/>
        <color theme="1"/>
        <rFont val="Arial"/>
        <family val="2"/>
      </rPr>
      <t>BW</t>
    </r>
    <r>
      <rPr>
        <b/>
        <sz val="6"/>
        <color theme="1"/>
        <rFont val="Arial"/>
        <family val="2"/>
      </rPr>
      <t>brutto (0)</t>
    </r>
    <r>
      <rPr>
        <sz val="10"/>
        <color theme="1"/>
        <rFont val="Arial"/>
        <family val="2"/>
      </rPr>
      <t xml:space="preserve"> der Anlage im Jahr der Erstellung zu errechnen. Dadurch dass Bruttobuchwert </t>
    </r>
    <r>
      <rPr>
        <b/>
        <sz val="10"/>
        <color theme="1"/>
        <rFont val="Arial"/>
        <family val="2"/>
      </rPr>
      <t>BW</t>
    </r>
    <r>
      <rPr>
        <b/>
        <sz val="6"/>
        <color theme="1"/>
        <rFont val="Arial"/>
        <family val="2"/>
      </rPr>
      <t>brutto</t>
    </r>
    <r>
      <rPr>
        <sz val="10"/>
        <color theme="1"/>
        <rFont val="Arial"/>
        <family val="2"/>
      </rPr>
      <t xml:space="preserve"> und Nettobuchwert </t>
    </r>
    <r>
      <rPr>
        <b/>
        <sz val="10"/>
        <color theme="1"/>
        <rFont val="Arial"/>
        <family val="2"/>
      </rPr>
      <t>BW</t>
    </r>
    <r>
      <rPr>
        <b/>
        <sz val="6"/>
        <color theme="1"/>
        <rFont val="Arial"/>
        <family val="2"/>
      </rPr>
      <t>netto</t>
    </r>
    <r>
      <rPr>
        <sz val="10"/>
        <color theme="1"/>
        <rFont val="Arial"/>
        <family val="2"/>
      </rPr>
      <t xml:space="preserve"> im Gleichschritt über die Jahre abnehmen, bleibt die so errechnete Förderquote auch mit abnehmendem Wert der Anlage über die Jahre gleich.</t>
    </r>
  </si>
  <si>
    <t>Bitte geben Sie an, welche Nebenanschließer an diesem Standort an Ihre Werksbahn angeschlossen sind:</t>
  </si>
  <si>
    <t>Abschreibungen</t>
  </si>
  <si>
    <t>° Berücksichtigen Sie hier bitte alle Strecken mit einer allgemein zulässigen Höchstgeschwindigkeit von &gt;= 250 km/h.</t>
  </si>
  <si>
    <t xml:space="preserve">*)  Höhe der Aufwendungen, die bei der Leistungserbringung von Trassen entstanden sind
**)  Abschreibungen auf das um öffentliche Fördermittel / Zuschüsse verminderte Anlagevermögen
***)  Abschreibungen auf das Anlagevermögen einschließlich öffentlicher Fördermittel / Zuschüsse
****) Aufwendungen für den Betrieb vorhandener Serviceeinrichtungen gemäß Anlage 2 Nr. 2 ERegG
*****) Summe aus Aufwendungen für Schienenwege und Aufwendungen für den Betrieb von Serviceeinrichtungen </t>
  </si>
  <si>
    <t>wie beispielsweise SGB IX.</t>
  </si>
  <si>
    <t>Halten Sie die Anforderungen des technischen Netzzugangs für begründet?</t>
  </si>
  <si>
    <t>Konnten Sie nach EBO bzw. TEIV zugelassene Fahrzeuge ohne Schwierigkeiten einsetzen?</t>
  </si>
  <si>
    <t>Konnten Sie in Deutschland zugelassene Fahrzeuge mit besonderen Anforderungen
an den technischen Netzzugang ohne Schwierigkeiten einsetzen?
(z. B. Fahrzeuge mit Lademaßüberschreitung, übergroße Fahrzeuge, Schwerwagen, Dampfloks etc.)</t>
  </si>
  <si>
    <t>Konnten Sie in Deutschland nicht oder noch nicht zugelassene Fahrzeuge ohne Schwierigkeiten einsetzen (z. B. Probefahrten?)</t>
  </si>
  <si>
    <t>Fühlen Sie sich ausreichend über die Anforderungen des technischen Netzzugangs informiert?
(z. B. die Richtlinie 810 der DB Netz AG)</t>
  </si>
  <si>
    <t>Bitte beschreiben und erläutern Sie Ihre Gründe, wenn Sie obenstehend die Noten 3, 4 oder 5 vergeben haben:</t>
  </si>
  <si>
    <t>Bitte beschreiben und erläutern Sie aufgetretene Schwierigkeiten im Bereich der vorstehenden Teilsysteme:</t>
  </si>
  <si>
    <t>Technischer Netzzugang: Infrastruktur, Energie und Zugsicherung</t>
  </si>
  <si>
    <t>Technischer Netzzugang: Fahrzeuge</t>
  </si>
  <si>
    <t>Hatten Sie Schwierigkeiten beim technischen Netzzugang im Bereich des Teilsystems Infrastruktur
(z. B. Brücken, Oberbau, Lichtraumprofil etc.)? Falls ja, bitte beschreiben Sie diese im Kommentarfeld.</t>
  </si>
  <si>
    <t>Hatten Sie Schwierigkeiten beim technischen Netzzugang im Bereich des Teilsystems Energie
(z. B. Stromabnehmer etc.)? Falls ja, bitte beschreiben Sie diese im Kommentarfeld.</t>
  </si>
  <si>
    <t>Hatten Sie Schwierigkeiten beim technischen Netzzugang im Bereich des Teilsystems Zugsicherung
(z. B. PZB/LZB, ETCS, GSM-R etc.)? Falls ja, bitte beschreiben Sie diese im Kommentarfeld.</t>
  </si>
  <si>
    <r>
      <t xml:space="preserve">Schienenpersonen-
nahverkehr
</t>
    </r>
    <r>
      <rPr>
        <sz val="8"/>
        <color theme="1"/>
        <rFont val="Arial"/>
        <family val="2"/>
      </rPr>
      <t>(SPNV)</t>
    </r>
  </si>
  <si>
    <r>
      <t xml:space="preserve">Schienenpersonen-
fernverkehr
</t>
    </r>
    <r>
      <rPr>
        <sz val="8"/>
        <color theme="1"/>
        <rFont val="Arial"/>
        <family val="2"/>
      </rPr>
      <t>(SPFV)</t>
    </r>
  </si>
  <si>
    <t>Förderquote des Anlagevermögens der Schienenwegsinfrastruktur:</t>
  </si>
  <si>
    <t>Wenn Ihre Werksbahn geschlossen oder in Teilen geschlossen ist und der geschlossene Teil von nur einem EVU / Rangierdienstleister
(auch einem eigenen) genutzt wurde, nennen Sie dieses bitte:</t>
  </si>
  <si>
    <t>Keine Angaben zu Aufwendungen möglich:</t>
  </si>
  <si>
    <t>2.11.22</t>
  </si>
  <si>
    <t>2.11.23</t>
  </si>
  <si>
    <t>4.7</t>
  </si>
  <si>
    <t>andere Güter (bitte nennen)</t>
  </si>
  <si>
    <t>1.54</t>
  </si>
  <si>
    <t>3.31</t>
  </si>
  <si>
    <t>Standort</t>
  </si>
  <si>
    <t>01</t>
  </si>
  <si>
    <t>20</t>
  </si>
  <si>
    <t>19</t>
  </si>
  <si>
    <t>18</t>
  </si>
  <si>
    <t>17</t>
  </si>
  <si>
    <t>16</t>
  </si>
  <si>
    <t>15</t>
  </si>
  <si>
    <t>14</t>
  </si>
  <si>
    <t>13</t>
  </si>
  <si>
    <t>12</t>
  </si>
  <si>
    <t>11</t>
  </si>
  <si>
    <t>10</t>
  </si>
  <si>
    <t>09</t>
  </si>
  <si>
    <t>08</t>
  </si>
  <si>
    <t>07</t>
  </si>
  <si>
    <t>06</t>
  </si>
  <si>
    <t>05</t>
  </si>
  <si>
    <t>04</t>
  </si>
  <si>
    <t>03</t>
  </si>
  <si>
    <t>02</t>
  </si>
  <si>
    <t>1.52.9</t>
  </si>
  <si>
    <t>Die Regulierungsbehörde führt zur Wahrnehmung ihrer Aufgaben im Hinblick auf die Erfüllung der in § 3 ERegG genannten Ziele, insbesondere zur Herstellung von Markttransparenz, eine Marktüberwachung bei den Eisenbahnen und Zugangsberechtigten durch. Die Ergebnisse der Marktüberwachung fließen u. a. ein in die Berichterstattung
der Bundesnetzagentur an die gesetzgebenden Körperschaften des Bundes nach § 71 ERegG
und an die Europäische Kommission nach § 17 Abs. 5 ERegG.</t>
  </si>
  <si>
    <t>1.33.3</t>
  </si>
  <si>
    <t>1.33.5</t>
  </si>
  <si>
    <t>1.33.7</t>
  </si>
  <si>
    <t>4.9 / 4.10.1</t>
  </si>
  <si>
    <t>Informationsblatt Markterhebung Eisenbahnen
der Bundesnetzagentur 2018</t>
  </si>
  <si>
    <t>Begriffserläuterung Markterhebung Eisenbahnen
der Bundesnetzagentur 2018</t>
  </si>
  <si>
    <t>Nehmen Sie für das Jahr 2017 eine getrennte Rechnungslegung zwischen EVU und EIU gemäß § 7 ERegG vor?</t>
  </si>
  <si>
    <r>
      <t xml:space="preserve">Werksbahn </t>
    </r>
    <r>
      <rPr>
        <sz val="11"/>
        <color theme="1"/>
        <rFont val="Arial"/>
        <family val="2"/>
      </rPr>
      <t xml:space="preserve">im Sinne des § 2 Abs. 8 AEG
</t>
    </r>
    <r>
      <rPr>
        <sz val="8"/>
        <color theme="1"/>
        <rFont val="Arial"/>
        <family val="2"/>
      </rPr>
      <t>Unter den Werksbahnbegriff fallen auch Gleisanschlüsse, wenn diese ausschließlich dem eigenen Güterverkehr dienen.</t>
    </r>
  </si>
  <si>
    <t>Betriebs- und technische Daten (Stand 31.12.2017)</t>
  </si>
  <si>
    <t>Personal inkl. Unternehmer (Stand zum 31.12.2017)</t>
  </si>
  <si>
    <t xml:space="preserve"> Füllen Sie zu jedem Standort eine Seite im Beiblatt Standorte aus.</t>
  </si>
  <si>
    <t>4.19.1</t>
  </si>
  <si>
    <t>Falls ja, wurden nur eigene und nachgelagerte Schienennetze befahren?</t>
  </si>
  <si>
    <t>Falls ja, wurden auch Gleisanlagen eines vorgelagerten Schienennetzes
(keine Werksbahn) befahren?</t>
  </si>
  <si>
    <t>Bitte nennen Sie den bzw. die Namen ihrer eigenen oder gesellschaftsrechtlich verbundenen EVU,
die sowohl Ihre Werksbahn / Ihre Werksbahnen als auch vorgelagerte Schienennetze befahren haben:</t>
  </si>
  <si>
    <t>4.19.2</t>
  </si>
  <si>
    <t>4.23</t>
  </si>
  <si>
    <t>Nebenanschließer sind diejenigen Eisenbahnen / Gleisanschlussbetreiber an Ihrer Werksbahn, die selbst über keinen direkten Zugang zur öffentlichen Eisenbahninfrastruktur verfügen.
Bitte beachten Sie, dass Sie diese ebenso über den beabsichtigten Status Ihrer Werksbahn am betreffenden Standort für das jeweilige Fahrplanjahr fristgerecht informieren müssen.</t>
  </si>
  <si>
    <r>
      <t xml:space="preserve">Anzahl der EVU, die in 2017 Ihre Infrastruktur genutzt haben
</t>
    </r>
    <r>
      <rPr>
        <sz val="8"/>
        <color theme="1"/>
        <rFont val="Arial"/>
        <family val="2"/>
      </rPr>
      <t>(</t>
    </r>
    <r>
      <rPr>
        <b/>
        <sz val="8"/>
        <color theme="1"/>
        <rFont val="Arial"/>
        <family val="2"/>
      </rPr>
      <t>einschließlich</t>
    </r>
    <r>
      <rPr>
        <sz val="8"/>
        <color theme="1"/>
        <rFont val="Arial"/>
        <family val="2"/>
      </rPr>
      <t xml:space="preserve"> eigener EVU sowie eigener und dritter Rangierdienstleister):</t>
    </r>
  </si>
  <si>
    <t>4.13.1</t>
  </si>
  <si>
    <t>Aktueller Status für die Netzfahrplanperiode 2018:</t>
  </si>
  <si>
    <t>Beabsichtigter Status für die Netzfahrplanperiode 2019:</t>
  </si>
  <si>
    <r>
      <t>Über welche Einrichtungen verfügt Ihre Werksbahn am Standort?</t>
    </r>
    <r>
      <rPr>
        <b/>
        <sz val="8"/>
        <color theme="1"/>
        <rFont val="Arial"/>
        <family val="2"/>
      </rPr>
      <t xml:space="preserve">
Wählen Sie bitte für alle folgenden Arten von Einrichtungen den jeweils passenden Eintrag:</t>
    </r>
  </si>
  <si>
    <t>4.24.1 / 4.24.2</t>
  </si>
  <si>
    <t>Personenbahnhöfe (einschl. Haltepunkte)</t>
  </si>
  <si>
    <t>Güterterminals (einschl. Ladestellen)</t>
  </si>
  <si>
    <t>4.24.3 / 4.24.4</t>
  </si>
  <si>
    <t>Zugbildungseinrichtung / Rangierbhf.</t>
  </si>
  <si>
    <t>4.24.5 / 4.24.6</t>
  </si>
  <si>
    <t>4.24.7 / 4.24.8</t>
  </si>
  <si>
    <t>Brennstoffaufnahme / Tankstellen</t>
  </si>
  <si>
    <t>Anzahl Nebenanschließer am Standort:</t>
  </si>
  <si>
    <r>
      <t xml:space="preserve">Anzahl </t>
    </r>
    <r>
      <rPr>
        <u/>
        <sz val="10"/>
        <color theme="1"/>
        <rFont val="Arial"/>
        <family val="2"/>
      </rPr>
      <t>von deren</t>
    </r>
    <r>
      <rPr>
        <sz val="10"/>
        <color theme="1"/>
        <rFont val="Arial"/>
        <family val="2"/>
      </rPr>
      <t xml:space="preserve"> Gleisanschlüssen:</t>
    </r>
  </si>
  <si>
    <t>4.25</t>
  </si>
  <si>
    <t>Konjunkturentwicklung 2018</t>
  </si>
  <si>
    <t>Ergebnisentwicklung 2018</t>
  </si>
  <si>
    <t xml:space="preserve">Welche Verkehrsleistung im SPNV und SPFV
haben Sie den Statistischen Ämtern
(Landes- und Bundesämter)
für das Jahr 2017 gemeldet?
(in Personenkilometer) </t>
  </si>
  <si>
    <t xml:space="preserve">Welche Verkehrsleistung im SGV
haben Sie dem Statistischen Bundesamt
(Destatis) für das Jahr 2017 gemeldet?
(in Tonnenkilometer) </t>
  </si>
  <si>
    <t>Geben Sie an, wie sich Ihre Lastfahrten in 2017 auf die folgenden Entfernungsklassen aufgeteilt haben. Berücksichtigen Sie dabei nur Leistungen, bei denen Sie Hauptfrachtführer waren. Bei grenzüberschreitenden Verkehren ist nur die innerhalb Deutschlands zurückgelegte Entfernung zu berücksichtigen. (Summe 100%).</t>
  </si>
  <si>
    <t>Geben Sie an, welchen Anteil die genannten Gutarten in 2017 am Umsatz Ihres EVUs im SGV erzielt haben. Berücksichtigen Sie dabei nur Leistungen, bei denen Sie Hauptfrachtführer waren (Summe 100 %).</t>
  </si>
  <si>
    <t>Geben Sie an, zu welchen Anteilen Sie in 2017 die folgenden Zugarten produziert haben. Berücksichtigen Sie dabei nur Leistungen, bei denen Sie Hauptfrachtführer waren. Beziehen Sie sich für die Angabe der Anteile als Bezugsgröße auf die Anzahl der Zugfahrten (Summe 100 %).</t>
  </si>
  <si>
    <t>Personalstruktur inkl. Unternehmer (Stand 31.12.2017)</t>
  </si>
  <si>
    <t xml:space="preserve">Haben Sie in 2017 Traktionsenergie von DB Energie bezogen? </t>
  </si>
  <si>
    <t xml:space="preserve">Haben Sie in 2017 Traktionsenergie von anderen Energieversorgern bezogen? </t>
  </si>
  <si>
    <t>Falls Sie in 2017 Traktionsenergie sowohl von DB Energie als auch über andere Versorger bezogen haben, welchen Anteil (nach kWh) haben Sie von DB Energie bezogen?</t>
  </si>
  <si>
    <t>Gewinnangaben für EVU in Deutschland im Geschäftsjahr 2017</t>
  </si>
  <si>
    <t>Hinweis: Geben Sie im Folgenden bitte eine Einschätzung Ihres Unternehmens zu den folgenden Punkten
und beziehen Sie sich dabei auf das Fahrplanjahr 2017.
Gewichten Sie dabei mit: 1 = Trifft voll zu / Sehr häufig  über 3 = Mittel bis 5 = Trifft nicht zu / Sehr selten.</t>
  </si>
  <si>
    <t>Unter Gelegenheitsverkehren sind alle Trassenbestellungen für das Fahrplanjahr 2017 zu berücksichtigen, die nicht innerhalb der Trassenbestellfrist (bis 2. Montag im April) zum Jahresnetzfahrplan 2017 angemeldet wurden.</t>
  </si>
  <si>
    <t>Haben Sie für das Fahrplanjahr 2017 Trassen im Gelegenheitsverkehr bestellt?</t>
  </si>
  <si>
    <t>Hinweis: Geben Sie im Folgenden bitte eine Einschätzung Ihres Unternehmens zu den folgenden Punkten ab
und beziehen Sie sich dabei auf das Fahrplanjahr 2017. Für Ihr EVU nicht relevante Punkte lassen Sie offen.
Gewichten Sie dabei mit: 1 = Trifft voll zu / Sehr oft  über 3 = Mittel bis 5 = Trifft nicht zu / Sehr selten.</t>
  </si>
  <si>
    <t>Hinweis: Geben Sie im Folgenden bitte eine Einschätzung Ihres Unternehmens zu den folgenden Punkten ab
und beziehen Sie sich dabei auf das Fahrplanjahr 2017. Für Ihr EVU nicht relevante Punkte lassen Sie offen.
Gewichten Sie dabei mit: 1 = Sehr oft  über 3 = Mittel bis 5 = Sehr selten.</t>
  </si>
  <si>
    <t>Haben Sie die BNetzA über Ihre für 2018 gültige Entgeltliste unterrichtet?</t>
  </si>
  <si>
    <t>Betriebs- und technische Daten (Stand: 31.12.2017)</t>
  </si>
  <si>
    <t>Trassenanmeldungen für das Fahrplanjahr 2017</t>
  </si>
  <si>
    <t xml:space="preserve"> Berichtsjahr 2017
 Verkehrsdienst</t>
  </si>
  <si>
    <t xml:space="preserve"> Trassenentgelte Berichtsjahr 2017
 Verkehrsart</t>
  </si>
  <si>
    <t>Aufwendungen für Instandhaltung, Abschreibungen und Betrieb
für Schienenwege nach Aufwandsart*; 2017</t>
  </si>
  <si>
    <t>Aufwendungen für Instandhaltung, Abschreibungen und Betrieb
für Schienenwege nach Verwendungsart*; 2017</t>
  </si>
  <si>
    <t>Vermögens- und Kapitalsituation im Geschäftsjahr 2017</t>
  </si>
  <si>
    <t>Art der Serviceeinrichtung / Berichtsjahr 2017</t>
  </si>
  <si>
    <t>Aufwendungen für Instandhaltung, Abschreibungen* und Betrieb
von Serviceeinrichtungen** im Geschäftsjahr 2017</t>
  </si>
  <si>
    <t>Art der Serviceeinrichtung / Geschäftsjahr 2017</t>
  </si>
  <si>
    <t xml:space="preserve"> Aktiva folgender Serviceeinrichtungen
 im Geschäftsjahr 2017:</t>
  </si>
  <si>
    <r>
      <t xml:space="preserve">à </t>
    </r>
    <r>
      <rPr>
        <b/>
        <sz val="8"/>
        <color theme="1"/>
        <rFont val="Arial"/>
        <family val="2"/>
      </rPr>
      <t xml:space="preserve">Eisenbahnen </t>
    </r>
    <r>
      <rPr>
        <b/>
        <sz val="8"/>
        <color theme="1"/>
        <rFont val="Wingdings"/>
        <charset val="2"/>
      </rPr>
      <t>à</t>
    </r>
    <r>
      <rPr>
        <b/>
        <sz val="8"/>
        <color theme="1"/>
        <rFont val="Arial"/>
        <family val="2"/>
      </rPr>
      <t xml:space="preserve"> Unternehmen / Institutionen </t>
    </r>
    <r>
      <rPr>
        <b/>
        <sz val="8"/>
        <color theme="1"/>
        <rFont val="Wingdings"/>
        <charset val="2"/>
      </rPr>
      <t>à</t>
    </r>
    <r>
      <rPr>
        <b/>
        <sz val="8"/>
        <color theme="1"/>
        <rFont val="Arial"/>
        <family val="2"/>
      </rPr>
      <t xml:space="preserve"> Marktbeobachtung </t>
    </r>
    <r>
      <rPr>
        <b/>
        <sz val="8"/>
        <color theme="1"/>
        <rFont val="Wingdings"/>
        <charset val="2"/>
      </rPr>
      <t>à</t>
    </r>
    <r>
      <rPr>
        <b/>
        <sz val="8"/>
        <color theme="1"/>
        <rFont val="Arial"/>
        <family val="2"/>
      </rPr>
      <t xml:space="preserve">  Fragebogen Markterhebung 2018</t>
    </r>
  </si>
  <si>
    <r>
      <t xml:space="preserve">Nach § 2 Abs. 8 AEG sind </t>
    </r>
    <r>
      <rPr>
        <b/>
        <sz val="8"/>
        <color theme="1"/>
        <rFont val="Arial"/>
        <family val="2"/>
      </rPr>
      <t>Werksbahnen</t>
    </r>
    <r>
      <rPr>
        <sz val="8"/>
        <color theme="1"/>
        <rFont val="Arial"/>
        <family val="2"/>
      </rPr>
      <t xml:space="preserve"> </t>
    </r>
    <r>
      <rPr>
        <u/>
        <sz val="8"/>
        <color theme="1"/>
        <rFont val="Arial"/>
        <family val="2"/>
      </rPr>
      <t>Eisenbahninfrastrukturen,</t>
    </r>
    <r>
      <rPr>
        <sz val="8"/>
        <color theme="1"/>
        <rFont val="Arial"/>
        <family val="2"/>
      </rPr>
      <t xml:space="preserve"> die ausschließlich zur Nutzung für den </t>
    </r>
    <r>
      <rPr>
        <b/>
        <sz val="8"/>
        <color theme="1"/>
        <rFont val="Arial"/>
        <family val="2"/>
      </rPr>
      <t>eigenen Güterverkehr</t>
    </r>
    <r>
      <rPr>
        <sz val="8"/>
        <color theme="1"/>
        <rFont val="Arial"/>
        <family val="2"/>
      </rPr>
      <t xml:space="preserve"> betrieben werden. Meist handelt es sich um </t>
    </r>
    <r>
      <rPr>
        <b/>
        <sz val="8"/>
        <color theme="1"/>
        <rFont val="Arial"/>
        <family val="2"/>
      </rPr>
      <t>Gleisanschlüsse</t>
    </r>
    <r>
      <rPr>
        <sz val="8"/>
        <color theme="1"/>
        <rFont val="Arial"/>
        <family val="2"/>
      </rPr>
      <t xml:space="preserve"> oder</t>
    </r>
    <r>
      <rPr>
        <b/>
        <sz val="8"/>
        <color theme="1"/>
        <rFont val="Arial"/>
        <family val="2"/>
      </rPr>
      <t xml:space="preserve"> Industriebahnen</t>
    </r>
    <r>
      <rPr>
        <sz val="8"/>
        <color theme="1"/>
        <rFont val="Arial"/>
        <family val="2"/>
      </rPr>
      <t>.
Werksbahnen dienen dem innerbetrieblichen Transport oder der An- und Ablieferung von Gütern über die Schiene; sowohl für das Unternehmen, das die Eisenbahninfrastruktur betreibt, als auch für die mit ihm gesellschaftsrechtlich verbundenen Unternehmen. 
Über die Werksbahninfrastruktur können auch Transporte für den eigenen Güterverkehr angeschlossener Eisenbahnen oder an der Infrastruktur ansässiger Unternehmen durchgeführt sowie sonstige Nutzungen gelegentlich bzw. in geringem Umfang gestattet werden.</t>
    </r>
  </si>
  <si>
    <t>Beiblatt 4 für Standorte und Status von Werksbahnen</t>
  </si>
  <si>
    <r>
      <t>Betreiber von Serviceeinrichtungen</t>
    </r>
    <r>
      <rPr>
        <sz val="9"/>
        <color theme="1"/>
        <rFont val="Arial"/>
        <family val="2"/>
      </rPr>
      <t xml:space="preserve"> </t>
    </r>
    <r>
      <rPr>
        <sz val="8"/>
        <color theme="1"/>
        <rFont val="Arial"/>
        <family val="2"/>
      </rPr>
      <t>(einschließlich Anschlussgleise)</t>
    </r>
    <r>
      <rPr>
        <sz val="9"/>
        <color theme="1"/>
        <rFont val="Arial"/>
        <family val="2"/>
      </rPr>
      <t xml:space="preserve">: Fragebogen </t>
    </r>
    <r>
      <rPr>
        <b/>
        <sz val="9"/>
        <color theme="1"/>
        <rFont val="Arial"/>
        <family val="2"/>
      </rPr>
      <t>Nr. 3 + ggf. Beiblatt 3</t>
    </r>
  </si>
  <si>
    <r>
      <t>Werksbahnen</t>
    </r>
    <r>
      <rPr>
        <sz val="9"/>
        <color theme="1"/>
        <rFont val="Arial"/>
        <family val="2"/>
      </rPr>
      <t xml:space="preserve"> </t>
    </r>
    <r>
      <rPr>
        <sz val="8"/>
        <color theme="1"/>
        <rFont val="Arial"/>
        <family val="2"/>
      </rPr>
      <t>(einschließlich Gleisanschließer)</t>
    </r>
    <r>
      <rPr>
        <sz val="9"/>
        <color theme="1"/>
        <rFont val="Arial"/>
        <family val="2"/>
      </rPr>
      <t xml:space="preserve"> im Sinne des § 2 Abs. 8 AEG: Fragebogen </t>
    </r>
    <r>
      <rPr>
        <b/>
        <sz val="9"/>
        <color theme="1"/>
        <rFont val="Arial"/>
        <family val="2"/>
      </rPr>
      <t>Nr. 4 + Beiblatt 4</t>
    </r>
  </si>
  <si>
    <r>
      <t>Bestellerorganisationen des SPNV</t>
    </r>
    <r>
      <rPr>
        <sz val="9"/>
        <color theme="1"/>
        <rFont val="Arial"/>
        <family val="2"/>
      </rPr>
      <t xml:space="preserve">: Fragebogen </t>
    </r>
    <r>
      <rPr>
        <b/>
        <sz val="9"/>
        <color theme="1"/>
        <rFont val="Arial"/>
        <family val="2"/>
      </rPr>
      <t>Nr. 5 + Beiblatt 5</t>
    </r>
  </si>
  <si>
    <t>Folgende Serviceeinrichtung(en) wurde(n) im Berichtszeitraum betrieben:</t>
  </si>
  <si>
    <t>Pönalen / Strafzahlungen an die Bestellerorganisationen
(im Verlauf des Berichtsjahres 2016 gezahlte bzw. verrechnete Beträge)</t>
  </si>
  <si>
    <r>
      <t>Pönalen / Strafzahlungen an die Bestellerorganisationen</t>
    </r>
    <r>
      <rPr>
        <sz val="8"/>
        <color theme="1"/>
        <rFont val="Arial"/>
        <family val="2"/>
      </rPr>
      <t xml:space="preserve">
(im Verlauf des Berichtsjahres 2017 gezahlte bzw. verrechnete Beträge)</t>
    </r>
  </si>
  <si>
    <t>Beziehen Sie ausschließlich die Beschäftigten ein, die organisatorisch mit dem Bereich Eisenbahn betraut sind
oder hierfür in irgendeiner Form Arbeitsleistung erbringen; einschließlich angemieteter Arbeitskräfte.
Ehrenamtlich tätige Mitarbeiter und an Dritte vermietete Personale sind dagegen nicht einzurechnen.</t>
  </si>
  <si>
    <r>
      <t xml:space="preserve">Beziehen Sie ausschließlich die Beschäftigten ein, die organisatorisch mit dem Bereich Eisenbahn betraut sind
oder hierfür in irgendeiner Form Arbeitsleistung erbringen; einschließlich angemieteter Arbeitskräfte.
Ehrenamtlich tätige Mitarbeiter und </t>
    </r>
    <r>
      <rPr>
        <b/>
        <sz val="8"/>
        <color theme="1"/>
        <rFont val="Arial"/>
        <family val="2"/>
      </rPr>
      <t>an Dritte vermietete Personale sind dagegen nicht einzurechnen</t>
    </r>
    <r>
      <rPr>
        <sz val="8"/>
        <color theme="1"/>
        <rFont val="Arial"/>
        <family val="2"/>
      </rPr>
      <t>.</t>
    </r>
  </si>
  <si>
    <r>
      <t xml:space="preserve">Gewinnangaben für EVU in Deutschland im Geschäftsjahr </t>
    </r>
    <r>
      <rPr>
        <b/>
        <sz val="14"/>
        <color theme="1"/>
        <rFont val="Arial"/>
        <family val="2"/>
      </rPr>
      <t>2016</t>
    </r>
  </si>
  <si>
    <r>
      <t>Gesamte Bauerschwerniskosten</t>
    </r>
    <r>
      <rPr>
        <sz val="8"/>
        <color theme="1"/>
        <rFont val="Arial"/>
        <family val="2"/>
      </rPr>
      <t xml:space="preserve"> (einschließlich gekürzter Bestellerentgelte):</t>
    </r>
  </si>
  <si>
    <t>Aufwand, Investitionen und Fördermittel / Zuschüsse</t>
  </si>
  <si>
    <t>Welche Aufwendungen / Investitionen sind im Berichtsjahr angefallen?</t>
  </si>
  <si>
    <t>Maritime Kombinierte Verkehre (Seehafen - Hinterlandverkehre)</t>
  </si>
  <si>
    <t>Aufwands- bzw. Investitionsart</t>
  </si>
  <si>
    <r>
      <t xml:space="preserve"> davon Umlaufvermögen Eisenbahninfrastruktur
 </t>
    </r>
    <r>
      <rPr>
        <sz val="8"/>
        <color theme="1"/>
        <rFont val="Arial"/>
        <family val="2"/>
      </rPr>
      <t>(Schienenwege + Serviceeinrichtungen)</t>
    </r>
  </si>
  <si>
    <r>
      <t xml:space="preserve"> davon Anlagevermögen Eisenbahninfrastruktur</t>
    </r>
    <r>
      <rPr>
        <sz val="8"/>
        <color theme="1"/>
        <rFont val="Arial"/>
        <family val="2"/>
      </rPr>
      <t xml:space="preserve">
 (Schienenwege + Serviceeinrichtungen)</t>
    </r>
  </si>
  <si>
    <r>
      <t xml:space="preserve">Im Berichtszeitraum wurde </t>
    </r>
    <r>
      <rPr>
        <b/>
        <sz val="8"/>
        <color theme="1"/>
        <rFont val="Arial"/>
        <family val="2"/>
      </rPr>
      <t>keine</t>
    </r>
    <r>
      <rPr>
        <sz val="8"/>
        <color theme="1"/>
        <rFont val="Arial"/>
        <family val="2"/>
      </rPr>
      <t xml:space="preserve"> der folgenden Serviceeinrichtungen </t>
    </r>
    <r>
      <rPr>
        <b/>
        <sz val="8"/>
        <color theme="1"/>
        <rFont val="Arial"/>
        <family val="2"/>
      </rPr>
      <t>betrieblich genutzt.</t>
    </r>
  </si>
  <si>
    <r>
      <t xml:space="preserve">Ausgaben für Nutzung der Schieneninfrastruktur in </t>
    </r>
    <r>
      <rPr>
        <u/>
        <sz val="14"/>
        <color theme="1"/>
        <rFont val="Arial"/>
        <family val="2"/>
      </rPr>
      <t>Deutschland</t>
    </r>
  </si>
  <si>
    <r>
      <t>Bitte geben Sie alle tatsächlichen Nettoausgaben für Trassenentgelte (</t>
    </r>
    <r>
      <rPr>
        <u/>
        <sz val="8"/>
        <color theme="1"/>
        <rFont val="Arial"/>
        <family val="2"/>
      </rPr>
      <t>nach Minderungen</t>
    </r>
    <r>
      <rPr>
        <sz val="8"/>
        <color theme="1"/>
        <rFont val="Arial"/>
        <family val="2"/>
      </rPr>
      <t xml:space="preserve">) Ihres eigenen EVU an, 
</t>
    </r>
    <r>
      <rPr>
        <u/>
        <sz val="8"/>
        <color theme="1"/>
        <rFont val="Arial"/>
        <family val="2"/>
      </rPr>
      <t>einschließlich</t>
    </r>
    <r>
      <rPr>
        <sz val="8"/>
        <color theme="1"/>
        <rFont val="Arial"/>
        <family val="2"/>
      </rPr>
      <t xml:space="preserve"> der Ausgaben, die im Rahmen der Trassenbestellung für Traktionäre übernommen wurden.</t>
    </r>
  </si>
  <si>
    <r>
      <t xml:space="preserve">Ausgaben für EEG-Umlage </t>
    </r>
    <r>
      <rPr>
        <sz val="8"/>
        <color theme="1"/>
        <rFont val="Arial"/>
        <family val="2"/>
      </rPr>
      <t>(netto)</t>
    </r>
  </si>
  <si>
    <t>Zu welchem Anteil wurden die durch die Baumaßnahmen entstandenen Kosten von den zuständigen EIU getragen? Eine qualifizierte Schätzung ist hinreichend.</t>
  </si>
  <si>
    <t>Tragfähige Marktalternativen bei Serviceeinrichtungen</t>
  </si>
  <si>
    <t>mehr als 6 Wochen, aber weniger als 16 Wochen</t>
  </si>
  <si>
    <t>ab 16 Wochen (oft "netzfahrplanähnliche Verkehre")</t>
  </si>
  <si>
    <t>Wie oft werden „netzfahrplanähnliche Gelegenheitsverkehre“ mit Stornierungen
von Netzfahrplantrassen verbunden, sind also eigentlich „Umbuchungen“?</t>
  </si>
  <si>
    <t>Gab es bei einer der von Ihrem EVU angefragten Serviceeinrichtungen Kapazitätsengpässe?</t>
  </si>
  <si>
    <t>Häfen</t>
  </si>
  <si>
    <t>Wartungseinr.</t>
  </si>
  <si>
    <t>Tankstellen</t>
  </si>
  <si>
    <t>Faktoren</t>
  </si>
  <si>
    <t>Außerhalb des Netzfahrplans vergebene Anzahl von einzelnen Nutzungen</t>
  </si>
  <si>
    <t>nicht passende betriebliche Parameter</t>
  </si>
  <si>
    <t>hohe Auslastung bzw. zu geringe Kapazitäten</t>
  </si>
  <si>
    <t>andere Gründe (bitte unterhalb erläutern)</t>
  </si>
  <si>
    <t>Wenn Sie in der vorstehenden Tabelle "andere Gründe" gewählt haben, beschreiben Sie diese bitte kurz:</t>
  </si>
  <si>
    <t>Serviceeinrichtungen: Nutzung der Infrastruktur &lt;1&gt;</t>
  </si>
  <si>
    <t>Serviceeinrichtungen: Nutzung der Infrastruktur &lt;2&gt;</t>
  </si>
  <si>
    <r>
      <t xml:space="preserve">Sofern die von Ihnen betriebenen Serviceeinrichtungen einen </t>
    </r>
    <r>
      <rPr>
        <b/>
        <sz val="8"/>
        <color theme="1"/>
        <rFont val="Arial"/>
        <family val="2"/>
      </rPr>
      <t>abweichenden Eigentümer</t>
    </r>
    <r>
      <rPr>
        <sz val="8"/>
        <color theme="1"/>
        <rFont val="Arial"/>
        <family val="2"/>
      </rPr>
      <t xml:space="preserve"> haben,
erläutern Sie bitte in Form einer Liste, auf welche Arten von Serviceeinrichtungen dies zutrifft,
um wie viele dieser Serviceeinrichtungen es sich jeweils handelt und nennen Sie den jeweiligen Eigentümer:</t>
    </r>
  </si>
  <si>
    <t>Gesamtes Umschlagsvolumen Güterterminals 
in Nettotonnen</t>
  </si>
  <si>
    <t>Gesamtes schienenbezogenes Umschlagsvolumen in Nettotonnen</t>
  </si>
  <si>
    <t>Bitte im Anschluss den Fragebogen Nr. 3 und - wenn zutreffend - das Beiblatt 3 ausfüllen.</t>
  </si>
  <si>
    <t>Bitte im Anschluss den Fragebogen Nr. 4 und das Beiblatt 4 ausfüllen.</t>
  </si>
  <si>
    <t>Beiblatt Standorte
zu Fragebogen Nr. 4</t>
  </si>
  <si>
    <t>Bitte im Anschluss den Fragebogen Nr. 5 und das Beiblatt 5 ausfüllen.</t>
  </si>
  <si>
    <r>
      <t xml:space="preserve">Im Berichtszeitraum wurden die Schienenwege (Strecken) </t>
    </r>
    <r>
      <rPr>
        <b/>
        <sz val="8"/>
        <color theme="1"/>
        <rFont val="Arial"/>
        <family val="2"/>
      </rPr>
      <t>nicht genutzt.</t>
    </r>
  </si>
  <si>
    <r>
      <t xml:space="preserve">Die Werksbahninfrastruktur wurde nicht </t>
    </r>
    <r>
      <rPr>
        <b/>
        <sz val="8"/>
        <color theme="1"/>
        <rFont val="Arial"/>
        <family val="2"/>
      </rPr>
      <t>betrieblich genutzt</t>
    </r>
    <r>
      <rPr>
        <sz val="8"/>
        <color theme="1"/>
        <rFont val="Arial"/>
        <family val="2"/>
      </rPr>
      <t>.</t>
    </r>
  </si>
  <si>
    <t>Bitte geben Sie im Folgenden nur die Höhe des Anlagevermögens gemäß Ihres Jahresabschlusses 
für das Geschäftsjahr 2016 an, das für den Betrieb der Eisenbahninfrastruktur  
bzw. (sofern zuordbar) für den Betrieb der Schienenwege eingesetzt / vorgesehen ist.
Sollte dies einen unangemessenen Aufwand bedingen, ist eine qualifizierte Schätzung / Ableitung hinreichend.</t>
  </si>
  <si>
    <t>Bitte geben Sie im Folgenden nur die Höhe des Umlaufvermögens gemäß Ihres Jahresabschlusses 
für das Geschäftsjahr 2016 an, das für den Betrieb der Eisenbahninfrastruktur  
bzw. (sofern zuordbar) für den Betrieb der Schienenwege eingesetzt / vorgesehen ist.
Sollte dies einen unangemessenen Aufwand bedingen, ist eine qualifizierte Schätzung / Ableitung hinreichend.</t>
  </si>
  <si>
    <t>Bitte geben Sie im Folgenden nur die Höhe des Anlagevermögens gemäß Ihres Jahresabschlusses 
für das Geschäftsjahr 2017 an, das für den Betrieb der Eisenbahninfrastruktur  
bzw. (sofern zuordbar) für den Betrieb der Schienenwege eingesetzt / vorgesehen ist.
Sollte dies einen unangemessenen Aufwand bedingen, ist eine qualifizierte Schätzung / Ableitung hinreichend.</t>
  </si>
  <si>
    <t>Bitte geben Sie im Folgenden nur die Höhe des Umlaufvermögens gemäß Ihres Jahresabschlusses 
für das Geschäftsjahr 2017 an, das für den Betrieb der Eisenbahninfrastruktur  
bzw. (sofern zuordbar) für den Betrieb der Schienenwege eingesetzt / vorgesehen ist.
Sollte dies einen unangemessenen Aufwand bedingen, ist eine qualifizierte Schätzung / Ableitung hinreichend.</t>
  </si>
  <si>
    <t>Wie oft und aus welchem Grund mussten Sie Nutzungsanfragen von EVU ablehnen?</t>
  </si>
  <si>
    <t xml:space="preserve"> Aktiva folgender Serviceeinrichtungen
 im Geschäftsjahr 2016:</t>
  </si>
  <si>
    <t>Welche wirtschaftlichen Nachteile sind Ihrem Unternehmen durch Baumaßnahmen von EIU entstanden?</t>
  </si>
  <si>
    <t>Trassenbestellungen bei DB Netz</t>
  </si>
  <si>
    <t>Wie viele Tage Vorlauf würden Sie für eine Umdisponierung
in etwa einplanen müssen?</t>
  </si>
  <si>
    <t>Bitte geben Sie für die jeweilige Sparte das eingesetzte bzw. vorgesehene eisenbahninfrastrukturbezogene 
Anlagevermögen (vermindert um öffentliche Fördermittel / Zuschüsse) sowie
Umlaufvermögen gemäß Ihres Jahresabschlusses für das Geschäftsjahr 2016 an.
Sollte dies einen unangemessenen Aufwand bedingen, ist eine qualifizierte Schätzung / Ableitung hinreichend.</t>
  </si>
  <si>
    <t>Bitte geben Sie für die folgenden Sparten das eingesetzte bzw. vorgesehene
Anlagevermögen (vermindert um öffentliche Fördermittel / Zuschüsse) sowie
Umlaufvermögen gemäß Ihres Jahresabschlusses für das Geschäftsjahr 2016 an. 
Sollte dies einen unangemessenen Aufwand bedingen, ist eine qualifizierte Schätzung / Ableitung hinreichend.</t>
  </si>
  <si>
    <r>
      <t xml:space="preserve">Gesamtvermögen / Bilanzsumme </t>
    </r>
    <r>
      <rPr>
        <sz val="10"/>
        <color theme="1"/>
        <rFont val="Arial"/>
        <family val="2"/>
      </rPr>
      <t xml:space="preserve">
</t>
    </r>
    <r>
      <rPr>
        <sz val="8"/>
        <color theme="1"/>
        <rFont val="Arial"/>
        <family val="2"/>
      </rPr>
      <t>(Summe aller Aktivposten bzw. Passivposten gemäß § 266 HGB)*</t>
    </r>
  </si>
  <si>
    <t>*) Anlagevermögen vermindert um öffentliche Fördermittel / Zuschüsse</t>
  </si>
  <si>
    <t>Für den Netzfahrplan eingegangene Anzahl von Nutzungsanfragen</t>
  </si>
  <si>
    <t>Außerhalb des Netzfahrplans eingegangene Anzahl von Nutzungsanfragen</t>
  </si>
  <si>
    <t>Ausgaben und Bezug für Traktionsenergie und Brennstoffe</t>
  </si>
  <si>
    <t>0.29.0</t>
  </si>
  <si>
    <t>0.22.0</t>
  </si>
  <si>
    <t>0.22.1</t>
  </si>
  <si>
    <t>0.22.2</t>
  </si>
  <si>
    <t>0.22.3</t>
  </si>
  <si>
    <t>0.22.4</t>
  </si>
  <si>
    <t>0.27.0</t>
  </si>
  <si>
    <t>0.23.0</t>
  </si>
  <si>
    <t>0.23.1</t>
  </si>
  <si>
    <t>0.24.0</t>
  </si>
  <si>
    <t>0.24.9</t>
  </si>
  <si>
    <t>0.24.1</t>
  </si>
  <si>
    <t>0.24.2</t>
  </si>
  <si>
    <t>0.24.3</t>
  </si>
  <si>
    <t>0.24.4</t>
  </si>
  <si>
    <t>0.24.5</t>
  </si>
  <si>
    <t>0.24.6</t>
  </si>
  <si>
    <t>0.24.7</t>
  </si>
  <si>
    <t>0.24.8</t>
  </si>
  <si>
    <t>0.50.0</t>
  </si>
  <si>
    <t>0.50.2</t>
  </si>
  <si>
    <t>0.25.0</t>
  </si>
  <si>
    <t>0.34.0</t>
  </si>
  <si>
    <t>0.35.0</t>
  </si>
  <si>
    <t>0.35.1</t>
  </si>
  <si>
    <t>1.32 -1.32.2</t>
  </si>
  <si>
    <t>* Hierbei kann es sich bespielsweise um Erträge aus Infrastrukturanschlussverträgen oder
um Ausgleichszahlungen zur Neutralisierung eines negativen Jahresergebnisses handeln.</t>
  </si>
  <si>
    <r>
      <rPr>
        <b/>
        <u/>
        <sz val="8"/>
        <color theme="1"/>
        <rFont val="Arial"/>
        <family val="2"/>
      </rPr>
      <t>Geschäftsjahr 2017</t>
    </r>
    <r>
      <rPr>
        <sz val="8"/>
        <color theme="1"/>
        <rFont val="Arial"/>
        <family val="2"/>
      </rPr>
      <t xml:space="preserve">
</t>
    </r>
  </si>
  <si>
    <r>
      <rPr>
        <b/>
        <u/>
        <sz val="9"/>
        <color theme="1"/>
        <rFont val="Arial"/>
        <family val="2"/>
      </rPr>
      <t>Umsatzkostenverfahren</t>
    </r>
    <r>
      <rPr>
        <sz val="8"/>
        <color theme="1"/>
        <rFont val="Arial"/>
        <family val="2"/>
      </rPr>
      <t xml:space="preserve">
Höhe der Aufwendungen
(nach Verwendungsart)</t>
    </r>
  </si>
  <si>
    <r>
      <rPr>
        <b/>
        <u/>
        <sz val="9"/>
        <color theme="1"/>
        <rFont val="Arial"/>
        <family val="2"/>
      </rPr>
      <t>Gesamtkostenverfahren</t>
    </r>
    <r>
      <rPr>
        <sz val="8"/>
        <color theme="1"/>
        <rFont val="Arial"/>
        <family val="2"/>
      </rPr>
      <t xml:space="preserve">
Höhe der Aufwendungen
(nach Aufwandsart)</t>
    </r>
  </si>
  <si>
    <t>Gewichten Sie in der folgenden Tabelle mit: 1 = Sehr häufig über 3 = Mittel bis 5 = Nie.</t>
  </si>
  <si>
    <t>Die Nutzung alternativer Serviceeinrichtungen kommt für unser EVU nicht in Frage.</t>
  </si>
  <si>
    <t>Wenn Ihr EVU auf eine andere Serviceeinrichtung verwiesen würde und den betreffenden Verkehr sonst nicht abwickeln könnte, welche Einschränkungen wären tolerabel?</t>
  </si>
  <si>
    <t>Bitte beschreiben Sie kurz, inwieweit Sie auf alternative Einrichtungen hingewiesen wurden und wie attraktiv diese für Sie waren (Art der Serviceeinrichtung wie bspw. Hafen; Entfernung, Nutzungsentgelte, angebotene Leistungen):</t>
  </si>
  <si>
    <t>Nach § 13 Abs. 2 ERegG hat ein Betreiber von Serviceeinrichtungen die anfragenden EVU bei Zugangskonflikten auf tragfähige Marktalternativen hinzuweisen. Das Vorhandensein einer tragfähigen Alternative stellt
nach § 13 Abs. 3 ERegG ein Kriterium im Entscheidungsverfahren dar.
Dieses Verfahren ist laut § 80 ERegG ab 2019 anzuwenden.
Die Abfrage dient zur besseren Einschätzung der Bedürfnisse der Eisenbahnverkehrsunternehmen, wenn diese an eine alternative Serviceeinrichtung verwiesen werden. Sie erleichtert der Bundesnetzagentur einen Überblick über die Marktalternativen und beschleunigt die Prüfung (Entscheidungsfindung) im Ablehnungsfall.</t>
  </si>
  <si>
    <t>Wurden den EIU, die die Baumaßnahmen veranlasst haben, die Ihnen dadurch entstandenen Kosten mitgeteilt?</t>
  </si>
  <si>
    <t>1.33.8</t>
  </si>
  <si>
    <t>1.33.9</t>
  </si>
  <si>
    <t>1.55</t>
  </si>
  <si>
    <t>1.56</t>
  </si>
  <si>
    <t>1.56.1</t>
  </si>
  <si>
    <t>Verzögerung des Zuglaufs um bis zu ... Minuten</t>
  </si>
  <si>
    <t>Erhöhung der Produktionskosten der Zugleistung um bis zu ... %</t>
  </si>
  <si>
    <t>Höheres Nutzungsentgelt für die alternative Serviceeinrichtung
von bis zu ... %</t>
  </si>
  <si>
    <t>Verlängerung der Anfahrtsstrecke  um bis zu ... km</t>
  </si>
  <si>
    <r>
      <t xml:space="preserve">Ausgaben für HGV° - Schienenwege </t>
    </r>
    <r>
      <rPr>
        <sz val="10"/>
        <color theme="1"/>
        <rFont val="Arial"/>
        <family val="2"/>
      </rPr>
      <t>(brutto; inkl. Fördermittel / Zuschüsse)</t>
    </r>
  </si>
  <si>
    <r>
      <t xml:space="preserve">Bitte geben Sie in der folgenden Tabelle an, wie viele Nutzungsanfragen im Rahmen der Netzfahrplanerstellung bzw. außerhalb dessen bei Ihrem Unternehmen eingegangen sind.
</t>
    </r>
    <r>
      <rPr>
        <sz val="8"/>
        <color theme="1"/>
        <rFont val="Arial"/>
        <family val="2"/>
      </rPr>
      <t>Wenn Sie keine entsprechende Trennung vornehmen, tragen Sie die jeweilige Anzahl der einzelnen Anfragen in der linken Spalte ein. Sind die betreffenden Werte nur mit größerem Aufwand zu ermitteln, schätzen Sie bitte.</t>
    </r>
  </si>
  <si>
    <t>2.11.25 / 2.11.26</t>
  </si>
  <si>
    <t>2.11.27 / 2.11.28</t>
  </si>
  <si>
    <t>2.11.29 / 2.11.30</t>
  </si>
  <si>
    <t>2.11.31 / 2.11.32</t>
  </si>
  <si>
    <t>2.11.33 / 2.11.34</t>
  </si>
  <si>
    <t>2.12.21 / 2.12.22</t>
  </si>
  <si>
    <t>2.12.23 / 2.12.24</t>
  </si>
  <si>
    <t>2.12.25 / 2.12.26</t>
  </si>
  <si>
    <t>2.12.27 / 2.12.28</t>
  </si>
  <si>
    <t>2.11.24</t>
  </si>
  <si>
    <t>3.32.1 / 3.32.9</t>
  </si>
  <si>
    <t>3.32.2 / 3.32.10</t>
  </si>
  <si>
    <t>3.32.3 / 3.32.11</t>
  </si>
  <si>
    <t>3.32.4 / 3.32.12</t>
  </si>
  <si>
    <t>3.32.5 / 3.32.13</t>
  </si>
  <si>
    <t>3.32.6 / 3.32.14</t>
  </si>
  <si>
    <t>3.32.7 / 3.32.15</t>
  </si>
  <si>
    <t>3.32.8 / 3.32.16</t>
  </si>
  <si>
    <t>3.33.1 - 3.33.3</t>
  </si>
  <si>
    <t>3.33.4 - 3.33.6</t>
  </si>
  <si>
    <t>3.33.7 - 3.33.9</t>
  </si>
  <si>
    <t>3.33.10 - 3.33.12</t>
  </si>
  <si>
    <t>3.33.13 - 3.33.15</t>
  </si>
  <si>
    <t>3.33.16 - 3.33.18</t>
  </si>
  <si>
    <t>3.33.19 - 3.33.21</t>
  </si>
  <si>
    <t>3.33.22 - 3.33.24</t>
  </si>
  <si>
    <t>3.33.25</t>
  </si>
  <si>
    <t>2.21</t>
  </si>
  <si>
    <t>Summe aus Material-, Personal-aufwand, Sonstig., Abschreibungen</t>
  </si>
  <si>
    <t>Summe aus Instandh.-, Betriebs-aufwand, Sonstig., Abschreibungen</t>
  </si>
  <si>
    <r>
      <t xml:space="preserve">Mit der Schaltfläche </t>
    </r>
    <r>
      <rPr>
        <b/>
        <sz val="9"/>
        <color theme="1"/>
        <rFont val="Arial"/>
        <family val="2"/>
      </rPr>
      <t>Verschlüsseln</t>
    </r>
    <r>
      <rPr>
        <sz val="9"/>
        <color theme="1"/>
        <rFont val="Arial"/>
        <family val="2"/>
      </rPr>
      <t xml:space="preserve"> (ALT+V) wird die ausgewählte Datei verschlüsselt, wobei zwei verschlüsselte Dateien angelegt werden. Die Datei mit der Endung </t>
    </r>
    <r>
      <rPr>
        <b/>
        <i/>
        <sz val="9"/>
        <color theme="1"/>
        <rFont val="Arial"/>
        <family val="2"/>
      </rPr>
      <t>.xlsx.enc</t>
    </r>
    <r>
      <rPr>
        <sz val="9"/>
        <color theme="1"/>
        <rFont val="Arial"/>
        <family val="2"/>
      </rPr>
      <t xml:space="preserve"> enthält die verschlüsselten Daten des Fragebogens, die Datei mit der Endung </t>
    </r>
    <r>
      <rPr>
        <b/>
        <i/>
        <sz val="9"/>
        <color theme="1"/>
        <rFont val="Arial"/>
        <family val="2"/>
      </rPr>
      <t>.xlsx.key</t>
    </r>
    <r>
      <rPr>
        <sz val="9"/>
        <color theme="1"/>
        <rFont val="Arial"/>
        <family val="2"/>
      </rPr>
      <t xml:space="preserve"> enthält das verschlüsselte (automatisch generierte) Passwort. 
</t>
    </r>
  </si>
  <si>
    <r>
      <t xml:space="preserve">Verkehrsleistung
</t>
    </r>
    <r>
      <rPr>
        <sz val="7"/>
        <color theme="1"/>
        <rFont val="Arial"/>
        <family val="2"/>
      </rPr>
      <t>Transitreisen durch Deutschland</t>
    </r>
  </si>
  <si>
    <r>
      <rPr>
        <b/>
        <sz val="10"/>
        <color theme="1"/>
        <rFont val="Arial"/>
        <family val="2"/>
      </rPr>
      <t>Jahresüberschuss / Jahresfehlbetrag</t>
    </r>
    <r>
      <rPr>
        <sz val="10"/>
        <color theme="1"/>
        <rFont val="Arial"/>
        <family val="2"/>
      </rPr>
      <t xml:space="preserve">
</t>
    </r>
    <r>
      <rPr>
        <sz val="8"/>
        <color theme="1"/>
        <rFont val="Arial"/>
        <family val="2"/>
      </rPr>
      <t xml:space="preserve">gemäß § 275 Absatz 2 Nr. 17 bzw. Absatz 3 Nr. 16;
</t>
    </r>
    <r>
      <rPr>
        <b/>
        <sz val="8"/>
        <color theme="1"/>
        <rFont val="Arial"/>
        <family val="2"/>
      </rPr>
      <t>vor Gewinnabführung / Verlustausgleich</t>
    </r>
  </si>
  <si>
    <r>
      <t xml:space="preserve">Höhe aller Aufwendungen
</t>
    </r>
    <r>
      <rPr>
        <sz val="8"/>
        <color theme="1"/>
        <rFont val="Arial"/>
        <family val="2"/>
      </rPr>
      <t>gemäß § 275 Abs. 2 Nr. 5 - 8 HGB</t>
    </r>
  </si>
  <si>
    <r>
      <t xml:space="preserve">Für den Fall der Nichterteilung verlangter Auskünfte kann die Bundesnetzagentur nach
§ 67 Abs. 4 ERegG i. V. m. Abs. 1 die Festsetzung eines </t>
    </r>
    <r>
      <rPr>
        <b/>
        <sz val="10"/>
        <color theme="1"/>
        <rFont val="Arial"/>
        <family val="2"/>
      </rPr>
      <t>Zwangsgeldes</t>
    </r>
    <r>
      <rPr>
        <sz val="10"/>
        <color theme="1"/>
        <rFont val="Arial"/>
        <family val="2"/>
      </rPr>
      <t xml:space="preserve">
in Höhe von </t>
    </r>
    <r>
      <rPr>
        <b/>
        <sz val="10"/>
        <color theme="1"/>
        <rFont val="Arial"/>
        <family val="2"/>
      </rPr>
      <t>bis zu 500.000 EUR</t>
    </r>
    <r>
      <rPr>
        <sz val="10"/>
        <color theme="1"/>
        <rFont val="Arial"/>
        <family val="2"/>
      </rPr>
      <t xml:space="preserve"> </t>
    </r>
    <r>
      <rPr>
        <b/>
        <sz val="10"/>
        <color theme="1"/>
        <rFont val="Arial"/>
        <family val="2"/>
      </rPr>
      <t>je Festsetzung</t>
    </r>
    <r>
      <rPr>
        <sz val="10"/>
        <color theme="1"/>
        <rFont val="Arial"/>
        <family val="2"/>
      </rPr>
      <t xml:space="preserve"> vornehmen.</t>
    </r>
  </si>
  <si>
    <r>
      <t>Geben Sie nur den Umsatz an, der unmittelbar auf in Deutschland erbrachte Leistungen zurückzuführen ist.
Dies schließt primär Umsätze aus der Erbringung von Leistungen ein (Fahrgelder, Zuschüsse,</t>
    </r>
    <r>
      <rPr>
        <b/>
        <sz val="8"/>
        <color theme="1"/>
        <rFont val="Arial"/>
        <family val="2"/>
      </rPr>
      <t xml:space="preserve"> </t>
    </r>
    <r>
      <rPr>
        <sz val="8"/>
        <color theme="1"/>
        <rFont val="Arial"/>
        <family val="2"/>
      </rPr>
      <t xml:space="preserve">Transportentgelte).
Dagegen sind Umsätze aus Personalgestellung nicht mit einzurechnen; </t>
    </r>
    <r>
      <rPr>
        <b/>
        <sz val="8"/>
        <color theme="1"/>
        <rFont val="Arial"/>
        <family val="2"/>
      </rPr>
      <t>ebenso interne Verrechnungsumsätze.</t>
    </r>
    <r>
      <rPr>
        <sz val="8"/>
        <color theme="1"/>
        <rFont val="Arial"/>
        <family val="2"/>
      </rPr>
      <t xml:space="preserve">
Sollten diese Vorgaben einen unangemessenen Aufwand bedingen, ist eine qualifizierte Schätzung hinreichend.</t>
    </r>
  </si>
  <si>
    <t>Bruttoverbrauch Energie in kWh</t>
  </si>
  <si>
    <t>Rückspeisung Energie kWh</t>
  </si>
  <si>
    <t>Spitzenlast  (maximale 1/4h-Leistung in kW)</t>
  </si>
  <si>
    <t>Netznutzungsstunden / Benutzungsstunden</t>
  </si>
  <si>
    <r>
      <t xml:space="preserve">Ausgaben für Traktionsstrom </t>
    </r>
    <r>
      <rPr>
        <u/>
        <sz val="9"/>
        <color theme="1"/>
        <rFont val="Arial"/>
        <family val="2"/>
      </rPr>
      <t>vor</t>
    </r>
    <r>
      <rPr>
        <sz val="9"/>
        <color theme="1"/>
        <rFont val="Arial"/>
        <family val="2"/>
      </rPr>
      <t xml:space="preserve"> Rückspeiseverrechnungen
</t>
    </r>
    <r>
      <rPr>
        <sz val="8"/>
        <color theme="1"/>
        <rFont val="Arial"/>
        <family val="2"/>
      </rPr>
      <t xml:space="preserve">(netto, </t>
    </r>
    <r>
      <rPr>
        <u/>
        <sz val="8"/>
        <color theme="1"/>
        <rFont val="Arial"/>
        <family val="2"/>
      </rPr>
      <t>einschließlich</t>
    </r>
    <r>
      <rPr>
        <sz val="8"/>
        <color theme="1"/>
        <rFont val="Arial"/>
        <family val="2"/>
      </rPr>
      <t xml:space="preserve"> Netznutzung; ohne Steuern und Umlagen)</t>
    </r>
  </si>
  <si>
    <r>
      <t xml:space="preserve">Ausgaben für Traktionsstrom </t>
    </r>
    <r>
      <rPr>
        <u/>
        <sz val="9"/>
        <color theme="1"/>
        <rFont val="Arial"/>
        <family val="2"/>
      </rPr>
      <t>nach</t>
    </r>
    <r>
      <rPr>
        <sz val="9"/>
        <color theme="1"/>
        <rFont val="Arial"/>
        <family val="2"/>
      </rPr>
      <t xml:space="preserve"> Rückspeiseverrechnungen
</t>
    </r>
    <r>
      <rPr>
        <sz val="8"/>
        <color theme="1"/>
        <rFont val="Arial"/>
        <family val="2"/>
      </rPr>
      <t xml:space="preserve">(netto, </t>
    </r>
    <r>
      <rPr>
        <u/>
        <sz val="8"/>
        <color theme="1"/>
        <rFont val="Arial"/>
        <family val="2"/>
      </rPr>
      <t>einschließlich</t>
    </r>
    <r>
      <rPr>
        <sz val="8"/>
        <color theme="1"/>
        <rFont val="Arial"/>
        <family val="2"/>
      </rPr>
      <t xml:space="preserve"> Netznutzung; ohne Steuern und Umlagen)</t>
    </r>
  </si>
  <si>
    <r>
      <t xml:space="preserve">Ausgaben für die Netznutzung </t>
    </r>
    <r>
      <rPr>
        <sz val="8"/>
        <color theme="1"/>
        <rFont val="Arial"/>
        <family val="2"/>
      </rPr>
      <t xml:space="preserve">(netto, </t>
    </r>
    <r>
      <rPr>
        <u/>
        <sz val="8"/>
        <color theme="1"/>
        <rFont val="Arial"/>
        <family val="2"/>
      </rPr>
      <t>nach</t>
    </r>
    <r>
      <rPr>
        <sz val="8"/>
        <color theme="1"/>
        <rFont val="Arial"/>
        <family val="2"/>
      </rPr>
      <t xml:space="preserve"> Rückspeiseverrechnungen)</t>
    </r>
  </si>
  <si>
    <t>Ausgaben für Diesel (netto / ohne Umsatzsteuer)</t>
  </si>
  <si>
    <t xml:space="preserve">Haben Sie sich in den Trassenzuweisungsverfahren häufiger auf Trassen verständigt, die von der ursprünglich gewünschten Zeitlage erheblich (vgl. Ziffer 4.2.2.6.2 der SNB der DB Netz AG) abwichen und damit für Ihr EVU verkehrlich oder wirtschaftlich nicht tragfähig / wenig attraktiv waren?“ </t>
  </si>
  <si>
    <t>Wenn Sie elektrifizierte Strecken betreiben, nennen Sie bitte die genutzten Stromsysteme (bspw. 15kV - 16 2/3 Hz):</t>
  </si>
  <si>
    <t>Nennen Sie hier Ihre betriebenen Spurweiten (außer Regelspur):</t>
  </si>
  <si>
    <t>2.15.3 / 2.13.14</t>
  </si>
  <si>
    <t xml:space="preserve">2.13.13 / </t>
  </si>
  <si>
    <t>2.16.6</t>
  </si>
  <si>
    <r>
      <t xml:space="preserve">SGFFG </t>
    </r>
    <r>
      <rPr>
        <sz val="7"/>
        <color theme="1"/>
        <rFont val="Arial"/>
        <family val="2"/>
      </rPr>
      <t>(Schienengüterfernverkehrsnetzförderungsgesetz)</t>
    </r>
  </si>
  <si>
    <t>2.12.13 / 2.12.14</t>
  </si>
  <si>
    <t>2.12.15 / 2.12.16</t>
  </si>
  <si>
    <t>2.12.17 / 2.12.18</t>
  </si>
  <si>
    <t>2.12.19 / 2.12.20</t>
  </si>
  <si>
    <t>Vermögens- und Kapitalsituation im Geschäftsjahr 2016</t>
  </si>
  <si>
    <t>War Ihnen der Infrastrukturbetreiber dann bei der Suche nach einer Alternative behilflich?</t>
  </si>
  <si>
    <t>2.16.7 / 2.16.9</t>
  </si>
  <si>
    <r>
      <t xml:space="preserve">Erbringt das EVU </t>
    </r>
    <r>
      <rPr>
        <u/>
        <sz val="8"/>
        <color theme="1"/>
        <rFont val="Arial"/>
        <family val="2"/>
      </rPr>
      <t>ausschließlich</t>
    </r>
    <r>
      <rPr>
        <sz val="8"/>
        <color theme="1"/>
        <rFont val="Arial"/>
        <family val="2"/>
      </rPr>
      <t xml:space="preserve"> Rangierleistungen innerhalb von Serviceeinrichtungen? Falls ja:
Die Fragen zu den Beförderungs- und Transportleistungen entfallen; weiter mit </t>
    </r>
    <r>
      <rPr>
        <b/>
        <i/>
        <u/>
        <sz val="8"/>
        <color theme="1"/>
        <rFont val="Arial"/>
        <family val="2"/>
      </rPr>
      <t>Punkt 0.16</t>
    </r>
  </si>
  <si>
    <r>
      <t xml:space="preserve">Alle Zugfahrten, die von der </t>
    </r>
    <r>
      <rPr>
        <b/>
        <sz val="8"/>
        <color theme="1"/>
        <rFont val="Arial"/>
        <family val="2"/>
      </rPr>
      <t>Öffentlichen Hand</t>
    </r>
    <r>
      <rPr>
        <sz val="8"/>
        <color theme="1"/>
        <rFont val="Arial"/>
        <family val="2"/>
      </rPr>
      <t xml:space="preserve"> finanziell unterstützt werden (Zuschüsse / Verlustausgleich),
sind "öffentlich bestellte oder finanzierte Verkehre". Alle anderen Zugfahrten sind "eigenwirtschaftliche Verkehre".</t>
    </r>
  </si>
  <si>
    <t>Einige Eingabefelder lassen nur bestimmte Eingaben zu, wie beispielsweise Ganzzahlen oder Werte größer Null.
Wenn Sie bei der Eingabe eine Fehlermeldung erhalten, berücksichtigen Sie bitte die gegebenen Hinweise.
Verwenden Sie innerhalb von mehrzeiligen Textfeldern ALT+Enter, um eine neue Zeile im Textfeld zu erzeugen.</t>
  </si>
  <si>
    <r>
      <t xml:space="preserve">Wenn Ihre Werksbahn geschlossen oder in Teilen geschlossen ist,
nennen Sie bitte Ihr EVU / Ihren Rangierdienstleister (auch eigene):
</t>
    </r>
    <r>
      <rPr>
        <sz val="7"/>
        <color theme="1"/>
        <rFont val="Arial"/>
        <family val="2"/>
      </rPr>
      <t>"Geschlossen" bedeutet, dass sich nur ein Vertragspartner um den Bahnverkehr kümmert.</t>
    </r>
  </si>
  <si>
    <r>
      <t>Der Betreiber einer Werksbahn kann den Zugang Dritter entweder vollständig oder für Teile der Werksbahn wahlweise untersagen (</t>
    </r>
    <r>
      <rPr>
        <b/>
        <sz val="8"/>
        <color theme="1"/>
        <rFont val="Arial"/>
        <family val="2"/>
      </rPr>
      <t>geschlossene Werksbahn</t>
    </r>
    <r>
      <rPr>
        <sz val="8"/>
        <color theme="1"/>
        <rFont val="Arial"/>
        <family val="2"/>
      </rPr>
      <t>) oder gestatten (</t>
    </r>
    <r>
      <rPr>
        <b/>
        <sz val="8"/>
        <color theme="1"/>
        <rFont val="Arial"/>
        <family val="2"/>
      </rPr>
      <t>offene Werksbahn</t>
    </r>
    <r>
      <rPr>
        <sz val="8"/>
        <color theme="1"/>
        <rFont val="Arial"/>
        <family val="2"/>
      </rPr>
      <t xml:space="preserve">),
ist jedoch verpflichtet eine Änderung des aktuellen Status allen anschließenden Eisenbahnen sowie allen betroffenen Zugangsberechtigten </t>
    </r>
    <r>
      <rPr>
        <b/>
        <sz val="8"/>
        <color theme="1"/>
        <rFont val="Arial"/>
        <family val="2"/>
      </rPr>
      <t>fristgerecht</t>
    </r>
    <r>
      <rPr>
        <sz val="8"/>
        <color theme="1"/>
        <rFont val="Arial"/>
        <family val="2"/>
      </rPr>
      <t xml:space="preserve"> mitzuteilen.
Die gesetzlichen Regelungen zu Rechten und Pflichten von Werksbahnen sind in § 15 ERegG enthalten.</t>
    </r>
  </si>
  <si>
    <t>1.56.2 -1.56.6</t>
  </si>
  <si>
    <t>1.56.7 - 1.56.11</t>
  </si>
  <si>
    <t>1.56.12 - 1.56.16</t>
  </si>
  <si>
    <t>1.56.17 - 1.56.21</t>
  </si>
  <si>
    <t>1.56.22 - 1.56.26</t>
  </si>
  <si>
    <t>1.56.27 - 1.56.31</t>
  </si>
  <si>
    <t>1.9</t>
  </si>
  <si>
    <t>Beiblatt 3 für Standorte und Betriebsdaten von Güterterminals</t>
  </si>
  <si>
    <t>Beiblatt Güterterminals
zu Fragebogen Nr. 3</t>
  </si>
  <si>
    <t xml:space="preserve">Sofern Sie bislang an keiner Erhebung zum Eisenbahnmarkt der Bundesnetzagentur teilgenommen haben,
wird Ihrem Unternehmen auf Nachfrage eine Berichtsstellennummer zugewiesen. </t>
  </si>
  <si>
    <t>Hintergrund der Befragung - Güterterminals</t>
  </si>
  <si>
    <t xml:space="preserve">Strasse: </t>
  </si>
  <si>
    <t xml:space="preserve">Wenn dieser Güterterminalstandort an einem der EU - Güterverkehrskorridore liegt,
geben Sie bitte nebenstehend die betreffende(n) Korridornummern an:  </t>
  </si>
  <si>
    <t xml:space="preserve">Art des Güterterminals: </t>
  </si>
  <si>
    <t>Bitte nennen Sie im Folgenden das Umschlagsvolumen im Berichtsjahr an diesem Güterterminalstandort
in einer der drei Messgrößen. Ist Ihnen kein Umschlag bekannt oder zumindest abschätzbar, bitte frei lassen.</t>
  </si>
  <si>
    <t xml:space="preserve">Umschlagsvolumen in 2017:  </t>
  </si>
  <si>
    <t xml:space="preserve"> Tonnen</t>
  </si>
  <si>
    <t xml:space="preserve"> m³</t>
  </si>
  <si>
    <t>Wie hoch ist der maximal mögliche Jahresumschlag an diesem Standort? Bitte schätzen Sie, falls nicht bekannt.
(im Rahmen der regulären Öffnungszeiten und unter Berücksichtigung der verfügbaren Zwischenlagerkapazitäten)</t>
  </si>
  <si>
    <t xml:space="preserve">Maximale Kapazität in 2017:  </t>
  </si>
  <si>
    <t>Bahnseitige Nutzungsentgelte (Umschlagsentgelte) am Standort in 2017:</t>
  </si>
  <si>
    <t xml:space="preserve"> Mineralölerzeugnisse</t>
  </si>
  <si>
    <t xml:space="preserve"> Agrarprodukte</t>
  </si>
  <si>
    <t xml:space="preserve"> Stückgut</t>
  </si>
  <si>
    <t xml:space="preserve"> Chemische Erzeugnisse</t>
  </si>
  <si>
    <t xml:space="preserve"> Baustoffe</t>
  </si>
  <si>
    <t xml:space="preserve"> Stahlprodukte</t>
  </si>
  <si>
    <t xml:space="preserve"> Düngemittel</t>
  </si>
  <si>
    <t xml:space="preserve"> Kohle, Erdöl, Erdgas</t>
  </si>
  <si>
    <t xml:space="preserve"> Papierrollen</t>
  </si>
  <si>
    <t xml:space="preserve"> Fahrzeuge und Maschinen</t>
  </si>
  <si>
    <t xml:space="preserve"> Erze (Bergbauerzeugnisse)</t>
  </si>
  <si>
    <t xml:space="preserve"> Schrott</t>
  </si>
  <si>
    <t xml:space="preserve"> Abfälle / Entsorgung</t>
  </si>
  <si>
    <t xml:space="preserve"> Holz</t>
  </si>
  <si>
    <t>Vertretungsberechtigte/r Ansprechpartner/in für diesen Güterterminalstandort</t>
  </si>
  <si>
    <t>Berichtsstellennummer (Bsnr):</t>
  </si>
  <si>
    <t>bsnr</t>
  </si>
  <si>
    <t>Name</t>
  </si>
  <si>
    <t>Straße</t>
  </si>
  <si>
    <t>PLZ</t>
  </si>
  <si>
    <t>Ort</t>
  </si>
  <si>
    <t>Korridor 1</t>
  </si>
  <si>
    <t>Korridor 2</t>
  </si>
  <si>
    <t>Art des Güterterminals</t>
  </si>
  <si>
    <r>
      <t xml:space="preserve">Die standortbezogene Abfrage zum Themenblock </t>
    </r>
    <r>
      <rPr>
        <b/>
        <sz val="8"/>
        <color theme="1"/>
        <rFont val="Arial"/>
        <family val="2"/>
      </rPr>
      <t>Güterterminals</t>
    </r>
    <r>
      <rPr>
        <sz val="8"/>
        <color theme="1"/>
        <rFont val="Arial"/>
        <family val="2"/>
      </rPr>
      <t xml:space="preserve"> dient zur Beurteilung der Infrastrukturen als mögliche tragfähige Alternative bspw. in einem Koordinierungsverfahren nach § 13 Abs. 2 ERegG.
Sie erleichtert der Bundesnetzagentur einen Überblick über die Marktalternativen und beschleunigt die Prüfung (Entscheidungsfindung) im Ablehnungsfall.</t>
    </r>
  </si>
  <si>
    <r>
      <t xml:space="preserve"> Verkehrsträger am Standort</t>
    </r>
    <r>
      <rPr>
        <sz val="8"/>
        <color theme="1"/>
        <rFont val="Arial"/>
        <family val="2"/>
      </rPr>
      <t xml:space="preserve"> mit bahnseitiger Umschlagsoption:</t>
    </r>
  </si>
  <si>
    <t xml:space="preserve"> Straße</t>
  </si>
  <si>
    <t xml:space="preserve"> Wasser</t>
  </si>
  <si>
    <t xml:space="preserve"> Luft</t>
  </si>
  <si>
    <t>Anderes:</t>
  </si>
  <si>
    <t>Wasser</t>
  </si>
  <si>
    <t>Luft</t>
  </si>
  <si>
    <t>Umschlag t</t>
  </si>
  <si>
    <t>Umschlag m³</t>
  </si>
  <si>
    <t>Umschlag TEU</t>
  </si>
  <si>
    <t>Kapazität t</t>
  </si>
  <si>
    <t>Kapazität m³</t>
  </si>
  <si>
    <t>Kapazität TEU</t>
  </si>
  <si>
    <t>Nutzungsentgelte</t>
  </si>
  <si>
    <t>Chemische Erzeugnisse</t>
  </si>
  <si>
    <t>Düngemittel</t>
  </si>
  <si>
    <t>Anderes</t>
  </si>
  <si>
    <r>
      <t xml:space="preserve">Geben Sie bitte an, in welcher Höhe Sie für die </t>
    </r>
    <r>
      <rPr>
        <u/>
        <sz val="8"/>
        <color theme="1"/>
        <rFont val="Arial"/>
        <family val="2"/>
      </rPr>
      <t>bahnseitige</t>
    </r>
    <r>
      <rPr>
        <sz val="8"/>
        <color theme="1"/>
        <rFont val="Arial"/>
        <family val="2"/>
      </rPr>
      <t xml:space="preserve"> Nutzung Ihrer Güterterminal - Infrastruktur an diesem Standort im Berichtsjahr Nutzungsentgelte </t>
    </r>
    <r>
      <rPr>
        <sz val="8"/>
        <color theme="1"/>
        <rFont val="Arial"/>
        <family val="2"/>
      </rPr>
      <t>erhoben haben.</t>
    </r>
  </si>
  <si>
    <t>Nur für konventionelle Güterterminals: Welche Güterarten können an diesem Standort umgeschlagen werden?</t>
  </si>
  <si>
    <t>Agrarprodukte</t>
  </si>
  <si>
    <t>Baustoffe</t>
  </si>
  <si>
    <t>Kohle, Erdöl, Erdgas</t>
  </si>
  <si>
    <t>Erze (Bergbauerzeugnisse)</t>
  </si>
  <si>
    <t>Abfälle / Entsorgung</t>
  </si>
  <si>
    <t>Stückgut</t>
  </si>
  <si>
    <t>Stahlprodukte</t>
  </si>
  <si>
    <t>Papierrollen</t>
  </si>
  <si>
    <t>Schrott</t>
  </si>
  <si>
    <t>Holz</t>
  </si>
  <si>
    <t>Wenn Ihr Unternehmen über mehr Güterterminal - Standorte verfügt als in dieser Tabelle vorgesehen (maximal 30) kontaktieren Sie bitte Ihren persönlichen Ansprechpartner (siehe Anschreiben bzw. siehe Tabelle Stammdaten).</t>
  </si>
  <si>
    <t>21</t>
  </si>
  <si>
    <t>22</t>
  </si>
  <si>
    <t>23</t>
  </si>
  <si>
    <t>24</t>
  </si>
  <si>
    <t>25</t>
  </si>
  <si>
    <t>26</t>
  </si>
  <si>
    <t>27</t>
  </si>
  <si>
    <t>28</t>
  </si>
  <si>
    <t>29</t>
  </si>
  <si>
    <t>30</t>
  </si>
  <si>
    <t>Ansprechpartner</t>
  </si>
  <si>
    <t>Telefon</t>
  </si>
  <si>
    <t>eMail</t>
  </si>
  <si>
    <t>Bestätigung</t>
  </si>
  <si>
    <t>Ausschließlich als Excel - Datei (XLSX) per eMail an:</t>
  </si>
  <si>
    <t>Stammdaten</t>
  </si>
  <si>
    <t>Allgemeine Daten zum Unternehmen</t>
  </si>
  <si>
    <t>Sie finden Ihre Berichtsstellennummer im Anschreiben der Bundesnetzagentur.</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</si>
</sst>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64" formatCode="&quot;€&quot;#,##0_);\(&quot;€&quot;#,##0\)"/>
    <numFmt numFmtId="165" formatCode="_(&quot;€&quot;* #,##0_);_(&quot;€&quot;* \(#,##0\);_(&quot;€&quot;* &quot;-&quot;_);_(@_)"/>
    <numFmt numFmtId="166" formatCode="_(&quot;€&quot;* #,##0.00_);_(&quot;€&quot;* \(#,##0.00\);_(&quot;€&quot;* &quot;-&quot;??_);_(@_)"/>
    <numFmt numFmtId="167" formatCode="########00000000"/>
    <numFmt numFmtId="168" formatCode="#,##0\ &quot;Pkm&quot;"/>
    <numFmt numFmtId="169" formatCode="#,##0\ &quot;Trkm&quot;"/>
    <numFmt numFmtId="170" formatCode="#,##0\ &quot;t&quot;"/>
    <numFmt numFmtId="171" formatCode="#,##0\ &quot;tkm&quot;"/>
    <numFmt numFmtId="172" formatCode="00000000"/>
    <numFmt numFmtId="173" formatCode="#,##0.000"/>
    <numFmt numFmtId="174" formatCode="0.000"/>
    <numFmt numFmtId="175" formatCode="#,##0\ &quot;Halte&quot;"/>
    <numFmt numFmtId="176" formatCode="#,##0\ &quot;EUR&quot;"/>
    <numFmt numFmtId="177" formatCode="0\ &quot;Pkm&quot;"/>
    <numFmt numFmtId="178" formatCode="#,##0\ &quot;PAX&quot;"/>
    <numFmt numFmtId="179" formatCode="#\ &quot;kWh&quot;"/>
    <numFmt numFmtId="180" formatCode="#\ &quot;kW&quot;"/>
    <numFmt numFmtId="181" formatCode="#,##0.00\ &quot;km&quot;"/>
    <numFmt numFmtId="182" formatCode="#,##0.00\ &quot;t&quot;"/>
    <numFmt numFmtId="183" formatCode="#,##0.00\ &quot;PAX&quot;"/>
    <numFmt numFmtId="184" formatCode="0.0"/>
    <numFmt numFmtId="185" formatCode="#,##0.0"/>
  </numFmts>
  <fonts count="78" x14ac:knownFonts="1">
    <font>
      <sz val="10"/>
      <name val="Arial"/>
    </font>
    <font>
      <sz val="11"/>
      <color theme="1"/>
      <name val="Arial"/>
      <family val="2"/>
    </font>
    <font>
      <sz val="11"/>
      <color theme="1"/>
      <name val="Arial"/>
      <family val="2"/>
    </font>
    <font>
      <sz val="10"/>
      <name val="Arial"/>
      <family val="2"/>
    </font>
    <font>
      <sz val="8"/>
      <name val="Arial"/>
      <family val="2"/>
    </font>
    <font>
      <sz val="10"/>
      <name val="Arial"/>
      <family val="2"/>
    </font>
    <font>
      <b/>
      <sz val="8"/>
      <name val="Arial"/>
      <family val="2"/>
    </font>
    <font>
      <b/>
      <sz val="14"/>
      <name val="Arial"/>
      <family val="2"/>
    </font>
    <font>
      <u/>
      <sz val="10"/>
      <color indexed="12"/>
      <name val="Arial"/>
      <family val="2"/>
    </font>
    <font>
      <sz val="8"/>
      <color indexed="81"/>
      <name val="Arial"/>
      <family val="2"/>
    </font>
    <font>
      <sz val="10"/>
      <color indexed="10"/>
      <name val="Arial"/>
      <family val="2"/>
    </font>
    <font>
      <sz val="7"/>
      <color theme="1"/>
      <name val="Arial"/>
      <family val="2"/>
    </font>
    <font>
      <sz val="10"/>
      <color theme="1"/>
      <name val="Arial"/>
      <family val="2"/>
    </font>
    <font>
      <b/>
      <sz val="18"/>
      <color theme="1"/>
      <name val="Arial"/>
      <family val="2"/>
    </font>
    <font>
      <b/>
      <sz val="14"/>
      <color theme="1"/>
      <name val="Arial"/>
      <family val="2"/>
    </font>
    <font>
      <sz val="12"/>
      <color theme="1"/>
      <name val="Arial"/>
      <family val="2"/>
    </font>
    <font>
      <b/>
      <u/>
      <sz val="11"/>
      <color theme="1"/>
      <name val="Arial"/>
      <family val="2"/>
    </font>
    <font>
      <i/>
      <sz val="8"/>
      <color theme="1"/>
      <name val="Arial"/>
      <family val="2"/>
    </font>
    <font>
      <sz val="11"/>
      <color theme="1"/>
      <name val="Arial"/>
      <family val="2"/>
    </font>
    <font>
      <b/>
      <sz val="10"/>
      <color theme="1"/>
      <name val="Arial"/>
      <family val="2"/>
    </font>
    <font>
      <u/>
      <sz val="8"/>
      <color theme="1"/>
      <name val="Arial"/>
      <family val="2"/>
    </font>
    <font>
      <b/>
      <sz val="8"/>
      <color theme="1"/>
      <name val="Wingdings"/>
      <charset val="2"/>
    </font>
    <font>
      <b/>
      <sz val="8"/>
      <color theme="1"/>
      <name val="Arial"/>
      <family val="2"/>
    </font>
    <font>
      <b/>
      <u/>
      <sz val="10"/>
      <color theme="1"/>
      <name val="Arial"/>
      <family val="2"/>
    </font>
    <font>
      <b/>
      <sz val="10"/>
      <color theme="1"/>
      <name val="Symbol"/>
      <family val="1"/>
      <charset val="2"/>
    </font>
    <font>
      <b/>
      <sz val="10"/>
      <color theme="1"/>
      <name val="Times New Roman"/>
      <family val="1"/>
    </font>
    <font>
      <b/>
      <sz val="9"/>
      <color theme="1"/>
      <name val="Arial"/>
      <family val="2"/>
    </font>
    <font>
      <sz val="9"/>
      <color theme="1"/>
      <name val="Arial"/>
      <family val="2"/>
    </font>
    <font>
      <u/>
      <sz val="9"/>
      <color theme="1"/>
      <name val="Arial"/>
      <family val="2"/>
    </font>
    <font>
      <b/>
      <sz val="10"/>
      <color theme="1"/>
      <name val="Courier New"/>
      <family val="3"/>
    </font>
    <font>
      <u/>
      <sz val="10"/>
      <color theme="1"/>
      <name val="Arial"/>
      <family val="2"/>
    </font>
    <font>
      <b/>
      <sz val="11"/>
      <color theme="1"/>
      <name val="Arial"/>
      <family val="2"/>
    </font>
    <font>
      <sz val="8"/>
      <color theme="1"/>
      <name val="Arial"/>
      <family val="2"/>
    </font>
    <font>
      <b/>
      <i/>
      <sz val="9"/>
      <color theme="1"/>
      <name val="Arial"/>
      <family val="2"/>
    </font>
    <font>
      <b/>
      <u/>
      <sz val="9"/>
      <color theme="1"/>
      <name val="Arial"/>
      <family val="2"/>
    </font>
    <font>
      <b/>
      <sz val="12"/>
      <color theme="1"/>
      <name val="Arial"/>
      <family val="2"/>
    </font>
    <font>
      <sz val="10"/>
      <color theme="1"/>
      <name val="Webdings"/>
      <family val="1"/>
      <charset val="2"/>
    </font>
    <font>
      <b/>
      <sz val="6"/>
      <color theme="1"/>
      <name val="Arial"/>
      <family val="2"/>
    </font>
    <font>
      <b/>
      <sz val="10"/>
      <color theme="1"/>
      <name val="Webdings"/>
      <family val="1"/>
      <charset val="2"/>
    </font>
    <font>
      <b/>
      <i/>
      <sz val="8"/>
      <color theme="1"/>
      <name val="Arial"/>
      <family val="2"/>
    </font>
    <font>
      <b/>
      <i/>
      <sz val="10"/>
      <color theme="1"/>
      <name val="Arial"/>
      <family val="2"/>
    </font>
    <font>
      <b/>
      <u/>
      <sz val="8"/>
      <color theme="1"/>
      <name val="Arial"/>
      <family val="2"/>
    </font>
    <font>
      <sz val="28"/>
      <color theme="1"/>
      <name val="Arial"/>
      <family val="2"/>
    </font>
    <font>
      <sz val="16"/>
      <color theme="1"/>
      <name val="Arial"/>
      <family val="2"/>
    </font>
    <font>
      <sz val="11"/>
      <color theme="1"/>
      <name val="Webdings"/>
      <family val="1"/>
      <charset val="2"/>
    </font>
    <font>
      <sz val="14"/>
      <color theme="1"/>
      <name val="Arial"/>
      <family val="2"/>
    </font>
    <font>
      <u/>
      <sz val="14"/>
      <color theme="1"/>
      <name val="Arial"/>
      <family val="2"/>
    </font>
    <font>
      <i/>
      <sz val="9"/>
      <color theme="1"/>
      <name val="Arial"/>
      <family val="2"/>
    </font>
    <font>
      <u/>
      <sz val="7"/>
      <color theme="1"/>
      <name val="Arial"/>
      <family val="2"/>
    </font>
    <font>
      <b/>
      <sz val="7"/>
      <color theme="1"/>
      <name val="Arial"/>
      <family val="2"/>
    </font>
    <font>
      <i/>
      <sz val="7"/>
      <color theme="1"/>
      <name val="Arial"/>
      <family val="2"/>
    </font>
    <font>
      <u/>
      <sz val="11"/>
      <color theme="1"/>
      <name val="Arial"/>
      <family val="2"/>
    </font>
    <font>
      <b/>
      <sz val="20"/>
      <color theme="1"/>
      <name val="Arial"/>
      <family val="2"/>
    </font>
    <font>
      <sz val="36"/>
      <color rgb="FFFF0000"/>
      <name val="Arial"/>
      <family val="2"/>
    </font>
    <font>
      <b/>
      <sz val="10"/>
      <color theme="0"/>
      <name val="Arial"/>
      <family val="2"/>
    </font>
    <font>
      <i/>
      <u/>
      <sz val="9"/>
      <color theme="1"/>
      <name val="Arial"/>
      <family val="2"/>
    </font>
    <font>
      <sz val="7"/>
      <name val="Arial"/>
      <family val="2"/>
    </font>
    <font>
      <sz val="9"/>
      <name val="Arial"/>
      <family val="2"/>
    </font>
    <font>
      <b/>
      <sz val="10"/>
      <name val="Arial"/>
      <family val="2"/>
    </font>
    <font>
      <b/>
      <i/>
      <u/>
      <sz val="8"/>
      <color theme="1"/>
      <name val="Arial"/>
      <family val="2"/>
    </font>
    <font>
      <sz val="10"/>
      <color rgb="FFEAEAEA"/>
      <name val="Arial"/>
      <family val="2"/>
    </font>
    <font>
      <sz val="8"/>
      <color rgb="FFEAEAEA"/>
      <name val="Arial"/>
      <family val="2"/>
    </font>
    <font>
      <i/>
      <sz val="10"/>
      <name val="Arial"/>
      <family val="2"/>
    </font>
    <font>
      <sz val="16"/>
      <color theme="1"/>
      <name val="Webdings"/>
      <family val="1"/>
      <charset val="2"/>
    </font>
    <font>
      <i/>
      <sz val="11"/>
      <color theme="1"/>
      <name val="Arial"/>
      <family val="2"/>
    </font>
    <font>
      <u/>
      <sz val="8"/>
      <name val="Arial"/>
      <family val="2"/>
    </font>
    <font>
      <sz val="11"/>
      <color rgb="FFEAEAEA"/>
      <name val="Arial"/>
      <family val="2"/>
    </font>
    <font>
      <b/>
      <sz val="11"/>
      <name val="Arial"/>
      <family val="2"/>
    </font>
    <font>
      <u/>
      <sz val="10"/>
      <name val="Arial"/>
      <family val="2"/>
    </font>
    <font>
      <sz val="14"/>
      <name val="Arial"/>
      <family val="2"/>
    </font>
    <font>
      <b/>
      <sz val="7"/>
      <color theme="0"/>
      <name val="Arial"/>
      <family val="2"/>
    </font>
    <font>
      <sz val="7"/>
      <color theme="0"/>
      <name val="Arial"/>
      <family val="2"/>
    </font>
    <font>
      <sz val="6"/>
      <color theme="1"/>
      <name val="Arial"/>
      <family val="2"/>
    </font>
    <font>
      <sz val="22"/>
      <color theme="1"/>
      <name val="Arial"/>
      <family val="2"/>
    </font>
    <font>
      <sz val="22"/>
      <name val="Arial"/>
      <family val="2"/>
    </font>
    <font>
      <b/>
      <sz val="16"/>
      <color theme="1"/>
      <name val="Arial"/>
      <family val="2"/>
    </font>
    <font>
      <sz val="8"/>
      <color theme="0"/>
      <name val="Arial"/>
      <family val="2"/>
    </font>
    <font>
      <sz val="10"/>
      <color theme="0"/>
      <name val="Arial"/>
      <family val="2"/>
    </font>
  </fonts>
  <fills count="1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EAEAEA"/>
        <bgColor indexed="64"/>
      </patternFill>
    </fill>
    <fill>
      <patternFill patternType="solid">
        <fgColor theme="5" tint="0.79998168889431442"/>
        <bgColor indexed="64"/>
      </patternFill>
    </fill>
    <fill>
      <patternFill patternType="solid">
        <fgColor rgb="FFDDDDDD"/>
        <bgColor indexed="64"/>
      </patternFill>
    </fill>
    <fill>
      <patternFill patternType="solid">
        <fgColor theme="0" tint="-0.14999847407452621"/>
        <bgColor indexed="64"/>
      </patternFill>
    </fill>
    <fill>
      <patternFill patternType="solid">
        <fgColor theme="2" tint="-9.9978637043366805E-2"/>
        <bgColor indexed="64"/>
      </patternFill>
    </fill>
  </fills>
  <borders count="127">
    <border>
      <left/>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medium">
        <color indexed="9"/>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thin">
        <color indexed="64"/>
      </top>
      <bottom style="thin">
        <color indexed="64"/>
      </bottom>
      <diagonal/>
    </border>
    <border>
      <left style="hair">
        <color indexed="64"/>
      </left>
      <right/>
      <top/>
      <bottom/>
      <diagonal/>
    </border>
    <border>
      <left style="hair">
        <color indexed="64"/>
      </left>
      <right style="hair">
        <color indexed="64"/>
      </right>
      <top/>
      <bottom/>
      <diagonal/>
    </border>
    <border>
      <left/>
      <right/>
      <top/>
      <bottom style="medium">
        <color indexed="9"/>
      </bottom>
      <diagonal/>
    </border>
    <border>
      <left style="hair">
        <color indexed="64"/>
      </left>
      <right style="hair">
        <color indexed="64"/>
      </right>
      <top style="hair">
        <color indexed="64"/>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hair">
        <color indexed="64"/>
      </top>
      <bottom style="thick">
        <color theme="0"/>
      </bottom>
      <diagonal/>
    </border>
    <border>
      <left/>
      <right/>
      <top style="thin">
        <color indexed="64"/>
      </top>
      <bottom style="double">
        <color indexed="64"/>
      </bottom>
      <diagonal/>
    </border>
    <border>
      <left/>
      <right/>
      <top/>
      <bottom style="thick">
        <color rgb="FFEAEAEA"/>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top style="hair">
        <color indexed="8"/>
      </top>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diagonal/>
    </border>
    <border>
      <left/>
      <right style="hair">
        <color theme="1"/>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top style="hair">
        <color auto="1"/>
      </top>
      <bottom/>
      <diagonal/>
    </border>
    <border>
      <left/>
      <right style="hair">
        <color auto="1"/>
      </right>
      <top style="hair">
        <color auto="1"/>
      </top>
      <bottom/>
      <diagonal/>
    </border>
    <border>
      <left/>
      <right style="hair">
        <color auto="1"/>
      </right>
      <top style="hair">
        <color auto="1"/>
      </top>
      <bottom style="double">
        <color auto="1"/>
      </bottom>
      <diagonal/>
    </border>
    <border>
      <left/>
      <right/>
      <top style="hair">
        <color auto="1"/>
      </top>
      <bottom style="double">
        <color auto="1"/>
      </bottom>
      <diagonal/>
    </border>
    <border>
      <left style="hair">
        <color indexed="64"/>
      </left>
      <right/>
      <top style="hair">
        <color indexed="64"/>
      </top>
      <bottom style="double">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hair">
        <color indexed="64"/>
      </top>
      <bottom/>
      <diagonal/>
    </border>
    <border>
      <left/>
      <right style="thin">
        <color indexed="64"/>
      </right>
      <top style="hair">
        <color indexed="64"/>
      </top>
      <bottom/>
      <diagonal/>
    </border>
    <border>
      <left/>
      <right style="thin">
        <color theme="0"/>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hair">
        <color indexed="8"/>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auto="1"/>
      </left>
      <right style="hair">
        <color indexed="64"/>
      </right>
      <top style="hair">
        <color auto="1"/>
      </top>
      <bottom/>
      <diagonal/>
    </border>
    <border>
      <left style="thin">
        <color theme="0"/>
      </left>
      <right style="thin">
        <color theme="0"/>
      </right>
      <top/>
      <bottom style="thin">
        <color theme="0"/>
      </bottom>
      <diagonal/>
    </border>
    <border>
      <left/>
      <right/>
      <top style="thin">
        <color theme="0"/>
      </top>
      <bottom style="thick">
        <color rgb="FFEAEAEA"/>
      </bottom>
      <diagonal/>
    </border>
    <border>
      <left/>
      <right style="thin">
        <color theme="0"/>
      </right>
      <top style="thin">
        <color theme="0"/>
      </top>
      <bottom style="thick">
        <color rgb="FFEAEAEA"/>
      </bottom>
      <diagonal/>
    </border>
    <border>
      <left style="thin">
        <color theme="0"/>
      </left>
      <right/>
      <top/>
      <bottom style="thick">
        <color rgb="FFEAEAEA"/>
      </bottom>
      <diagonal/>
    </border>
    <border>
      <left/>
      <right style="thin">
        <color theme="0"/>
      </right>
      <top/>
      <bottom style="thick">
        <color rgb="FFEAEAEA"/>
      </bottom>
      <diagonal/>
    </border>
    <border>
      <left/>
      <right/>
      <top style="hair">
        <color auto="1"/>
      </top>
      <bottom style="hair">
        <color auto="1"/>
      </bottom>
      <diagonal/>
    </border>
    <border>
      <left/>
      <right style="hair">
        <color auto="1"/>
      </right>
      <top style="hair">
        <color auto="1"/>
      </top>
      <bottom style="hair">
        <color auto="1"/>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s>
  <cellStyleXfs count="4">
    <xf numFmtId="0" fontId="0" fillId="0" borderId="0"/>
    <xf numFmtId="166" fontId="3" fillId="0" borderId="0" applyFont="0" applyFill="0" applyBorder="0" applyAlignment="0" applyProtection="0"/>
    <xf numFmtId="0" fontId="8" fillId="0" borderId="0" applyNumberFormat="0" applyFill="0" applyBorder="0" applyAlignment="0" applyProtection="0">
      <alignment vertical="top"/>
      <protection locked="0"/>
    </xf>
    <xf numFmtId="9" fontId="3" fillId="0" borderId="0" applyFont="0" applyFill="0" applyBorder="0" applyAlignment="0" applyProtection="0"/>
  </cellStyleXfs>
  <cellXfs count="1868">
    <xf numFmtId="0" fontId="0" fillId="0" borderId="0" xfId="0"/>
    <xf numFmtId="0" fontId="7" fillId="4" borderId="0" xfId="0" applyFont="1" applyFill="1" applyProtection="1"/>
    <xf numFmtId="0" fontId="0" fillId="4" borderId="0" xfId="0" applyFill="1" applyProtection="1"/>
    <xf numFmtId="0" fontId="5" fillId="4" borderId="0" xfId="0" applyFont="1" applyFill="1" applyProtection="1"/>
    <xf numFmtId="0" fontId="11" fillId="3" borderId="0" xfId="0" applyFont="1" applyFill="1" applyAlignment="1" applyProtection="1">
      <alignment horizontal="left" vertical="center"/>
    </xf>
    <xf numFmtId="0" fontId="12" fillId="3" borderId="0" xfId="0" applyFont="1" applyFill="1" applyAlignment="1" applyProtection="1">
      <alignment vertical="center"/>
    </xf>
    <xf numFmtId="0" fontId="12" fillId="3" borderId="0" xfId="0" applyFont="1" applyFill="1" applyAlignment="1" applyProtection="1">
      <alignment horizontal="center" vertical="top"/>
    </xf>
    <xf numFmtId="0" fontId="12" fillId="3" borderId="0" xfId="0" applyFont="1" applyFill="1" applyProtection="1"/>
    <xf numFmtId="0" fontId="14" fillId="3" borderId="0" xfId="0" applyFont="1" applyFill="1" applyAlignment="1">
      <alignment horizontal="left"/>
    </xf>
    <xf numFmtId="0" fontId="12" fillId="3" borderId="0" xfId="0" applyFont="1" applyFill="1" applyBorder="1" applyAlignment="1" applyProtection="1">
      <alignment vertical="center"/>
    </xf>
    <xf numFmtId="0" fontId="15" fillId="3" borderId="0" xfId="0" applyFont="1" applyFill="1" applyProtection="1"/>
    <xf numFmtId="0" fontId="16" fillId="3" borderId="0" xfId="0" applyFont="1" applyFill="1" applyAlignment="1">
      <alignment horizontal="left"/>
    </xf>
    <xf numFmtId="0" fontId="12" fillId="3" borderId="0" xfId="0" applyFont="1" applyFill="1"/>
    <xf numFmtId="0" fontId="17" fillId="3" borderId="0" xfId="0" applyFont="1" applyFill="1" applyAlignment="1">
      <alignment horizontal="left"/>
    </xf>
    <xf numFmtId="0" fontId="18" fillId="3" borderId="0" xfId="0" applyFont="1" applyFill="1" applyAlignment="1">
      <alignment horizontal="left"/>
    </xf>
    <xf numFmtId="0" fontId="19" fillId="3" borderId="0" xfId="0" applyFont="1" applyFill="1" applyAlignment="1">
      <alignment horizontal="left"/>
    </xf>
    <xf numFmtId="0" fontId="21" fillId="3" borderId="0" xfId="0" applyFont="1" applyFill="1" applyAlignment="1">
      <alignment horizontal="left"/>
    </xf>
    <xf numFmtId="0" fontId="24" fillId="3" borderId="0" xfId="0" applyFont="1" applyFill="1" applyAlignment="1">
      <alignment horizontal="right" vertical="center"/>
    </xf>
    <xf numFmtId="0" fontId="12" fillId="3" borderId="0" xfId="0" applyFont="1" applyFill="1" applyBorder="1"/>
    <xf numFmtId="0" fontId="26" fillId="3" borderId="0" xfId="0" applyFont="1" applyFill="1"/>
    <xf numFmtId="0" fontId="27" fillId="3" borderId="0" xfId="0" applyFont="1" applyFill="1" applyAlignment="1">
      <alignment horizontal="right" vertical="top"/>
    </xf>
    <xf numFmtId="0" fontId="31" fillId="3" borderId="0" xfId="0" applyFont="1" applyFill="1" applyAlignment="1">
      <alignment horizontal="left"/>
    </xf>
    <xf numFmtId="0" fontId="27" fillId="3" borderId="0" xfId="0" applyFont="1" applyFill="1" applyAlignment="1">
      <alignment horizontal="left"/>
    </xf>
    <xf numFmtId="0" fontId="27" fillId="3" borderId="0" xfId="0" applyFont="1" applyFill="1"/>
    <xf numFmtId="0" fontId="19" fillId="3" borderId="0" xfId="0" applyFont="1" applyFill="1" applyAlignment="1">
      <alignment horizontal="center"/>
    </xf>
    <xf numFmtId="0" fontId="11" fillId="3" borderId="0" xfId="0" applyFont="1" applyFill="1" applyAlignment="1">
      <alignment horizontal="left"/>
    </xf>
    <xf numFmtId="0" fontId="23" fillId="0" borderId="0" xfId="0" applyFont="1" applyAlignment="1">
      <alignment horizontal="left"/>
    </xf>
    <xf numFmtId="0" fontId="27" fillId="3" borderId="0" xfId="0" applyFont="1" applyFill="1" applyAlignment="1">
      <alignment horizontal="left" vertical="center"/>
    </xf>
    <xf numFmtId="0" fontId="12" fillId="3" borderId="0" xfId="0" applyFont="1" applyFill="1" applyAlignment="1">
      <alignment vertical="center"/>
    </xf>
    <xf numFmtId="0" fontId="19" fillId="3" borderId="0" xfId="0" applyFont="1" applyFill="1" applyAlignment="1" applyProtection="1">
      <alignment vertical="center"/>
    </xf>
    <xf numFmtId="0" fontId="11" fillId="3" borderId="1" xfId="0" applyFont="1" applyFill="1" applyBorder="1" applyAlignment="1" applyProtection="1">
      <alignment horizontal="left" vertical="center"/>
    </xf>
    <xf numFmtId="0" fontId="12" fillId="3" borderId="1" xfId="0" applyFont="1" applyFill="1" applyBorder="1" applyAlignment="1" applyProtection="1">
      <alignment vertical="center"/>
    </xf>
    <xf numFmtId="0" fontId="18" fillId="3" borderId="0" xfId="0" applyFont="1" applyFill="1"/>
    <xf numFmtId="0" fontId="32" fillId="3" borderId="0" xfId="0" applyFont="1" applyFill="1"/>
    <xf numFmtId="0" fontId="35" fillId="3" borderId="0" xfId="0" applyFont="1" applyFill="1"/>
    <xf numFmtId="0" fontId="15" fillId="3" borderId="0" xfId="0" applyFont="1" applyFill="1"/>
    <xf numFmtId="0" fontId="23" fillId="3" borderId="0" xfId="0" applyFont="1" applyFill="1"/>
    <xf numFmtId="0" fontId="19" fillId="3" borderId="0" xfId="0" applyFont="1" applyFill="1"/>
    <xf numFmtId="0" fontId="12" fillId="3" borderId="0" xfId="0" quotePrefix="1" applyFont="1" applyFill="1"/>
    <xf numFmtId="0" fontId="36" fillId="3" borderId="0" xfId="0" applyFont="1" applyFill="1" applyAlignment="1">
      <alignment horizontal="center"/>
    </xf>
    <xf numFmtId="0" fontId="19" fillId="3" borderId="0" xfId="0" applyFont="1" applyFill="1" applyAlignment="1">
      <alignment vertical="top"/>
    </xf>
    <xf numFmtId="0" fontId="12" fillId="3" borderId="0" xfId="0" applyFont="1" applyFill="1" applyAlignment="1">
      <alignment horizontal="center" vertical="center"/>
    </xf>
    <xf numFmtId="0" fontId="38" fillId="3" borderId="0" xfId="0" applyFont="1" applyFill="1" applyAlignment="1">
      <alignment horizontal="center"/>
    </xf>
    <xf numFmtId="0" fontId="19" fillId="3" borderId="0" xfId="0" applyFont="1" applyFill="1" applyAlignment="1">
      <alignment vertical="center"/>
    </xf>
    <xf numFmtId="0" fontId="32" fillId="3" borderId="0"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22" fillId="2" borderId="16" xfId="0" applyFont="1" applyFill="1" applyBorder="1" applyAlignment="1">
      <alignment horizontal="center" wrapText="1"/>
    </xf>
    <xf numFmtId="0" fontId="12" fillId="3" borderId="0" xfId="0" applyFont="1" applyFill="1" applyBorder="1" applyAlignment="1">
      <alignment vertical="center"/>
    </xf>
    <xf numFmtId="0" fontId="12" fillId="3" borderId="28" xfId="0" applyFont="1" applyFill="1" applyBorder="1" applyAlignment="1">
      <alignment horizontal="center" vertical="center"/>
    </xf>
    <xf numFmtId="0" fontId="12" fillId="3" borderId="27" xfId="0" applyFont="1" applyFill="1" applyBorder="1" applyAlignment="1">
      <alignment vertical="center"/>
    </xf>
    <xf numFmtId="9" fontId="32" fillId="3" borderId="28" xfId="3" applyFont="1" applyFill="1" applyBorder="1" applyAlignment="1">
      <alignment horizontal="center"/>
    </xf>
    <xf numFmtId="9" fontId="22" fillId="2" borderId="28" xfId="3" applyFont="1" applyFill="1" applyBorder="1" applyAlignment="1">
      <alignment horizontal="center"/>
    </xf>
    <xf numFmtId="9" fontId="32" fillId="3" borderId="24" xfId="3" quotePrefix="1" applyFont="1" applyFill="1" applyBorder="1" applyAlignment="1">
      <alignment horizontal="center"/>
    </xf>
    <xf numFmtId="0" fontId="42" fillId="3" borderId="0" xfId="0" applyFont="1" applyFill="1" applyAlignment="1" applyProtection="1">
      <alignment horizontal="right" vertical="center"/>
    </xf>
    <xf numFmtId="0" fontId="32" fillId="3" borderId="0" xfId="0" applyFont="1" applyFill="1" applyAlignment="1" applyProtection="1">
      <alignment vertical="center"/>
    </xf>
    <xf numFmtId="0" fontId="14" fillId="3" borderId="0" xfId="0" applyFont="1" applyFill="1" applyAlignment="1" applyProtection="1">
      <alignment horizontal="left" vertical="center"/>
    </xf>
    <xf numFmtId="0" fontId="31" fillId="3" borderId="0" xfId="0" applyFont="1" applyFill="1" applyAlignment="1" applyProtection="1">
      <alignment vertical="center"/>
    </xf>
    <xf numFmtId="0" fontId="12" fillId="3" borderId="13" xfId="0" applyFont="1" applyFill="1" applyBorder="1" applyAlignment="1" applyProtection="1">
      <alignment vertical="center"/>
    </xf>
    <xf numFmtId="0" fontId="32" fillId="3" borderId="13" xfId="0" applyFont="1" applyFill="1" applyBorder="1" applyAlignment="1" applyProtection="1">
      <alignment vertical="center"/>
    </xf>
    <xf numFmtId="0" fontId="12" fillId="3" borderId="17" xfId="0" applyFont="1" applyFill="1" applyBorder="1" applyAlignment="1" applyProtection="1">
      <alignment vertical="center"/>
    </xf>
    <xf numFmtId="0" fontId="32" fillId="3" borderId="0" xfId="0" applyFont="1" applyFill="1" applyBorder="1" applyAlignment="1" applyProtection="1">
      <alignment vertical="center"/>
    </xf>
    <xf numFmtId="0" fontId="12" fillId="3" borderId="18" xfId="0" applyFont="1" applyFill="1" applyBorder="1" applyAlignment="1" applyProtection="1">
      <alignment vertical="center"/>
    </xf>
    <xf numFmtId="0" fontId="12" fillId="2" borderId="0" xfId="0" applyFont="1" applyFill="1" applyBorder="1" applyAlignment="1" applyProtection="1">
      <alignment vertical="center"/>
    </xf>
    <xf numFmtId="0" fontId="32" fillId="2" borderId="0" xfId="0" applyFont="1" applyFill="1" applyBorder="1" applyAlignment="1" applyProtection="1">
      <alignment vertical="center"/>
    </xf>
    <xf numFmtId="0" fontId="34" fillId="3" borderId="0" xfId="0" applyFont="1" applyFill="1" applyBorder="1" applyAlignment="1" applyProtection="1">
      <alignment horizontal="left" vertical="center"/>
    </xf>
    <xf numFmtId="0" fontId="34" fillId="3" borderId="0" xfId="0" applyFont="1" applyFill="1" applyBorder="1" applyAlignment="1" applyProtection="1">
      <alignment horizontal="right" vertical="center"/>
    </xf>
    <xf numFmtId="0" fontId="12" fillId="3" borderId="10" xfId="0" applyFont="1" applyFill="1" applyBorder="1" applyAlignment="1" applyProtection="1">
      <alignment vertical="center"/>
    </xf>
    <xf numFmtId="0" fontId="32" fillId="3" borderId="10" xfId="0" applyFont="1" applyFill="1" applyBorder="1" applyAlignment="1" applyProtection="1">
      <alignment vertical="center"/>
    </xf>
    <xf numFmtId="0" fontId="12" fillId="3" borderId="19" xfId="0" applyFont="1" applyFill="1" applyBorder="1" applyAlignment="1" applyProtection="1">
      <alignment vertical="center"/>
    </xf>
    <xf numFmtId="0" fontId="12" fillId="3" borderId="3" xfId="0" applyFont="1" applyFill="1" applyBorder="1" applyAlignment="1" applyProtection="1">
      <alignment vertical="center"/>
    </xf>
    <xf numFmtId="0" fontId="12" fillId="3" borderId="4" xfId="0" applyFont="1" applyFill="1" applyBorder="1" applyAlignment="1" applyProtection="1">
      <alignment vertical="center"/>
    </xf>
    <xf numFmtId="0" fontId="32" fillId="3" borderId="4" xfId="0" applyFont="1" applyFill="1" applyBorder="1" applyAlignment="1" applyProtection="1">
      <alignment vertical="center"/>
    </xf>
    <xf numFmtId="0" fontId="12" fillId="3" borderId="5" xfId="0" applyFont="1" applyFill="1" applyBorder="1" applyAlignment="1" applyProtection="1">
      <alignment vertical="center"/>
    </xf>
    <xf numFmtId="0" fontId="43" fillId="2" borderId="6"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xf>
    <xf numFmtId="0" fontId="12" fillId="2" borderId="6" xfId="0" applyFont="1" applyFill="1" applyBorder="1" applyAlignment="1" applyProtection="1">
      <alignment vertical="center"/>
    </xf>
    <xf numFmtId="0" fontId="18" fillId="2" borderId="0" xfId="0" applyFont="1" applyFill="1" applyBorder="1" applyAlignment="1" applyProtection="1">
      <alignment vertical="center"/>
    </xf>
    <xf numFmtId="0" fontId="12" fillId="2" borderId="2" xfId="0" applyFont="1" applyFill="1" applyBorder="1" applyAlignment="1" applyProtection="1">
      <alignment vertical="center"/>
    </xf>
    <xf numFmtId="0" fontId="12" fillId="2" borderId="9" xfId="0" applyFont="1" applyFill="1" applyBorder="1" applyAlignment="1" applyProtection="1">
      <alignment vertical="center"/>
    </xf>
    <xf numFmtId="0" fontId="12" fillId="2" borderId="10" xfId="0" applyFont="1" applyFill="1" applyBorder="1" applyAlignment="1" applyProtection="1">
      <alignment vertical="center"/>
    </xf>
    <xf numFmtId="0" fontId="32" fillId="2" borderId="10" xfId="0" applyFont="1" applyFill="1" applyBorder="1" applyAlignment="1" applyProtection="1">
      <alignment vertical="center"/>
    </xf>
    <xf numFmtId="0" fontId="12" fillId="2" borderId="11" xfId="0" applyFont="1" applyFill="1" applyBorder="1" applyAlignment="1" applyProtection="1">
      <alignment vertical="center"/>
    </xf>
    <xf numFmtId="0" fontId="32" fillId="2" borderId="6" xfId="0" applyFont="1" applyFill="1" applyBorder="1" applyAlignment="1" applyProtection="1">
      <alignment vertical="center" wrapText="1"/>
    </xf>
    <xf numFmtId="0" fontId="31" fillId="2" borderId="0" xfId="0" applyFont="1" applyFill="1" applyBorder="1" applyAlignment="1" applyProtection="1">
      <alignment vertical="center"/>
    </xf>
    <xf numFmtId="49" fontId="18" fillId="2" borderId="0" xfId="0" applyNumberFormat="1" applyFont="1" applyFill="1" applyBorder="1" applyAlignment="1" applyProtection="1">
      <alignment horizontal="right" vertical="center"/>
    </xf>
    <xf numFmtId="49" fontId="12" fillId="2" borderId="0" xfId="0" applyNumberFormat="1" applyFont="1" applyFill="1" applyBorder="1" applyAlignment="1" applyProtection="1">
      <alignment horizontal="right" vertical="center"/>
    </xf>
    <xf numFmtId="0" fontId="12" fillId="2" borderId="7" xfId="0" applyFont="1" applyFill="1" applyBorder="1" applyAlignment="1" applyProtection="1">
      <alignment vertical="center"/>
    </xf>
    <xf numFmtId="0" fontId="18" fillId="2" borderId="1" xfId="0" applyFont="1" applyFill="1" applyBorder="1" applyAlignment="1" applyProtection="1">
      <alignment vertical="center"/>
    </xf>
    <xf numFmtId="0" fontId="12" fillId="2" borderId="1" xfId="0" applyFont="1" applyFill="1" applyBorder="1" applyAlignment="1" applyProtection="1">
      <alignment vertical="center"/>
    </xf>
    <xf numFmtId="0" fontId="12" fillId="2" borderId="8" xfId="0" applyFont="1" applyFill="1" applyBorder="1" applyAlignment="1" applyProtection="1">
      <alignment vertical="center"/>
    </xf>
    <xf numFmtId="0" fontId="12"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2" fillId="2" borderId="4" xfId="0" applyFont="1" applyFill="1" applyBorder="1" applyAlignment="1" applyProtection="1">
      <alignment horizontal="left" vertical="center"/>
    </xf>
    <xf numFmtId="0" fontId="12" fillId="2" borderId="5" xfId="0" applyFont="1" applyFill="1" applyBorder="1" applyAlignment="1" applyProtection="1">
      <alignment horizontal="left" vertical="center"/>
    </xf>
    <xf numFmtId="0" fontId="12" fillId="2" borderId="6" xfId="0" applyFont="1" applyFill="1" applyBorder="1" applyAlignment="1" applyProtection="1">
      <alignment horizontal="left" vertical="center"/>
    </xf>
    <xf numFmtId="0" fontId="11" fillId="2" borderId="0" xfId="0" applyFont="1" applyFill="1" applyBorder="1" applyAlignment="1" applyProtection="1">
      <alignment horizontal="left" vertical="center"/>
    </xf>
    <xf numFmtId="0" fontId="12" fillId="2" borderId="0" xfId="0" applyFont="1" applyFill="1" applyBorder="1" applyAlignment="1" applyProtection="1">
      <alignment horizontal="left" vertical="center"/>
    </xf>
    <xf numFmtId="0" fontId="12" fillId="2" borderId="2" xfId="0" applyFont="1" applyFill="1" applyBorder="1" applyAlignment="1" applyProtection="1">
      <alignment horizontal="left" vertical="center"/>
    </xf>
    <xf numFmtId="0" fontId="12" fillId="3" borderId="0" xfId="0" applyFont="1" applyFill="1" applyAlignment="1" applyProtection="1">
      <alignment horizontal="left" vertical="center"/>
    </xf>
    <xf numFmtId="0" fontId="18" fillId="2" borderId="0" xfId="0" applyFont="1" applyFill="1" applyBorder="1" applyAlignment="1" applyProtection="1">
      <alignment horizontal="left" vertical="center"/>
    </xf>
    <xf numFmtId="0" fontId="18" fillId="2" borderId="0" xfId="0" applyFont="1" applyFill="1" applyBorder="1" applyAlignment="1" applyProtection="1">
      <alignment horizontal="right" vertical="center"/>
    </xf>
    <xf numFmtId="0" fontId="12" fillId="2" borderId="0" xfId="0" applyFont="1" applyFill="1" applyBorder="1" applyAlignment="1" applyProtection="1">
      <alignment horizontal="right" vertical="center"/>
    </xf>
    <xf numFmtId="0" fontId="32" fillId="2" borderId="6" xfId="0" applyFont="1" applyFill="1" applyBorder="1" applyAlignment="1" applyProtection="1">
      <alignment horizontal="left" vertical="center"/>
    </xf>
    <xf numFmtId="0" fontId="12" fillId="2" borderId="0" xfId="0" applyFont="1" applyFill="1" applyAlignment="1" applyProtection="1">
      <alignment horizontal="right" vertical="center"/>
    </xf>
    <xf numFmtId="0" fontId="12" fillId="2" borderId="9"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0" fontId="12" fillId="2" borderId="10" xfId="0" applyFont="1" applyFill="1" applyBorder="1" applyAlignment="1" applyProtection="1">
      <alignment horizontal="right" vertical="center"/>
    </xf>
    <xf numFmtId="0" fontId="12" fillId="2" borderId="11"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2" borderId="0" xfId="0" applyFont="1" applyFill="1" applyBorder="1" applyAlignment="1" applyProtection="1">
      <alignment horizontal="right" vertical="center"/>
    </xf>
    <xf numFmtId="0" fontId="32" fillId="2" borderId="6" xfId="0" applyFont="1" applyFill="1" applyBorder="1" applyAlignment="1" applyProtection="1">
      <alignment vertical="center"/>
    </xf>
    <xf numFmtId="0" fontId="32" fillId="2" borderId="2" xfId="0" applyFont="1" applyFill="1" applyBorder="1" applyAlignment="1" applyProtection="1">
      <alignment vertical="center"/>
    </xf>
    <xf numFmtId="0" fontId="11" fillId="2" borderId="0" xfId="0" applyFont="1" applyFill="1" applyBorder="1" applyAlignment="1" applyProtection="1">
      <alignment vertical="center"/>
    </xf>
    <xf numFmtId="9" fontId="12" fillId="2" borderId="0" xfId="3" applyFont="1" applyFill="1" applyBorder="1" applyAlignment="1" applyProtection="1">
      <alignment horizontal="center" vertical="center"/>
    </xf>
    <xf numFmtId="0" fontId="11" fillId="2" borderId="0" xfId="0" applyFont="1" applyFill="1" applyBorder="1" applyAlignment="1" applyProtection="1">
      <alignment horizontal="right" vertical="center"/>
    </xf>
    <xf numFmtId="0" fontId="12" fillId="2" borderId="0" xfId="0" applyFont="1" applyFill="1" applyBorder="1" applyAlignment="1" applyProtection="1">
      <alignment vertical="center" wrapText="1"/>
    </xf>
    <xf numFmtId="0" fontId="27" fillId="2" borderId="0" xfId="0" applyFont="1" applyFill="1" applyBorder="1" applyAlignment="1" applyProtection="1">
      <alignment vertical="center"/>
    </xf>
    <xf numFmtId="0" fontId="20" fillId="2" borderId="0" xfId="0" applyFont="1" applyFill="1" applyAlignment="1" applyProtection="1">
      <alignment vertical="center" wrapText="1"/>
    </xf>
    <xf numFmtId="3" fontId="12" fillId="2" borderId="0" xfId="0" applyNumberFormat="1" applyFont="1" applyFill="1" applyBorder="1" applyAlignment="1" applyProtection="1">
      <alignment vertical="center"/>
    </xf>
    <xf numFmtId="0" fontId="18" fillId="2" borderId="1" xfId="0" applyFont="1" applyFill="1" applyBorder="1" applyAlignment="1" applyProtection="1">
      <alignment horizontal="left" vertical="center"/>
    </xf>
    <xf numFmtId="16" fontId="32" fillId="2" borderId="6" xfId="0" quotePrefix="1" applyNumberFormat="1" applyFont="1" applyFill="1" applyBorder="1" applyAlignment="1" applyProtection="1">
      <alignment vertical="center"/>
    </xf>
    <xf numFmtId="0" fontId="32" fillId="2" borderId="6" xfId="0" quotePrefix="1" applyFont="1" applyFill="1" applyBorder="1" applyAlignment="1" applyProtection="1">
      <alignment vertical="center"/>
    </xf>
    <xf numFmtId="0" fontId="12" fillId="2" borderId="7" xfId="0" applyFont="1" applyFill="1" applyBorder="1" applyAlignment="1" applyProtection="1">
      <alignment horizontal="left" vertical="center"/>
    </xf>
    <xf numFmtId="0" fontId="12" fillId="2" borderId="1" xfId="0" applyFont="1" applyFill="1" applyBorder="1" applyAlignment="1" applyProtection="1">
      <alignment horizontal="right" vertical="center"/>
    </xf>
    <xf numFmtId="0" fontId="12" fillId="2" borderId="8" xfId="0" applyFont="1" applyFill="1" applyBorder="1" applyAlignment="1" applyProtection="1">
      <alignment horizontal="left" vertical="center"/>
    </xf>
    <xf numFmtId="0" fontId="32" fillId="2" borderId="0" xfId="0" applyFont="1" applyFill="1" applyAlignment="1" applyProtection="1">
      <alignment vertical="center"/>
    </xf>
    <xf numFmtId="49" fontId="12" fillId="2" borderId="0" xfId="0" applyNumberFormat="1" applyFont="1" applyFill="1" applyBorder="1" applyAlignment="1" applyProtection="1">
      <alignment horizontal="left" vertical="center"/>
    </xf>
    <xf numFmtId="49" fontId="12" fillId="2" borderId="0" xfId="0" applyNumberFormat="1" applyFont="1" applyFill="1" applyBorder="1" applyAlignment="1" applyProtection="1">
      <alignment vertical="center"/>
    </xf>
    <xf numFmtId="0" fontId="35" fillId="2" borderId="6" xfId="0" applyFont="1" applyFill="1" applyBorder="1" applyAlignment="1" applyProtection="1">
      <alignment vertical="center"/>
    </xf>
    <xf numFmtId="0" fontId="12" fillId="2" borderId="0" xfId="0" applyFont="1" applyFill="1" applyAlignment="1" applyProtection="1">
      <alignment vertical="center"/>
    </xf>
    <xf numFmtId="0" fontId="12" fillId="2" borderId="0" xfId="0" applyFont="1" applyFill="1" applyAlignment="1">
      <alignment vertical="center"/>
    </xf>
    <xf numFmtId="0" fontId="32" fillId="2" borderId="1" xfId="0" applyFont="1" applyFill="1" applyBorder="1" applyAlignment="1" applyProtection="1">
      <alignment vertical="center"/>
    </xf>
    <xf numFmtId="0" fontId="32" fillId="2" borderId="1" xfId="0" applyFont="1" applyFill="1" applyBorder="1" applyAlignment="1" applyProtection="1">
      <alignment horizontal="left" vertical="center"/>
    </xf>
    <xf numFmtId="0" fontId="12" fillId="2" borderId="3" xfId="0" applyFont="1" applyFill="1" applyBorder="1" applyAlignment="1" applyProtection="1">
      <alignment vertical="center"/>
    </xf>
    <xf numFmtId="0" fontId="12" fillId="2" borderId="4" xfId="0" applyFont="1" applyFill="1" applyBorder="1" applyAlignment="1" applyProtection="1">
      <alignment vertical="center"/>
    </xf>
    <xf numFmtId="0" fontId="32" fillId="2" borderId="4" xfId="0" applyFont="1" applyFill="1" applyBorder="1" applyAlignment="1" applyProtection="1">
      <alignment vertical="center"/>
    </xf>
    <xf numFmtId="0" fontId="12" fillId="2" borderId="5" xfId="0" applyFont="1" applyFill="1" applyBorder="1" applyAlignment="1" applyProtection="1">
      <alignment vertical="center"/>
    </xf>
    <xf numFmtId="0" fontId="12" fillId="2" borderId="0" xfId="0" applyFont="1" applyFill="1" applyBorder="1" applyAlignment="1">
      <alignment horizontal="right" vertical="center"/>
    </xf>
    <xf numFmtId="0" fontId="35" fillId="2" borderId="7" xfId="0" applyFont="1" applyFill="1" applyBorder="1" applyAlignment="1" applyProtection="1">
      <alignment vertical="center"/>
    </xf>
    <xf numFmtId="0" fontId="32" fillId="3" borderId="0" xfId="0" applyFont="1" applyFill="1" applyProtection="1"/>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1" fillId="2" borderId="4" xfId="0" applyFont="1" applyFill="1" applyBorder="1" applyAlignment="1">
      <alignment horizontal="center" vertical="center"/>
    </xf>
    <xf numFmtId="0" fontId="12" fillId="2" borderId="5" xfId="0" applyFont="1" applyFill="1" applyBorder="1" applyAlignment="1">
      <alignment horizontal="left" vertical="center"/>
    </xf>
    <xf numFmtId="0" fontId="12" fillId="3" borderId="0" xfId="0" applyFont="1" applyFill="1" applyAlignment="1">
      <alignment horizontal="left" vertical="center"/>
    </xf>
    <xf numFmtId="0" fontId="18" fillId="2" borderId="6" xfId="0" applyFont="1" applyFill="1" applyBorder="1" applyAlignment="1">
      <alignment horizontal="left" vertical="center"/>
    </xf>
    <xf numFmtId="0" fontId="18" fillId="2" borderId="0" xfId="0" applyFont="1" applyFill="1" applyBorder="1" applyAlignment="1">
      <alignment horizontal="left" vertical="center"/>
    </xf>
    <xf numFmtId="0" fontId="12"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12" fillId="2" borderId="2" xfId="0" applyFont="1" applyFill="1" applyBorder="1" applyAlignment="1">
      <alignment horizontal="left" vertical="center"/>
    </xf>
    <xf numFmtId="0" fontId="18" fillId="2" borderId="9" xfId="0" applyFont="1" applyFill="1" applyBorder="1" applyAlignment="1">
      <alignment horizontal="left" vertical="center"/>
    </xf>
    <xf numFmtId="0" fontId="18" fillId="2" borderId="10" xfId="0" applyFont="1" applyFill="1" applyBorder="1" applyAlignment="1">
      <alignment horizontal="left" vertical="center"/>
    </xf>
    <xf numFmtId="0" fontId="11" fillId="2" borderId="10" xfId="0" applyFont="1" applyFill="1" applyBorder="1" applyAlignment="1">
      <alignment horizontal="center" vertical="center"/>
    </xf>
    <xf numFmtId="0" fontId="12" fillId="2" borderId="11" xfId="0" applyFont="1" applyFill="1" applyBorder="1" applyAlignment="1">
      <alignment horizontal="left" vertical="center"/>
    </xf>
    <xf numFmtId="0" fontId="18" fillId="2" borderId="7" xfId="0" applyFont="1" applyFill="1" applyBorder="1" applyAlignment="1">
      <alignment horizontal="left" vertical="center"/>
    </xf>
    <xf numFmtId="0" fontId="18" fillId="2" borderId="1" xfId="0" applyFont="1" applyFill="1" applyBorder="1" applyAlignment="1">
      <alignment horizontal="left" vertical="center"/>
    </xf>
    <xf numFmtId="0" fontId="11" fillId="2" borderId="1" xfId="0" applyFont="1" applyFill="1" applyBorder="1" applyAlignment="1">
      <alignment horizontal="center" vertical="center"/>
    </xf>
    <xf numFmtId="0" fontId="12" fillId="2" borderId="8" xfId="0" applyFont="1" applyFill="1" applyBorder="1" applyAlignment="1">
      <alignment horizontal="left" vertical="center"/>
    </xf>
    <xf numFmtId="0" fontId="12" fillId="2" borderId="6" xfId="0" applyFont="1" applyFill="1" applyBorder="1" applyAlignment="1">
      <alignment vertical="center"/>
    </xf>
    <xf numFmtId="0" fontId="12" fillId="2" borderId="0" xfId="0" applyFont="1" applyFill="1" applyBorder="1" applyAlignment="1">
      <alignment vertical="center"/>
    </xf>
    <xf numFmtId="0" fontId="12" fillId="2" borderId="2" xfId="0" applyFont="1" applyFill="1" applyBorder="1" applyAlignment="1">
      <alignment vertical="center"/>
    </xf>
    <xf numFmtId="0" fontId="45" fillId="2" borderId="0" xfId="0" applyFont="1" applyFill="1" applyBorder="1" applyAlignment="1">
      <alignment vertical="center"/>
    </xf>
    <xf numFmtId="0" fontId="32" fillId="3" borderId="0" xfId="0" applyFont="1" applyFill="1" applyAlignment="1">
      <alignment vertical="center"/>
    </xf>
    <xf numFmtId="0" fontId="32" fillId="2" borderId="6" xfId="0" applyFont="1" applyFill="1" applyBorder="1" applyAlignment="1">
      <alignment vertical="center"/>
    </xf>
    <xf numFmtId="0" fontId="32" fillId="2" borderId="2" xfId="0" applyFont="1" applyFill="1" applyBorder="1" applyAlignment="1">
      <alignment vertical="center"/>
    </xf>
    <xf numFmtId="0" fontId="32" fillId="0" borderId="0" xfId="0" applyFont="1" applyFill="1" applyAlignment="1">
      <alignment vertical="center"/>
    </xf>
    <xf numFmtId="0" fontId="12" fillId="2" borderId="0" xfId="0" applyFont="1" applyFill="1" applyBorder="1" applyAlignment="1">
      <alignment wrapText="1"/>
    </xf>
    <xf numFmtId="0" fontId="12" fillId="2" borderId="0" xfId="0" applyFont="1" applyFill="1" applyBorder="1" applyAlignment="1" applyProtection="1">
      <alignment wrapText="1"/>
    </xf>
    <xf numFmtId="171" fontId="32" fillId="2" borderId="10" xfId="0" applyNumberFormat="1" applyFont="1" applyFill="1" applyBorder="1" applyAlignment="1" applyProtection="1">
      <alignment horizontal="right" vertical="center"/>
    </xf>
    <xf numFmtId="0" fontId="12" fillId="2" borderId="10" xfId="0" applyFont="1" applyFill="1" applyBorder="1" applyAlignment="1" applyProtection="1">
      <alignment vertical="center" wrapText="1"/>
    </xf>
    <xf numFmtId="0" fontId="12" fillId="2" borderId="10" xfId="0" applyFont="1" applyFill="1" applyBorder="1" applyAlignment="1">
      <alignment vertical="center" wrapText="1"/>
    </xf>
    <xf numFmtId="0" fontId="12" fillId="2" borderId="21" xfId="0" applyFont="1" applyFill="1" applyBorder="1" applyAlignment="1">
      <alignment wrapText="1"/>
    </xf>
    <xf numFmtId="0" fontId="12" fillId="2" borderId="21" xfId="0" applyFont="1" applyFill="1" applyBorder="1" applyAlignment="1" applyProtection="1">
      <alignment wrapText="1"/>
    </xf>
    <xf numFmtId="171" fontId="32" fillId="2" borderId="21" xfId="0" applyNumberFormat="1" applyFont="1" applyFill="1" applyBorder="1" applyAlignment="1" applyProtection="1">
      <alignment horizontal="right" vertical="center"/>
    </xf>
    <xf numFmtId="0" fontId="12" fillId="2" borderId="21" xfId="0" applyFont="1" applyFill="1" applyBorder="1" applyAlignment="1" applyProtection="1">
      <alignment vertical="center" wrapText="1"/>
    </xf>
    <xf numFmtId="0" fontId="12" fillId="2" borderId="7" xfId="0" applyFont="1" applyFill="1" applyBorder="1" applyAlignment="1">
      <alignment vertical="center"/>
    </xf>
    <xf numFmtId="0" fontId="12" fillId="2" borderId="1" xfId="0" applyFont="1" applyFill="1" applyBorder="1" applyAlignment="1">
      <alignment vertical="center"/>
    </xf>
    <xf numFmtId="0" fontId="12" fillId="2" borderId="8" xfId="0" applyFont="1" applyFill="1" applyBorder="1" applyAlignment="1">
      <alignment vertical="center"/>
    </xf>
    <xf numFmtId="0" fontId="12" fillId="2" borderId="3" xfId="0" applyFont="1" applyFill="1" applyBorder="1" applyAlignment="1">
      <alignment vertical="center"/>
    </xf>
    <xf numFmtId="0" fontId="12" fillId="2" borderId="4" xfId="0" applyFont="1" applyFill="1" applyBorder="1" applyAlignment="1">
      <alignment vertical="center"/>
    </xf>
    <xf numFmtId="0" fontId="12" fillId="2" borderId="5" xfId="0" applyFont="1" applyFill="1" applyBorder="1" applyAlignment="1">
      <alignment vertical="center"/>
    </xf>
    <xf numFmtId="0" fontId="32" fillId="2" borderId="0" xfId="0" applyFont="1" applyFill="1" applyBorder="1" applyAlignment="1">
      <alignment vertical="center"/>
    </xf>
    <xf numFmtId="0" fontId="22" fillId="2" borderId="0" xfId="0" applyFont="1" applyFill="1" applyBorder="1" applyAlignment="1">
      <alignment vertical="center"/>
    </xf>
    <xf numFmtId="0" fontId="12" fillId="2" borderId="6" xfId="0" applyFont="1" applyFill="1" applyBorder="1"/>
    <xf numFmtId="0" fontId="12" fillId="2" borderId="2" xfId="0" applyFont="1" applyFill="1" applyBorder="1"/>
    <xf numFmtId="0" fontId="12" fillId="0" borderId="0" xfId="0" applyFont="1" applyFill="1"/>
    <xf numFmtId="0" fontId="12" fillId="2" borderId="29" xfId="0" applyFont="1" applyFill="1" applyBorder="1" applyAlignment="1" applyProtection="1">
      <alignment vertical="center" wrapText="1"/>
    </xf>
    <xf numFmtId="0" fontId="22" fillId="2" borderId="0" xfId="0" applyFont="1" applyFill="1" applyBorder="1" applyAlignment="1">
      <alignment horizontal="center" vertical="center" wrapText="1"/>
    </xf>
    <xf numFmtId="171" fontId="32" fillId="2" borderId="0" xfId="0" applyNumberFormat="1" applyFont="1" applyFill="1" applyBorder="1" applyAlignment="1" applyProtection="1">
      <alignment horizontal="right" vertical="center"/>
    </xf>
    <xf numFmtId="0" fontId="12" fillId="2" borderId="12" xfId="0" applyFont="1" applyFill="1" applyBorder="1" applyAlignment="1" applyProtection="1">
      <alignment wrapText="1"/>
    </xf>
    <xf numFmtId="171" fontId="32" fillId="2" borderId="12" xfId="0" applyNumberFormat="1" applyFont="1" applyFill="1" applyBorder="1" applyAlignment="1" applyProtection="1">
      <alignment horizontal="right" vertical="center"/>
    </xf>
    <xf numFmtId="0" fontId="12" fillId="2" borderId="0" xfId="0" applyFont="1" applyFill="1" applyBorder="1"/>
    <xf numFmtId="0" fontId="12" fillId="2" borderId="10" xfId="0" applyFont="1" applyFill="1" applyBorder="1"/>
    <xf numFmtId="0" fontId="12" fillId="2" borderId="10" xfId="0" applyFont="1" applyFill="1" applyBorder="1" applyAlignment="1">
      <alignment vertical="center"/>
    </xf>
    <xf numFmtId="0" fontId="19" fillId="2" borderId="0" xfId="0" applyFont="1" applyFill="1" applyBorder="1" applyAlignment="1">
      <alignment vertical="center"/>
    </xf>
    <xf numFmtId="0" fontId="12" fillId="2" borderId="7" xfId="0" applyFont="1" applyFill="1" applyBorder="1" applyAlignment="1">
      <alignment horizontal="left" vertical="center"/>
    </xf>
    <xf numFmtId="0" fontId="12" fillId="2" borderId="1" xfId="0" applyFont="1" applyFill="1" applyBorder="1" applyAlignment="1">
      <alignment horizontal="left" vertical="center"/>
    </xf>
    <xf numFmtId="0" fontId="12" fillId="2" borderId="0" xfId="0" applyFont="1" applyFill="1" applyBorder="1" applyAlignment="1">
      <alignment vertical="top"/>
    </xf>
    <xf numFmtId="0" fontId="27" fillId="2" borderId="0" xfId="0" applyFont="1" applyFill="1" applyBorder="1" applyAlignment="1">
      <alignment vertical="center"/>
    </xf>
    <xf numFmtId="0" fontId="19" fillId="2" borderId="0" xfId="0" applyFont="1" applyFill="1" applyAlignment="1"/>
    <xf numFmtId="0" fontId="31" fillId="2" borderId="0" xfId="0" applyFont="1" applyFill="1" applyBorder="1" applyAlignment="1">
      <alignment vertical="center"/>
    </xf>
    <xf numFmtId="0" fontId="32" fillId="2" borderId="0" xfId="0" applyFont="1" applyFill="1" applyAlignment="1">
      <alignment vertical="center"/>
    </xf>
    <xf numFmtId="0" fontId="12" fillId="2" borderId="9" xfId="0" applyFont="1" applyFill="1" applyBorder="1" applyAlignment="1">
      <alignment vertical="center"/>
    </xf>
    <xf numFmtId="0" fontId="12" fillId="2" borderId="11" xfId="0" applyFont="1" applyFill="1" applyBorder="1" applyAlignment="1">
      <alignment vertical="center"/>
    </xf>
    <xf numFmtId="0" fontId="27" fillId="2" borderId="0" xfId="0" applyFont="1" applyFill="1" applyAlignment="1">
      <alignment vertical="center"/>
    </xf>
    <xf numFmtId="0" fontId="32" fillId="2" borderId="0" xfId="0" applyFont="1" applyFill="1" applyBorder="1" applyAlignment="1">
      <alignment horizontal="center" vertical="center"/>
    </xf>
    <xf numFmtId="0" fontId="12" fillId="2" borderId="7" xfId="0" applyFont="1" applyFill="1" applyBorder="1"/>
    <xf numFmtId="0" fontId="32" fillId="2" borderId="1" xfId="0" applyFont="1" applyFill="1" applyBorder="1" applyAlignment="1" applyProtection="1">
      <alignment horizontal="right" vertical="center"/>
    </xf>
    <xf numFmtId="0" fontId="12" fillId="2" borderId="8" xfId="0" applyFont="1" applyFill="1" applyBorder="1"/>
    <xf numFmtId="0" fontId="14" fillId="2" borderId="0" xfId="0" applyFont="1" applyFill="1" applyBorder="1" applyAlignment="1">
      <alignment horizontal="center" vertical="center"/>
    </xf>
    <xf numFmtId="0" fontId="32" fillId="2" borderId="0" xfId="0" quotePrefix="1" applyFont="1" applyFill="1" applyBorder="1" applyAlignment="1">
      <alignment horizontal="center" vertical="center"/>
    </xf>
    <xf numFmtId="20" fontId="20" fillId="2" borderId="0" xfId="0" applyNumberFormat="1" applyFont="1" applyFill="1" applyBorder="1" applyAlignment="1">
      <alignment horizontal="left" vertical="center"/>
    </xf>
    <xf numFmtId="20" fontId="41" fillId="2" borderId="0" xfId="0" applyNumberFormat="1" applyFont="1" applyFill="1" applyBorder="1" applyAlignment="1">
      <alignment horizontal="left" vertical="center"/>
    </xf>
    <xf numFmtId="0" fontId="47" fillId="2" borderId="0" xfId="0" applyFont="1" applyFill="1" applyBorder="1" applyAlignment="1">
      <alignment horizontal="left" vertical="center"/>
    </xf>
    <xf numFmtId="0" fontId="32" fillId="2" borderId="10" xfId="0" applyFont="1" applyFill="1" applyBorder="1" applyAlignment="1"/>
    <xf numFmtId="0" fontId="12" fillId="2" borderId="0" xfId="0" applyFont="1" applyFill="1" applyAlignment="1"/>
    <xf numFmtId="0" fontId="22" fillId="2" borderId="0" xfId="0" applyFont="1" applyFill="1" applyBorder="1" applyAlignment="1"/>
    <xf numFmtId="0" fontId="22" fillId="2" borderId="0" xfId="0" applyFont="1" applyFill="1" applyAlignment="1"/>
    <xf numFmtId="0" fontId="32" fillId="2" borderId="0" xfId="0" applyFont="1" applyFill="1" applyBorder="1"/>
    <xf numFmtId="0" fontId="12" fillId="2" borderId="0" xfId="0" applyFont="1" applyFill="1" applyBorder="1" applyAlignment="1"/>
    <xf numFmtId="0" fontId="12" fillId="2" borderId="12" xfId="0" applyFont="1" applyFill="1" applyBorder="1" applyAlignment="1"/>
    <xf numFmtId="0" fontId="19" fillId="2" borderId="0" xfId="0" applyFont="1" applyFill="1" applyBorder="1" applyAlignment="1">
      <alignment vertical="center" wrapText="1"/>
    </xf>
    <xf numFmtId="0" fontId="27" fillId="2" borderId="0" xfId="0" applyFont="1" applyFill="1" applyBorder="1" applyAlignment="1"/>
    <xf numFmtId="0" fontId="11" fillId="2" borderId="6" xfId="0" applyFont="1" applyFill="1" applyBorder="1" applyAlignment="1">
      <alignment horizontal="left" vertical="center"/>
    </xf>
    <xf numFmtId="0" fontId="11" fillId="2" borderId="2" xfId="0" applyFont="1" applyFill="1" applyBorder="1" applyAlignment="1">
      <alignment horizontal="left" vertical="center"/>
    </xf>
    <xf numFmtId="0" fontId="11" fillId="3" borderId="0" xfId="0" applyFont="1" applyFill="1" applyAlignment="1">
      <alignment vertical="center"/>
    </xf>
    <xf numFmtId="0" fontId="12" fillId="2" borderId="9" xfId="0" applyFont="1" applyFill="1" applyBorder="1" applyAlignment="1">
      <alignment horizontal="left" vertical="center"/>
    </xf>
    <xf numFmtId="0" fontId="12" fillId="2" borderId="10" xfId="0" applyFont="1" applyFill="1" applyBorder="1" applyAlignment="1">
      <alignment horizontal="left" vertical="center"/>
    </xf>
    <xf numFmtId="0" fontId="12" fillId="2" borderId="6" xfId="0" applyFont="1" applyFill="1" applyBorder="1" applyAlignment="1">
      <alignment horizontal="left" vertical="center"/>
    </xf>
    <xf numFmtId="0" fontId="18" fillId="2" borderId="2" xfId="0" applyFont="1" applyFill="1" applyBorder="1" applyAlignment="1">
      <alignment horizontal="left" vertical="center"/>
    </xf>
    <xf numFmtId="0" fontId="18" fillId="3" borderId="0" xfId="0" applyFont="1" applyFill="1" applyAlignment="1">
      <alignment horizontal="left" vertical="center"/>
    </xf>
    <xf numFmtId="0" fontId="11" fillId="2" borderId="0" xfId="0" applyFont="1" applyFill="1" applyBorder="1" applyAlignment="1">
      <alignment horizontal="left" vertical="center"/>
    </xf>
    <xf numFmtId="0" fontId="32" fillId="2" borderId="0" xfId="0" applyFont="1" applyFill="1" applyBorder="1" applyAlignment="1">
      <alignment horizontal="left" vertical="center"/>
    </xf>
    <xf numFmtId="0" fontId="32" fillId="2" borderId="6" xfId="0" applyFont="1" applyFill="1" applyBorder="1" applyAlignment="1">
      <alignment horizontal="left" vertical="center"/>
    </xf>
    <xf numFmtId="0" fontId="11" fillId="3" borderId="0" xfId="0" applyFont="1" applyFill="1" applyAlignment="1">
      <alignment horizontal="left" vertical="center"/>
    </xf>
    <xf numFmtId="0" fontId="32" fillId="2" borderId="0" xfId="0" applyFont="1" applyFill="1" applyBorder="1" applyAlignment="1">
      <alignment horizontal="left"/>
    </xf>
    <xf numFmtId="0" fontId="45" fillId="2" borderId="0" xfId="0" applyFont="1" applyFill="1" applyBorder="1" applyAlignment="1">
      <alignment horizontal="left" vertical="center"/>
    </xf>
    <xf numFmtId="0" fontId="19" fillId="2" borderId="0" xfId="0" applyFont="1" applyFill="1" applyBorder="1" applyAlignment="1">
      <alignment horizontal="left" vertical="center"/>
    </xf>
    <xf numFmtId="0" fontId="18" fillId="2" borderId="0" xfId="0" applyFont="1" applyFill="1" applyBorder="1" applyAlignment="1">
      <alignment horizontal="right" vertical="center"/>
    </xf>
    <xf numFmtId="0" fontId="32" fillId="2" borderId="10" xfId="0" applyFont="1" applyFill="1" applyBorder="1" applyAlignment="1">
      <alignment horizontal="left" vertical="center"/>
    </xf>
    <xf numFmtId="0" fontId="49" fillId="2" borderId="0" xfId="0" applyFont="1" applyFill="1" applyBorder="1" applyAlignment="1">
      <alignment horizontal="center" vertical="center"/>
    </xf>
    <xf numFmtId="0" fontId="19" fillId="2" borderId="0" xfId="0" applyFont="1" applyFill="1" applyBorder="1" applyAlignment="1">
      <alignment horizontal="left"/>
    </xf>
    <xf numFmtId="0" fontId="50" fillId="2" borderId="0" xfId="0" applyFont="1" applyFill="1" applyBorder="1" applyAlignment="1">
      <alignment horizontal="left" vertical="center"/>
    </xf>
    <xf numFmtId="0" fontId="11" fillId="2" borderId="0" xfId="0" applyFont="1" applyFill="1" applyBorder="1" applyAlignment="1">
      <alignment vertical="center"/>
    </xf>
    <xf numFmtId="0" fontId="31" fillId="2" borderId="0" xfId="0" applyFont="1" applyFill="1" applyBorder="1" applyAlignment="1">
      <alignment horizontal="left" vertical="center"/>
    </xf>
    <xf numFmtId="0" fontId="32" fillId="2" borderId="20" xfId="0" applyFont="1" applyFill="1" applyBorder="1" applyAlignment="1">
      <alignment horizontal="left" vertical="center"/>
    </xf>
    <xf numFmtId="0" fontId="12" fillId="2" borderId="3" xfId="0" applyFont="1" applyFill="1" applyBorder="1" applyAlignment="1">
      <alignment horizontal="left" vertical="center"/>
    </xf>
    <xf numFmtId="0" fontId="32" fillId="2" borderId="0" xfId="0" applyFont="1" applyFill="1" applyBorder="1" applyAlignment="1">
      <alignment horizontal="left" vertical="top"/>
    </xf>
    <xf numFmtId="0" fontId="18" fillId="2" borderId="0" xfId="0" applyFont="1" applyFill="1" applyBorder="1" applyAlignment="1">
      <alignment vertical="center"/>
    </xf>
    <xf numFmtId="0" fontId="12" fillId="2" borderId="4" xfId="0" applyFont="1" applyFill="1" applyBorder="1" applyAlignment="1">
      <alignment horizontal="left" vertical="center"/>
    </xf>
    <xf numFmtId="0" fontId="18" fillId="2" borderId="0" xfId="0" applyFont="1" applyFill="1" applyBorder="1" applyAlignment="1" applyProtection="1">
      <alignment horizontal="left" vertical="center" wrapText="1"/>
    </xf>
    <xf numFmtId="0" fontId="18" fillId="2" borderId="0" xfId="0" applyFont="1" applyFill="1" applyBorder="1" applyProtection="1"/>
    <xf numFmtId="3" fontId="12" fillId="2" borderId="0" xfId="0" applyNumberFormat="1" applyFont="1" applyFill="1" applyBorder="1" applyAlignment="1" applyProtection="1">
      <alignment horizontal="right" vertical="center"/>
    </xf>
    <xf numFmtId="0" fontId="11" fillId="2" borderId="0" xfId="0" applyFont="1" applyFill="1" applyBorder="1" applyAlignment="1" applyProtection="1">
      <alignment horizontal="center" vertical="center"/>
    </xf>
    <xf numFmtId="0" fontId="22" fillId="2" borderId="0" xfId="0" applyFont="1" applyFill="1" applyBorder="1" applyAlignment="1">
      <alignment horizontal="left" vertical="center"/>
    </xf>
    <xf numFmtId="0" fontId="11" fillId="2" borderId="0" xfId="0" quotePrefix="1" applyFont="1" applyFill="1" applyBorder="1" applyAlignment="1" applyProtection="1">
      <alignment vertical="center" wrapText="1"/>
    </xf>
    <xf numFmtId="0" fontId="12" fillId="2" borderId="22" xfId="0" applyFont="1" applyFill="1" applyBorder="1" applyAlignment="1">
      <alignment horizontal="left" vertical="center"/>
    </xf>
    <xf numFmtId="0" fontId="18" fillId="2" borderId="13" xfId="0" applyFont="1" applyFill="1" applyBorder="1" applyAlignment="1">
      <alignment horizontal="left" vertical="center"/>
    </xf>
    <xf numFmtId="0" fontId="11" fillId="2" borderId="13" xfId="0" applyFont="1" applyFill="1" applyBorder="1" applyAlignment="1">
      <alignment horizontal="center" vertical="center"/>
    </xf>
    <xf numFmtId="0" fontId="12" fillId="2" borderId="23" xfId="0" applyFont="1" applyFill="1" applyBorder="1" applyAlignment="1">
      <alignment horizontal="left" vertical="center"/>
    </xf>
    <xf numFmtId="0" fontId="18" fillId="2" borderId="12" xfId="0" applyFont="1" applyFill="1" applyBorder="1" applyAlignment="1">
      <alignment horizontal="left" vertical="center"/>
    </xf>
    <xf numFmtId="0" fontId="31" fillId="2" borderId="0" xfId="0" applyFont="1" applyFill="1" applyBorder="1" applyAlignment="1" applyProtection="1">
      <alignment horizontal="left" vertical="center"/>
    </xf>
    <xf numFmtId="0" fontId="12" fillId="2" borderId="0" xfId="0" applyFont="1" applyFill="1" applyBorder="1" applyAlignment="1" applyProtection="1">
      <alignment horizontal="left" vertical="center" wrapText="1"/>
    </xf>
    <xf numFmtId="0" fontId="27" fillId="2" borderId="0" xfId="0" applyFont="1" applyFill="1" applyBorder="1" applyAlignment="1" applyProtection="1">
      <alignment horizontal="left" vertical="center"/>
    </xf>
    <xf numFmtId="0" fontId="12" fillId="2" borderId="10" xfId="0" applyFont="1" applyFill="1" applyBorder="1" applyAlignment="1" applyProtection="1">
      <alignment horizontal="left" vertical="center" wrapText="1"/>
    </xf>
    <xf numFmtId="0" fontId="12" fillId="2" borderId="0" xfId="0" applyFont="1" applyFill="1" applyBorder="1" applyAlignment="1">
      <alignment horizontal="left" vertical="center" indent="2"/>
    </xf>
    <xf numFmtId="0" fontId="32" fillId="2" borderId="0" xfId="0" applyFont="1" applyFill="1" applyBorder="1" applyAlignment="1">
      <alignment horizontal="right" vertical="center"/>
    </xf>
    <xf numFmtId="0" fontId="32" fillId="2" borderId="2" xfId="0" applyFont="1" applyFill="1" applyBorder="1" applyAlignment="1">
      <alignment horizontal="left" vertical="center"/>
    </xf>
    <xf numFmtId="0" fontId="32" fillId="3" borderId="0" xfId="0" applyFont="1" applyFill="1" applyAlignment="1">
      <alignment horizontal="left" vertical="center"/>
    </xf>
    <xf numFmtId="0" fontId="12" fillId="2" borderId="2" xfId="0" applyFont="1" applyFill="1" applyBorder="1" applyAlignment="1">
      <alignment vertical="center" wrapText="1"/>
    </xf>
    <xf numFmtId="0" fontId="18" fillId="2" borderId="0"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52" fillId="2" borderId="0" xfId="0" applyFont="1" applyFill="1" applyBorder="1" applyAlignment="1">
      <alignment horizontal="center" vertical="center"/>
    </xf>
    <xf numFmtId="0" fontId="52" fillId="2" borderId="0" xfId="0" applyFont="1" applyFill="1" applyBorder="1" applyAlignment="1">
      <alignment horizontal="left" vertical="center"/>
    </xf>
    <xf numFmtId="0" fontId="52" fillId="2" borderId="10" xfId="0" applyFont="1" applyFill="1" applyBorder="1" applyAlignment="1">
      <alignment horizontal="center" vertical="center"/>
    </xf>
    <xf numFmtId="0" fontId="52" fillId="2" borderId="10" xfId="0" applyFont="1" applyFill="1" applyBorder="1" applyAlignment="1">
      <alignment horizontal="left" vertical="center"/>
    </xf>
    <xf numFmtId="0" fontId="11" fillId="2" borderId="8" xfId="0" applyFont="1" applyFill="1" applyBorder="1" applyAlignment="1">
      <alignment horizontal="center" vertical="center"/>
    </xf>
    <xf numFmtId="0" fontId="32" fillId="2" borderId="1" xfId="0" applyFont="1" applyFill="1" applyBorder="1" applyAlignment="1">
      <alignment vertical="center"/>
    </xf>
    <xf numFmtId="0" fontId="45" fillId="2" borderId="6" xfId="0" applyFont="1" applyFill="1" applyBorder="1" applyAlignment="1">
      <alignment vertical="center"/>
    </xf>
    <xf numFmtId="0" fontId="32" fillId="2" borderId="6" xfId="0" quotePrefix="1" applyFont="1" applyFill="1" applyBorder="1" applyAlignment="1">
      <alignment vertical="center"/>
    </xf>
    <xf numFmtId="0" fontId="12" fillId="2" borderId="13" xfId="0" applyFont="1" applyFill="1" applyBorder="1" applyAlignment="1">
      <alignment horizontal="left" vertical="center"/>
    </xf>
    <xf numFmtId="0" fontId="26" fillId="2" borderId="0" xfId="0" applyFont="1" applyFill="1" applyBorder="1" applyAlignment="1">
      <alignment horizontal="left" vertical="center"/>
    </xf>
    <xf numFmtId="0" fontId="32" fillId="2" borderId="1" xfId="0" applyFont="1" applyFill="1" applyBorder="1" applyAlignment="1">
      <alignment horizontal="left" vertical="center"/>
    </xf>
    <xf numFmtId="0" fontId="32" fillId="2" borderId="8" xfId="0" applyFont="1" applyFill="1" applyBorder="1" applyAlignment="1">
      <alignment vertical="center"/>
    </xf>
    <xf numFmtId="0" fontId="11" fillId="4" borderId="0" xfId="0" applyFont="1" applyFill="1" applyBorder="1" applyAlignment="1" applyProtection="1">
      <alignment vertical="center"/>
    </xf>
    <xf numFmtId="172" fontId="11" fillId="4" borderId="0" xfId="0" quotePrefix="1" applyNumberFormat="1" applyFont="1" applyFill="1" applyBorder="1" applyAlignment="1" applyProtection="1">
      <alignment horizontal="left" vertical="center"/>
    </xf>
    <xf numFmtId="16" fontId="11" fillId="4" borderId="0" xfId="0" quotePrefix="1" applyNumberFormat="1" applyFont="1" applyFill="1" applyBorder="1" applyAlignment="1" applyProtection="1">
      <alignment horizontal="left" vertical="center" wrapText="1"/>
    </xf>
    <xf numFmtId="16" fontId="11" fillId="4" borderId="0" xfId="0" quotePrefix="1" applyNumberFormat="1" applyFont="1" applyFill="1" applyBorder="1" applyAlignment="1" applyProtection="1">
      <alignment horizontal="left" vertical="center"/>
    </xf>
    <xf numFmtId="16" fontId="11" fillId="4" borderId="0" xfId="0" applyNumberFormat="1" applyFont="1" applyFill="1" applyBorder="1" applyAlignment="1" applyProtection="1">
      <alignment horizontal="left" vertical="center"/>
    </xf>
    <xf numFmtId="0" fontId="11" fillId="4" borderId="0" xfId="0" applyFont="1" applyFill="1" applyBorder="1" applyAlignment="1">
      <alignment horizontal="left" vertical="center"/>
    </xf>
    <xf numFmtId="0" fontId="11" fillId="4" borderId="0" xfId="0" applyFont="1" applyFill="1" applyBorder="1" applyAlignment="1">
      <alignment horizontal="left"/>
    </xf>
    <xf numFmtId="16" fontId="11" fillId="4" borderId="0" xfId="0" quotePrefix="1" applyNumberFormat="1" applyFont="1" applyFill="1" applyBorder="1" applyAlignment="1">
      <alignment horizontal="left" vertical="center"/>
    </xf>
    <xf numFmtId="14" fontId="11" fillId="4" borderId="0" xfId="0" quotePrefix="1" applyNumberFormat="1" applyFont="1" applyFill="1" applyBorder="1" applyAlignment="1">
      <alignment horizontal="left" vertical="center"/>
    </xf>
    <xf numFmtId="0" fontId="11" fillId="4" borderId="0" xfId="0" applyFont="1" applyFill="1" applyBorder="1" applyAlignment="1">
      <alignment horizontal="left" vertical="center" wrapText="1"/>
    </xf>
    <xf numFmtId="0" fontId="11" fillId="4" borderId="0" xfId="0" quotePrefix="1" applyFont="1" applyFill="1" applyBorder="1" applyAlignment="1">
      <alignment horizontal="left" vertical="center" wrapText="1"/>
    </xf>
    <xf numFmtId="0" fontId="11" fillId="4" borderId="0" xfId="0" quotePrefix="1" applyFont="1" applyFill="1" applyBorder="1" applyAlignment="1">
      <alignment horizontal="left" vertical="center"/>
    </xf>
    <xf numFmtId="14" fontId="11" fillId="4" borderId="0" xfId="0" quotePrefix="1" applyNumberFormat="1" applyFont="1" applyFill="1" applyBorder="1" applyAlignment="1">
      <alignment horizontal="left" vertical="center" wrapText="1"/>
    </xf>
    <xf numFmtId="0" fontId="49" fillId="4" borderId="0" xfId="0" applyFont="1" applyFill="1" applyBorder="1" applyAlignment="1">
      <alignment horizontal="left" vertical="center"/>
    </xf>
    <xf numFmtId="16" fontId="11" fillId="4" borderId="0" xfId="0" quotePrefix="1" applyNumberFormat="1" applyFont="1" applyFill="1" applyBorder="1" applyAlignment="1">
      <alignment horizontal="left" vertical="center" wrapText="1"/>
    </xf>
    <xf numFmtId="0" fontId="22" fillId="2" borderId="0" xfId="0" applyFont="1" applyFill="1" applyBorder="1" applyAlignment="1">
      <alignment vertical="center"/>
    </xf>
    <xf numFmtId="0" fontId="12" fillId="2" borderId="0" xfId="0" applyFont="1" applyFill="1" applyBorder="1" applyAlignment="1">
      <alignment vertical="center"/>
    </xf>
    <xf numFmtId="0" fontId="32" fillId="2" borderId="0" xfId="0" applyFont="1" applyFill="1" applyAlignment="1">
      <alignment horizontal="right" vertical="center"/>
    </xf>
    <xf numFmtId="0" fontId="18" fillId="2" borderId="0" xfId="0" applyFont="1" applyFill="1" applyBorder="1" applyAlignment="1">
      <alignment horizontal="left" vertical="center"/>
    </xf>
    <xf numFmtId="0" fontId="12" fillId="2" borderId="3" xfId="0" applyNumberFormat="1" applyFont="1" applyFill="1" applyBorder="1" applyAlignment="1">
      <alignment vertical="center"/>
    </xf>
    <xf numFmtId="0" fontId="12" fillId="2" borderId="4" xfId="0" applyNumberFormat="1" applyFont="1" applyFill="1" applyBorder="1" applyAlignment="1">
      <alignment vertical="center"/>
    </xf>
    <xf numFmtId="0" fontId="12" fillId="2" borderId="5" xfId="0" applyNumberFormat="1" applyFont="1" applyFill="1" applyBorder="1" applyAlignment="1">
      <alignment vertical="center"/>
    </xf>
    <xf numFmtId="0" fontId="12" fillId="6" borderId="6" xfId="0" applyFont="1" applyFill="1" applyBorder="1" applyAlignment="1">
      <alignment horizontal="left" vertical="center"/>
    </xf>
    <xf numFmtId="0" fontId="45" fillId="6" borderId="0" xfId="0" applyFont="1" applyFill="1" applyBorder="1" applyAlignment="1">
      <alignment horizontal="left" vertical="center"/>
    </xf>
    <xf numFmtId="0" fontId="12" fillId="6" borderId="2" xfId="0" applyFont="1" applyFill="1" applyBorder="1" applyAlignment="1">
      <alignment horizontal="left" vertical="center"/>
    </xf>
    <xf numFmtId="0" fontId="11" fillId="6" borderId="0" xfId="0" applyFont="1" applyFill="1" applyBorder="1" applyAlignment="1">
      <alignment horizontal="center" vertical="center"/>
    </xf>
    <xf numFmtId="0" fontId="18" fillId="6" borderId="6" xfId="0" applyFont="1" applyFill="1" applyBorder="1" applyAlignment="1">
      <alignment horizontal="left" vertical="center"/>
    </xf>
    <xf numFmtId="0" fontId="18" fillId="6" borderId="0" xfId="0" applyFont="1" applyFill="1" applyBorder="1" applyAlignment="1">
      <alignment horizontal="left" vertical="center"/>
    </xf>
    <xf numFmtId="0" fontId="12" fillId="6" borderId="0" xfId="0" applyFont="1" applyFill="1" applyBorder="1" applyAlignment="1">
      <alignment horizontal="right" vertical="center"/>
    </xf>
    <xf numFmtId="0" fontId="32" fillId="6" borderId="0" xfId="0" applyFont="1" applyFill="1" applyBorder="1" applyAlignment="1">
      <alignment horizontal="left" vertical="center"/>
    </xf>
    <xf numFmtId="0" fontId="12" fillId="6" borderId="6" xfId="0" applyFont="1" applyFill="1" applyBorder="1" applyAlignment="1">
      <alignment vertical="center"/>
    </xf>
    <xf numFmtId="0" fontId="12" fillId="6" borderId="0" xfId="0" applyFont="1" applyFill="1" applyBorder="1" applyAlignment="1">
      <alignment wrapText="1"/>
    </xf>
    <xf numFmtId="0" fontId="12" fillId="6" borderId="0" xfId="0" applyFont="1" applyFill="1" applyBorder="1" applyAlignment="1" applyProtection="1">
      <alignment wrapText="1"/>
    </xf>
    <xf numFmtId="0" fontId="18" fillId="2" borderId="0" xfId="0" applyFont="1" applyFill="1" applyBorder="1" applyAlignment="1">
      <alignment horizontal="left" vertical="center"/>
    </xf>
    <xf numFmtId="0" fontId="19" fillId="2" borderId="0" xfId="0" applyFont="1" applyFill="1" applyAlignment="1"/>
    <xf numFmtId="0" fontId="12" fillId="2" borderId="0" xfId="0" applyFont="1" applyFill="1" applyBorder="1" applyAlignment="1">
      <alignment horizontal="right" vertical="center"/>
    </xf>
    <xf numFmtId="0" fontId="18" fillId="2" borderId="0" xfId="0" applyFont="1" applyFill="1" applyBorder="1" applyAlignment="1">
      <alignment horizontal="left" vertical="center"/>
    </xf>
    <xf numFmtId="0" fontId="12" fillId="2" borderId="0" xfId="0" applyFont="1" applyFill="1" applyBorder="1" applyAlignment="1">
      <alignment horizontal="left" vertical="center"/>
    </xf>
    <xf numFmtId="0" fontId="12" fillId="2" borderId="0" xfId="0" applyFont="1" applyFill="1" applyBorder="1" applyAlignment="1">
      <alignment vertical="center"/>
    </xf>
    <xf numFmtId="0" fontId="30" fillId="2" borderId="0" xfId="0" applyFont="1" applyFill="1" applyBorder="1" applyAlignment="1">
      <alignment horizontal="left" vertical="center"/>
    </xf>
    <xf numFmtId="0" fontId="18" fillId="2" borderId="0" xfId="0" applyFont="1" applyFill="1" applyBorder="1" applyAlignment="1">
      <alignment horizontal="left" vertical="center"/>
    </xf>
    <xf numFmtId="0" fontId="35" fillId="2" borderId="0" xfId="0" applyFont="1" applyFill="1" applyBorder="1" applyAlignment="1">
      <alignment horizontal="left" vertical="center"/>
    </xf>
    <xf numFmtId="0" fontId="53" fillId="3" borderId="0" xfId="0" applyFont="1" applyFill="1" applyAlignment="1" applyProtection="1">
      <alignment vertical="center"/>
    </xf>
    <xf numFmtId="0" fontId="12" fillId="6" borderId="0" xfId="0" applyFont="1" applyFill="1" applyAlignment="1">
      <alignment horizontal="left" vertical="center"/>
    </xf>
    <xf numFmtId="0" fontId="45" fillId="6" borderId="0" xfId="0" applyFont="1" applyFill="1" applyBorder="1" applyAlignment="1">
      <alignment horizontal="right" vertical="center"/>
    </xf>
    <xf numFmtId="0" fontId="12" fillId="6" borderId="0" xfId="0" applyFont="1" applyFill="1" applyBorder="1" applyAlignment="1">
      <alignment vertical="center"/>
    </xf>
    <xf numFmtId="0" fontId="32" fillId="6" borderId="0" xfId="0" applyFont="1" applyFill="1" applyBorder="1" applyAlignment="1">
      <alignment vertical="center"/>
    </xf>
    <xf numFmtId="0" fontId="19" fillId="6" borderId="0" xfId="0" applyFont="1" applyFill="1" applyBorder="1" applyAlignment="1">
      <alignment vertical="center"/>
    </xf>
    <xf numFmtId="0" fontId="27" fillId="6" borderId="10" xfId="0" applyFont="1" applyFill="1" applyBorder="1" applyAlignment="1"/>
    <xf numFmtId="0" fontId="32" fillId="6" borderId="10" xfId="0" applyFont="1" applyFill="1" applyBorder="1" applyAlignment="1"/>
    <xf numFmtId="0" fontId="27" fillId="6" borderId="0" xfId="0" applyFont="1" applyFill="1" applyAlignment="1">
      <alignment vertical="center"/>
    </xf>
    <xf numFmtId="0" fontId="32" fillId="6" borderId="0" xfId="0" applyFont="1" applyFill="1" applyAlignment="1">
      <alignment vertical="center"/>
    </xf>
    <xf numFmtId="0" fontId="27" fillId="6" borderId="0" xfId="0" applyFont="1" applyFill="1" applyBorder="1" applyAlignment="1">
      <alignment vertical="center"/>
    </xf>
    <xf numFmtId="0" fontId="32" fillId="6" borderId="0" xfId="0" applyFont="1" applyFill="1" applyAlignment="1">
      <alignment horizontal="right" vertical="center"/>
    </xf>
    <xf numFmtId="0" fontId="45" fillId="6" borderId="0" xfId="0" applyFont="1" applyFill="1" applyBorder="1" applyAlignment="1">
      <alignment vertical="center"/>
    </xf>
    <xf numFmtId="0" fontId="12" fillId="6" borderId="0" xfId="0" applyFont="1" applyFill="1" applyBorder="1"/>
    <xf numFmtId="0" fontId="12" fillId="2" borderId="12" xfId="0" applyFont="1" applyFill="1" applyBorder="1" applyAlignment="1">
      <alignment wrapText="1"/>
    </xf>
    <xf numFmtId="0" fontId="31" fillId="2" borderId="0" xfId="0" applyFont="1" applyFill="1" applyBorder="1" applyAlignment="1">
      <alignment vertical="center"/>
    </xf>
    <xf numFmtId="0" fontId="12" fillId="2" borderId="12" xfId="0" applyFont="1" applyFill="1" applyBorder="1" applyAlignment="1" applyProtection="1">
      <alignment vertical="center" wrapText="1"/>
    </xf>
    <xf numFmtId="0" fontId="23" fillId="3" borderId="13" xfId="0" applyFont="1" applyFill="1" applyBorder="1" applyAlignment="1" applyProtection="1">
      <alignment horizontal="left" vertical="center"/>
    </xf>
    <xf numFmtId="0" fontId="27" fillId="3" borderId="0" xfId="0" applyFont="1" applyFill="1" applyBorder="1" applyAlignment="1" applyProtection="1">
      <alignment horizontal="left" vertical="center"/>
    </xf>
    <xf numFmtId="0" fontId="26" fillId="3" borderId="0" xfId="0" applyFont="1" applyFill="1" applyBorder="1" applyAlignment="1" applyProtection="1">
      <alignment horizontal="left" vertical="center"/>
    </xf>
    <xf numFmtId="0" fontId="11" fillId="3" borderId="10" xfId="0" applyFont="1" applyFill="1" applyBorder="1" applyAlignment="1" applyProtection="1">
      <alignment horizontal="left" vertical="center"/>
    </xf>
    <xf numFmtId="0" fontId="22" fillId="2" borderId="0" xfId="0" applyFont="1" applyFill="1" applyBorder="1" applyAlignment="1">
      <alignment horizontal="left" vertical="center" wrapText="1"/>
    </xf>
    <xf numFmtId="0" fontId="12" fillId="2" borderId="0" xfId="0" applyFont="1" applyFill="1" applyBorder="1" applyAlignment="1">
      <alignment wrapText="1"/>
    </xf>
    <xf numFmtId="0" fontId="12" fillId="2" borderId="0" xfId="0" applyFont="1" applyFill="1" applyBorder="1" applyAlignment="1">
      <alignment vertical="center"/>
    </xf>
    <xf numFmtId="0" fontId="12" fillId="4" borderId="0" xfId="0" applyFont="1" applyFill="1" applyAlignment="1">
      <alignment vertical="center"/>
    </xf>
    <xf numFmtId="0" fontId="12" fillId="4" borderId="0" xfId="0" applyFont="1" applyFill="1" applyAlignment="1">
      <alignment horizontal="left" vertical="center"/>
    </xf>
    <xf numFmtId="0" fontId="12" fillId="4" borderId="0" xfId="0" applyFont="1" applyFill="1"/>
    <xf numFmtId="0" fontId="12" fillId="2" borderId="0" xfId="0" applyFont="1" applyFill="1" applyBorder="1" applyAlignment="1">
      <alignment wrapText="1"/>
    </xf>
    <xf numFmtId="0" fontId="31" fillId="2"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Border="1" applyAlignment="1">
      <alignment horizontal="right" vertical="center"/>
    </xf>
    <xf numFmtId="0" fontId="32"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18" fillId="2" borderId="0" xfId="0" applyFont="1" applyFill="1" applyBorder="1" applyAlignment="1">
      <alignment horizontal="left" vertical="center"/>
    </xf>
    <xf numFmtId="0" fontId="12" fillId="2" borderId="0" xfId="0" applyFont="1" applyFill="1" applyBorder="1" applyAlignment="1">
      <alignment horizontal="left" vertical="center"/>
    </xf>
    <xf numFmtId="0" fontId="12" fillId="2" borderId="0" xfId="0" applyFont="1" applyFill="1" applyBorder="1" applyAlignment="1">
      <alignment vertical="center"/>
    </xf>
    <xf numFmtId="0" fontId="12" fillId="6" borderId="0" xfId="0" applyFont="1" applyFill="1" applyBorder="1" applyAlignment="1">
      <alignment horizontal="left" vertical="center"/>
    </xf>
    <xf numFmtId="0" fontId="32" fillId="6" borderId="0" xfId="0" applyFont="1" applyFill="1" applyBorder="1" applyAlignment="1">
      <alignment horizontal="left" vertical="center" wrapText="1"/>
    </xf>
    <xf numFmtId="0" fontId="12" fillId="6" borderId="0" xfId="0" applyFont="1" applyFill="1" applyBorder="1" applyAlignment="1" applyProtection="1">
      <alignment vertical="center" wrapText="1"/>
    </xf>
    <xf numFmtId="0" fontId="32" fillId="2" borderId="4" xfId="0" quotePrefix="1" applyFont="1" applyFill="1" applyBorder="1" applyAlignment="1">
      <alignment vertical="center" wrapText="1"/>
    </xf>
    <xf numFmtId="0" fontId="19" fillId="6" borderId="0" xfId="0" applyFont="1" applyFill="1" applyBorder="1" applyAlignment="1">
      <alignment horizontal="left" vertical="center"/>
    </xf>
    <xf numFmtId="0" fontId="12" fillId="2" borderId="14" xfId="0" applyFont="1" applyFill="1" applyBorder="1" applyAlignment="1">
      <alignment horizontal="right" vertical="center"/>
    </xf>
    <xf numFmtId="0" fontId="27" fillId="2" borderId="0" xfId="0" applyFont="1" applyFill="1" applyBorder="1" applyAlignment="1">
      <alignment horizontal="left" vertical="center"/>
    </xf>
    <xf numFmtId="0" fontId="0" fillId="6" borderId="0" xfId="0" applyFill="1" applyAlignment="1">
      <alignment vertical="center" wrapText="1"/>
    </xf>
    <xf numFmtId="0" fontId="11" fillId="4" borderId="0" xfId="0" applyFont="1" applyFill="1" applyAlignment="1">
      <alignment horizontal="left"/>
    </xf>
    <xf numFmtId="0" fontId="32" fillId="4" borderId="0" xfId="0" applyFont="1" applyFill="1"/>
    <xf numFmtId="0" fontId="12"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8" xfId="0" applyFont="1" applyFill="1" applyBorder="1" applyAlignment="1">
      <alignment vertical="center"/>
    </xf>
    <xf numFmtId="0" fontId="12" fillId="6" borderId="0" xfId="0" applyFont="1" applyFill="1" applyBorder="1" applyAlignment="1">
      <alignment vertical="top"/>
    </xf>
    <xf numFmtId="0" fontId="19" fillId="6" borderId="0" xfId="0" applyFont="1" applyFill="1" applyAlignment="1"/>
    <xf numFmtId="0" fontId="54" fillId="6" borderId="0" xfId="0" applyFont="1" applyFill="1" applyAlignment="1"/>
    <xf numFmtId="0" fontId="32" fillId="6" borderId="20" xfId="0" applyFont="1" applyFill="1" applyBorder="1" applyAlignment="1">
      <alignment horizontal="left" vertical="center"/>
    </xf>
    <xf numFmtId="0" fontId="32" fillId="6" borderId="0" xfId="0" applyFont="1" applyFill="1" applyBorder="1" applyAlignment="1" applyProtection="1">
      <alignment horizontal="left" vertical="center"/>
    </xf>
    <xf numFmtId="0" fontId="14" fillId="6" borderId="10" xfId="0" applyFont="1" applyFill="1" applyBorder="1" applyAlignment="1">
      <alignment horizontal="center" vertical="center"/>
    </xf>
    <xf numFmtId="0" fontId="12" fillId="2" borderId="0" xfId="0" applyFont="1" applyFill="1" applyBorder="1" applyAlignment="1">
      <alignment wrapText="1"/>
    </xf>
    <xf numFmtId="0" fontId="32" fillId="2" borderId="12" xfId="0" applyFont="1" applyFill="1" applyBorder="1" applyAlignment="1">
      <alignment horizontal="center" vertical="center" wrapText="1"/>
    </xf>
    <xf numFmtId="0" fontId="18" fillId="6" borderId="12" xfId="0" applyFont="1" applyFill="1" applyBorder="1" applyAlignment="1">
      <alignment horizontal="left" vertical="center"/>
    </xf>
    <xf numFmtId="0" fontId="18" fillId="6" borderId="20" xfId="0" applyFont="1" applyFill="1" applyBorder="1" applyAlignment="1">
      <alignment horizontal="left" vertical="center"/>
    </xf>
    <xf numFmtId="0" fontId="32" fillId="6" borderId="14" xfId="0" applyFont="1" applyFill="1" applyBorder="1" applyAlignment="1">
      <alignment horizontal="right" vertical="center" wrapText="1"/>
    </xf>
    <xf numFmtId="0" fontId="18" fillId="6" borderId="14" xfId="0" applyFont="1" applyFill="1" applyBorder="1" applyAlignment="1">
      <alignment horizontal="right" vertical="center" wrapText="1"/>
    </xf>
    <xf numFmtId="0" fontId="18" fillId="6" borderId="12" xfId="0" applyFont="1" applyFill="1" applyBorder="1" applyAlignment="1">
      <alignment horizontal="right" vertical="center" wrapText="1"/>
    </xf>
    <xf numFmtId="0" fontId="12" fillId="2" borderId="0" xfId="0" applyFont="1" applyFill="1" applyBorder="1" applyAlignment="1">
      <alignment horizontal="right" vertical="center"/>
    </xf>
    <xf numFmtId="0" fontId="22" fillId="2" borderId="0" xfId="0" applyFont="1" applyFill="1" applyBorder="1" applyAlignment="1">
      <alignment vertical="center"/>
    </xf>
    <xf numFmtId="0" fontId="19" fillId="2" borderId="0" xfId="0" applyFont="1" applyFill="1" applyBorder="1" applyAlignment="1">
      <alignment vertical="center" wrapText="1"/>
    </xf>
    <xf numFmtId="0" fontId="12" fillId="6" borderId="0" xfId="0" applyFont="1" applyFill="1" applyBorder="1"/>
    <xf numFmtId="0" fontId="12" fillId="2" borderId="0" xfId="0" applyFont="1" applyFill="1" applyBorder="1" applyAlignment="1">
      <alignment vertical="center"/>
    </xf>
    <xf numFmtId="0" fontId="12" fillId="2" borderId="0" xfId="0" applyFont="1" applyFill="1" applyBorder="1" applyAlignment="1">
      <alignment horizontal="right" vertical="center"/>
    </xf>
    <xf numFmtId="0" fontId="18" fillId="2" borderId="0" xfId="0" applyFont="1" applyFill="1" applyBorder="1" applyAlignment="1">
      <alignment horizontal="left" vertical="center"/>
    </xf>
    <xf numFmtId="0" fontId="27" fillId="6" borderId="20" xfId="0" applyFont="1" applyFill="1" applyBorder="1" applyAlignment="1">
      <alignment horizontal="left" vertical="center" wrapText="1"/>
    </xf>
    <xf numFmtId="0" fontId="12" fillId="2" borderId="0" xfId="0" applyFont="1" applyFill="1" applyBorder="1" applyAlignment="1">
      <alignment horizontal="left" vertical="center"/>
    </xf>
    <xf numFmtId="0" fontId="22" fillId="2" borderId="20" xfId="0" applyFont="1" applyFill="1" applyBorder="1" applyAlignment="1">
      <alignment horizontal="left" vertical="center"/>
    </xf>
    <xf numFmtId="0" fontId="26" fillId="6" borderId="0" xfId="0" applyFont="1" applyFill="1" applyBorder="1" applyAlignment="1">
      <alignment horizontal="left" vertical="center"/>
    </xf>
    <xf numFmtId="0" fontId="12" fillId="6" borderId="16" xfId="0" applyFont="1" applyFill="1" applyBorder="1" applyAlignment="1">
      <alignment horizontal="left" vertical="center"/>
    </xf>
    <xf numFmtId="0" fontId="32" fillId="6" borderId="0" xfId="0" applyFont="1" applyFill="1" applyBorder="1" applyAlignment="1">
      <alignment vertical="center" wrapText="1"/>
    </xf>
    <xf numFmtId="0" fontId="0" fillId="6" borderId="0" xfId="0" applyFill="1" applyAlignment="1">
      <alignment vertical="center" wrapText="1"/>
    </xf>
    <xf numFmtId="0" fontId="12" fillId="6" borderId="20" xfId="0" applyFont="1" applyFill="1" applyBorder="1" applyAlignment="1">
      <alignment horizontal="left" vertical="center"/>
    </xf>
    <xf numFmtId="0" fontId="22" fillId="2" borderId="12" xfId="0" applyFont="1" applyFill="1" applyBorder="1" applyAlignment="1">
      <alignment horizontal="left" vertical="center"/>
    </xf>
    <xf numFmtId="0" fontId="12" fillId="2" borderId="0" xfId="0" applyFont="1" applyFill="1" applyBorder="1" applyAlignment="1">
      <alignment vertical="center"/>
    </xf>
    <xf numFmtId="0" fontId="12" fillId="6" borderId="7" xfId="0" applyFont="1" applyFill="1" applyBorder="1" applyAlignment="1">
      <alignment vertical="center"/>
    </xf>
    <xf numFmtId="0" fontId="32" fillId="6" borderId="1" xfId="0" applyFont="1" applyFill="1" applyBorder="1" applyAlignment="1">
      <alignment vertical="center" wrapText="1"/>
    </xf>
    <xf numFmtId="0" fontId="0" fillId="6" borderId="1" xfId="0" applyFill="1" applyBorder="1" applyAlignment="1">
      <alignment vertical="center" wrapText="1"/>
    </xf>
    <xf numFmtId="0" fontId="12" fillId="6" borderId="0" xfId="0" applyFont="1" applyFill="1" applyBorder="1"/>
    <xf numFmtId="0" fontId="12" fillId="2" borderId="0" xfId="0" applyFont="1" applyFill="1" applyBorder="1" applyAlignment="1">
      <alignment horizontal="left" vertical="center"/>
    </xf>
    <xf numFmtId="0" fontId="12" fillId="2" borderId="0" xfId="0" applyFont="1" applyFill="1" applyBorder="1" applyAlignment="1">
      <alignment vertical="center"/>
    </xf>
    <xf numFmtId="0" fontId="12" fillId="2" borderId="3" xfId="0" applyNumberFormat="1" applyFont="1" applyFill="1" applyBorder="1" applyAlignment="1"/>
    <xf numFmtId="0" fontId="12" fillId="2" borderId="4" xfId="0" applyNumberFormat="1" applyFont="1" applyFill="1" applyBorder="1" applyAlignment="1"/>
    <xf numFmtId="0" fontId="12" fillId="2" borderId="5" xfId="0" applyNumberFormat="1" applyFont="1" applyFill="1" applyBorder="1" applyAlignment="1"/>
    <xf numFmtId="0" fontId="27" fillId="2" borderId="4" xfId="0" applyNumberFormat="1" applyFont="1" applyFill="1" applyBorder="1" applyAlignment="1"/>
    <xf numFmtId="0" fontId="18" fillId="2" borderId="0" xfId="0" applyFont="1" applyFill="1" applyBorder="1" applyAlignment="1">
      <alignment horizontal="left" vertical="center"/>
    </xf>
    <xf numFmtId="0" fontId="12" fillId="2" borderId="0" xfId="0" applyFont="1" applyFill="1" applyBorder="1" applyAlignment="1">
      <alignment horizontal="left" vertical="center"/>
    </xf>
    <xf numFmtId="0" fontId="12" fillId="6" borderId="0" xfId="0" applyFont="1" applyFill="1" applyBorder="1" applyAlignment="1">
      <alignment horizontal="left" vertical="center"/>
    </xf>
    <xf numFmtId="0" fontId="18" fillId="2" borderId="4" xfId="0" applyFont="1" applyFill="1" applyBorder="1" applyAlignment="1">
      <alignment horizontal="right" vertical="center"/>
    </xf>
    <xf numFmtId="0" fontId="18" fillId="2" borderId="0" xfId="0" applyFont="1" applyFill="1" applyBorder="1" applyAlignment="1">
      <alignment horizontal="left" vertical="center"/>
    </xf>
    <xf numFmtId="0" fontId="19" fillId="2" borderId="39" xfId="0" applyFont="1" applyFill="1" applyBorder="1" applyAlignment="1">
      <alignment horizontal="left" vertical="center"/>
    </xf>
    <xf numFmtId="0" fontId="18" fillId="2" borderId="39" xfId="0" applyFont="1" applyFill="1" applyBorder="1" applyAlignment="1">
      <alignment horizontal="left" vertical="center"/>
    </xf>
    <xf numFmtId="0" fontId="18" fillId="4" borderId="0" xfId="0" applyFont="1" applyFill="1" applyAlignment="1">
      <alignment horizontal="left"/>
    </xf>
    <xf numFmtId="0" fontId="22" fillId="4" borderId="0" xfId="0" applyFont="1" applyFill="1" applyAlignment="1">
      <alignment horizontal="left" vertical="center"/>
    </xf>
    <xf numFmtId="0" fontId="18" fillId="4" borderId="0" xfId="0" applyFont="1" applyFill="1"/>
    <xf numFmtId="0" fontId="19" fillId="4" borderId="0" xfId="0" applyFont="1" applyFill="1" applyAlignment="1">
      <alignment horizontal="left"/>
    </xf>
    <xf numFmtId="0" fontId="27" fillId="4" borderId="0" xfId="0" applyFont="1" applyFill="1"/>
    <xf numFmtId="0" fontId="18" fillId="6" borderId="0" xfId="0" applyFont="1" applyFill="1" applyBorder="1" applyAlignment="1">
      <alignment vertical="center"/>
    </xf>
    <xf numFmtId="0" fontId="27" fillId="6" borderId="0" xfId="0" applyFont="1" applyFill="1" applyBorder="1" applyAlignment="1">
      <alignment horizontal="left" vertical="center"/>
    </xf>
    <xf numFmtId="0" fontId="28" fillId="6" borderId="0" xfId="0" applyFont="1" applyFill="1" applyBorder="1" applyAlignment="1">
      <alignment horizontal="left" vertical="center"/>
    </xf>
    <xf numFmtId="0" fontId="28" fillId="2" borderId="0" xfId="0" applyFont="1" applyFill="1" applyBorder="1" applyAlignment="1">
      <alignment horizontal="left" vertical="center"/>
    </xf>
    <xf numFmtId="0" fontId="12" fillId="6" borderId="0" xfId="0" applyFont="1" applyFill="1" applyBorder="1"/>
    <xf numFmtId="0" fontId="12" fillId="6" borderId="0" xfId="0" applyFont="1" applyFill="1" applyBorder="1" applyAlignment="1">
      <alignment horizontal="left" vertical="center"/>
    </xf>
    <xf numFmtId="0" fontId="32" fillId="6" borderId="6" xfId="0" applyFont="1" applyFill="1" applyBorder="1" applyAlignment="1" applyProtection="1">
      <alignment vertical="center"/>
    </xf>
    <xf numFmtId="0" fontId="32" fillId="6" borderId="2" xfId="0" applyFont="1" applyFill="1" applyBorder="1" applyAlignment="1" applyProtection="1">
      <alignment vertical="center"/>
    </xf>
    <xf numFmtId="0" fontId="12" fillId="6" borderId="0" xfId="0" applyFont="1" applyFill="1" applyBorder="1" applyAlignment="1" applyProtection="1">
      <alignment horizontal="right" vertical="center"/>
    </xf>
    <xf numFmtId="0" fontId="32" fillId="6" borderId="6" xfId="0" applyFont="1" applyFill="1" applyBorder="1" applyAlignment="1" applyProtection="1">
      <alignment horizontal="left" vertical="center"/>
    </xf>
    <xf numFmtId="0" fontId="18" fillId="6" borderId="0" xfId="0" applyFont="1" applyFill="1" applyBorder="1" applyAlignment="1" applyProtection="1">
      <alignment horizontal="left" vertical="center"/>
    </xf>
    <xf numFmtId="0" fontId="12" fillId="6" borderId="0" xfId="0" applyFont="1" applyFill="1" applyAlignment="1" applyProtection="1">
      <alignment horizontal="right" vertical="center"/>
    </xf>
    <xf numFmtId="0" fontId="12" fillId="6" borderId="2" xfId="0" applyFont="1" applyFill="1" applyBorder="1" applyAlignment="1" applyProtection="1">
      <alignment horizontal="left" vertical="center"/>
    </xf>
    <xf numFmtId="0" fontId="26" fillId="4" borderId="0" xfId="0" applyFont="1" applyFill="1" applyAlignment="1">
      <alignment horizontal="left" vertical="center"/>
    </xf>
    <xf numFmtId="0" fontId="43" fillId="6" borderId="0" xfId="0" applyFont="1" applyFill="1" applyBorder="1"/>
    <xf numFmtId="0" fontId="11" fillId="4" borderId="0" xfId="0" quotePrefix="1" applyNumberFormat="1" applyFont="1" applyFill="1" applyBorder="1" applyAlignment="1" applyProtection="1">
      <alignment horizontal="left" vertical="center" wrapText="1"/>
    </xf>
    <xf numFmtId="0" fontId="11" fillId="4" borderId="0" xfId="0" applyNumberFormat="1" applyFont="1" applyFill="1" applyBorder="1" applyAlignment="1" applyProtection="1">
      <alignment vertical="center"/>
    </xf>
    <xf numFmtId="0" fontId="44" fillId="4" borderId="0" xfId="0" applyNumberFormat="1" applyFont="1" applyFill="1" applyBorder="1" applyAlignment="1" applyProtection="1">
      <alignment horizontal="center" vertical="top"/>
    </xf>
    <xf numFmtId="0" fontId="11" fillId="4" borderId="0" xfId="0" quotePrefix="1" applyNumberFormat="1" applyFont="1" applyFill="1" applyBorder="1" applyAlignment="1" applyProtection="1">
      <alignment vertical="center"/>
    </xf>
    <xf numFmtId="0" fontId="11" fillId="4" borderId="0" xfId="0" quotePrefix="1" applyNumberFormat="1" applyFont="1" applyFill="1" applyBorder="1" applyAlignment="1" applyProtection="1">
      <alignment horizontal="left" vertical="center"/>
    </xf>
    <xf numFmtId="0" fontId="11" fillId="4" borderId="0" xfId="0" applyNumberFormat="1" applyFont="1" applyFill="1" applyBorder="1" applyAlignment="1" applyProtection="1">
      <alignment horizontal="left" vertical="center"/>
    </xf>
    <xf numFmtId="0" fontId="11" fillId="4" borderId="0" xfId="0" quotePrefix="1" applyNumberFormat="1" applyFont="1" applyFill="1" applyBorder="1" applyAlignment="1" applyProtection="1">
      <alignment vertical="center" wrapText="1"/>
    </xf>
    <xf numFmtId="0" fontId="11" fillId="4" borderId="0" xfId="0" applyNumberFormat="1" applyFont="1" applyFill="1" applyBorder="1" applyAlignment="1" applyProtection="1">
      <alignment horizontal="left" vertical="center" wrapText="1"/>
    </xf>
    <xf numFmtId="0" fontId="11" fillId="4" borderId="0" xfId="0" quotePrefix="1" applyNumberFormat="1" applyFont="1" applyFill="1" applyAlignment="1">
      <alignment horizontal="left" vertical="center" wrapText="1"/>
    </xf>
    <xf numFmtId="0" fontId="44" fillId="4" borderId="0" xfId="0" applyNumberFormat="1" applyFont="1" applyFill="1" applyBorder="1" applyAlignment="1" applyProtection="1">
      <alignment horizontal="left" vertical="top"/>
    </xf>
    <xf numFmtId="0" fontId="11" fillId="4" borderId="0" xfId="0" applyFont="1" applyFill="1" applyAlignment="1">
      <alignment horizontal="left" vertical="center" wrapText="1"/>
    </xf>
    <xf numFmtId="16" fontId="44" fillId="4" borderId="0" xfId="0" applyNumberFormat="1" applyFont="1" applyFill="1" applyBorder="1" applyAlignment="1" applyProtection="1">
      <alignment horizontal="left" vertical="top"/>
    </xf>
    <xf numFmtId="0" fontId="11" fillId="4" borderId="0" xfId="0" applyFont="1" applyFill="1" applyBorder="1" applyAlignment="1">
      <alignment horizontal="left" wrapText="1"/>
    </xf>
    <xf numFmtId="0" fontId="11" fillId="4" borderId="0" xfId="0" quotePrefix="1" applyFont="1" applyFill="1" applyAlignment="1">
      <alignment horizontal="left" vertical="center" wrapText="1"/>
    </xf>
    <xf numFmtId="16" fontId="44" fillId="4" borderId="0" xfId="0" applyNumberFormat="1" applyFont="1" applyFill="1" applyBorder="1" applyAlignment="1" applyProtection="1">
      <alignment horizontal="left" vertical="center"/>
    </xf>
    <xf numFmtId="16" fontId="11" fillId="4" borderId="0" xfId="0" quotePrefix="1" applyNumberFormat="1" applyFont="1" applyFill="1" applyAlignment="1">
      <alignment horizontal="left" vertical="center" wrapText="1"/>
    </xf>
    <xf numFmtId="14" fontId="11" fillId="4" borderId="0" xfId="0" applyNumberFormat="1" applyFont="1" applyFill="1" applyAlignment="1">
      <alignment horizontal="left" vertical="center" wrapText="1"/>
    </xf>
    <xf numFmtId="0" fontId="49" fillId="4" borderId="0" xfId="0" applyFont="1" applyFill="1" applyAlignment="1">
      <alignment horizontal="left" vertical="center" wrapText="1"/>
    </xf>
    <xf numFmtId="16" fontId="11" fillId="4" borderId="2" xfId="0" quotePrefix="1" applyNumberFormat="1" applyFont="1" applyFill="1" applyBorder="1" applyAlignment="1">
      <alignment horizontal="left" vertical="center" wrapText="1"/>
    </xf>
    <xf numFmtId="0" fontId="11" fillId="4" borderId="0" xfId="0" applyFont="1" applyFill="1" applyAlignment="1">
      <alignment horizontal="left" wrapText="1"/>
    </xf>
    <xf numFmtId="0" fontId="11" fillId="4" borderId="0" xfId="0" quotePrefix="1" applyFont="1" applyFill="1" applyAlignment="1">
      <alignment horizontal="left" wrapText="1"/>
    </xf>
    <xf numFmtId="14" fontId="11" fillId="4" borderId="0" xfId="0" quotePrefix="1" applyNumberFormat="1" applyFont="1" applyFill="1" applyAlignment="1">
      <alignment horizontal="left" vertical="center" wrapText="1"/>
    </xf>
    <xf numFmtId="172" fontId="11" fillId="4" borderId="0" xfId="0" quotePrefix="1" applyNumberFormat="1" applyFont="1" applyFill="1" applyBorder="1" applyAlignment="1" applyProtection="1">
      <alignment horizontal="left" vertical="center" wrapText="1"/>
    </xf>
    <xf numFmtId="0" fontId="12" fillId="2" borderId="0" xfId="0" applyFont="1" applyFill="1" applyAlignment="1">
      <alignment vertical="center" wrapText="1"/>
    </xf>
    <xf numFmtId="0" fontId="12" fillId="2" borderId="0" xfId="0" applyFont="1" applyFill="1" applyBorder="1" applyAlignment="1">
      <alignment horizontal="right" vertical="center"/>
    </xf>
    <xf numFmtId="0" fontId="12" fillId="2" borderId="1" xfId="0" applyFont="1" applyFill="1" applyBorder="1" applyAlignment="1">
      <alignment horizontal="right" vertical="center"/>
    </xf>
    <xf numFmtId="0" fontId="12" fillId="6" borderId="0" xfId="0" applyFont="1" applyFill="1" applyAlignment="1">
      <alignment vertical="center" wrapText="1"/>
    </xf>
    <xf numFmtId="0" fontId="32" fillId="2" borderId="0" xfId="0" applyFont="1" applyFill="1" applyBorder="1" applyAlignment="1" applyProtection="1">
      <alignment vertical="center" wrapText="1"/>
    </xf>
    <xf numFmtId="0" fontId="12" fillId="2" borderId="0" xfId="0" applyFont="1" applyFill="1" applyBorder="1" applyAlignment="1" applyProtection="1">
      <alignment horizontal="center" wrapText="1"/>
    </xf>
    <xf numFmtId="0" fontId="32" fillId="2" borderId="0" xfId="0" applyFont="1" applyFill="1" applyBorder="1" applyAlignment="1" applyProtection="1">
      <alignment horizontal="left" vertical="center" wrapText="1"/>
    </xf>
    <xf numFmtId="0" fontId="19" fillId="2" borderId="0" xfId="0" applyFont="1" applyFill="1" applyAlignment="1"/>
    <xf numFmtId="0" fontId="12" fillId="2" borderId="12" xfId="0" applyFont="1" applyFill="1" applyBorder="1" applyAlignment="1">
      <alignment wrapText="1"/>
    </xf>
    <xf numFmtId="0" fontId="32" fillId="2" borderId="0" xfId="0" applyFont="1" applyFill="1" applyBorder="1" applyAlignment="1">
      <alignment horizontal="left" vertical="center" wrapText="1"/>
    </xf>
    <xf numFmtId="0" fontId="12" fillId="2" borderId="0" xfId="0" applyFont="1" applyFill="1" applyBorder="1" applyAlignment="1">
      <alignment wrapText="1"/>
    </xf>
    <xf numFmtId="0" fontId="22" fillId="2" borderId="0" xfId="0" applyFont="1" applyFill="1" applyBorder="1" applyAlignment="1">
      <alignment horizontal="left" vertical="center" wrapText="1"/>
    </xf>
    <xf numFmtId="3" fontId="11" fillId="2" borderId="0" xfId="0" applyNumberFormat="1" applyFont="1" applyFill="1" applyBorder="1" applyAlignment="1">
      <alignment horizontal="center" vertical="center" wrapText="1"/>
    </xf>
    <xf numFmtId="0" fontId="22" fillId="2" borderId="0" xfId="0" applyFont="1" applyFill="1" applyBorder="1" applyAlignment="1">
      <alignment vertical="center"/>
    </xf>
    <xf numFmtId="0" fontId="26" fillId="2" borderId="0" xfId="0" applyFont="1" applyFill="1" applyBorder="1" applyAlignment="1">
      <alignment wrapText="1"/>
    </xf>
    <xf numFmtId="0" fontId="32" fillId="6" borderId="0" xfId="0" applyFont="1" applyFill="1" applyBorder="1" applyAlignment="1">
      <alignment vertical="center"/>
    </xf>
    <xf numFmtId="0" fontId="0" fillId="6" borderId="0" xfId="0" applyFill="1" applyAlignment="1">
      <alignment vertical="center"/>
    </xf>
    <xf numFmtId="0" fontId="0" fillId="6" borderId="0" xfId="0" applyFill="1" applyAlignment="1">
      <alignment vertical="center" wrapText="1"/>
    </xf>
    <xf numFmtId="0" fontId="12" fillId="2" borderId="0" xfId="0" applyFont="1" applyFill="1" applyBorder="1" applyAlignment="1">
      <alignment vertical="center" wrapText="1"/>
    </xf>
    <xf numFmtId="0" fontId="27" fillId="2" borderId="0" xfId="0" applyFont="1" applyFill="1" applyBorder="1" applyAlignment="1"/>
    <xf numFmtId="0" fontId="12" fillId="2" borderId="0" xfId="0" applyFont="1" applyFill="1" applyBorder="1" applyAlignment="1">
      <alignment horizontal="left" vertical="center" wrapText="1"/>
    </xf>
    <xf numFmtId="0" fontId="19" fillId="2" borderId="0" xfId="0" applyFont="1" applyFill="1" applyBorder="1" applyAlignment="1">
      <alignment vertical="center" wrapText="1"/>
    </xf>
    <xf numFmtId="0" fontId="12" fillId="2" borderId="0" xfId="0" applyFont="1" applyFill="1" applyAlignment="1">
      <alignment horizontal="left"/>
    </xf>
    <xf numFmtId="0" fontId="12" fillId="6" borderId="0" xfId="0" applyFont="1" applyFill="1" applyBorder="1" applyAlignment="1">
      <alignment vertical="center" wrapText="1"/>
    </xf>
    <xf numFmtId="0" fontId="19"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31" fillId="2" borderId="0" xfId="0" applyFont="1" applyFill="1" applyBorder="1" applyAlignment="1">
      <alignment horizontal="left" vertical="center"/>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27" fillId="2" borderId="0" xfId="0" applyFont="1" applyFill="1" applyBorder="1" applyAlignment="1">
      <alignment horizontal="left" vertical="center" wrapText="1"/>
    </xf>
    <xf numFmtId="0" fontId="32" fillId="6" borderId="0" xfId="0" applyFont="1" applyFill="1" applyBorder="1" applyAlignment="1">
      <alignment horizontal="left" vertical="center" wrapText="1"/>
    </xf>
    <xf numFmtId="0" fontId="12" fillId="6" borderId="0" xfId="0" applyFont="1" applyFill="1" applyBorder="1"/>
    <xf numFmtId="0" fontId="27" fillId="6" borderId="0"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12" fillId="2" borderId="0" xfId="0" applyFont="1" applyFill="1" applyBorder="1" applyAlignment="1">
      <alignment horizontal="left" vertical="center"/>
    </xf>
    <xf numFmtId="0" fontId="18" fillId="2" borderId="0" xfId="0" applyFont="1" applyFill="1" applyBorder="1" applyAlignment="1">
      <alignment vertical="center"/>
    </xf>
    <xf numFmtId="0" fontId="12" fillId="6" borderId="0" xfId="0" applyFont="1" applyFill="1" applyBorder="1" applyAlignment="1">
      <alignment horizontal="left" vertical="center"/>
    </xf>
    <xf numFmtId="0" fontId="12" fillId="2" borderId="0" xfId="0" applyFont="1" applyFill="1" applyBorder="1" applyAlignment="1">
      <alignment vertical="center"/>
    </xf>
    <xf numFmtId="0" fontId="31" fillId="2" borderId="0" xfId="0" applyFont="1" applyFill="1" applyBorder="1" applyAlignment="1">
      <alignment vertical="center"/>
    </xf>
    <xf numFmtId="171" fontId="32" fillId="6" borderId="0" xfId="0" applyNumberFormat="1" applyFont="1" applyFill="1" applyBorder="1" applyAlignment="1" applyProtection="1">
      <alignment horizontal="right" vertical="center"/>
    </xf>
    <xf numFmtId="171" fontId="32" fillId="2" borderId="29" xfId="0" applyNumberFormat="1" applyFont="1" applyFill="1" applyBorder="1" applyAlignment="1" applyProtection="1">
      <alignment horizontal="right" vertical="center"/>
    </xf>
    <xf numFmtId="0" fontId="27" fillId="6" borderId="0" xfId="0" applyFont="1" applyFill="1" applyBorder="1" applyAlignment="1">
      <alignment horizontal="right" vertical="center"/>
    </xf>
    <xf numFmtId="0" fontId="32" fillId="6" borderId="12" xfId="0" applyFont="1" applyFill="1" applyBorder="1" applyAlignment="1">
      <alignment horizontal="left" vertical="center"/>
    </xf>
    <xf numFmtId="0" fontId="32" fillId="2" borderId="12" xfId="0" applyFont="1" applyFill="1" applyBorder="1" applyAlignment="1">
      <alignment horizontal="left" vertical="center"/>
    </xf>
    <xf numFmtId="0" fontId="0" fillId="6" borderId="0" xfId="0" applyFill="1" applyBorder="1" applyAlignment="1">
      <alignment vertical="center" wrapText="1"/>
    </xf>
    <xf numFmtId="0" fontId="16" fillId="3" borderId="0" xfId="0" applyFont="1" applyFill="1" applyAlignment="1" applyProtection="1">
      <alignment horizontal="left" vertical="center"/>
    </xf>
    <xf numFmtId="0" fontId="16" fillId="3" borderId="0" xfId="0" applyFont="1" applyFill="1" applyAlignment="1" applyProtection="1">
      <alignment horizontal="right" vertical="center"/>
    </xf>
    <xf numFmtId="0" fontId="60" fillId="2" borderId="0" xfId="0" applyFont="1" applyFill="1" applyBorder="1" applyAlignment="1" applyProtection="1">
      <alignment horizontal="center" vertical="center"/>
    </xf>
    <xf numFmtId="0" fontId="32" fillId="2" borderId="0" xfId="0" applyFont="1" applyFill="1" applyBorder="1" applyAlignment="1" applyProtection="1"/>
    <xf numFmtId="0" fontId="27" fillId="2" borderId="0" xfId="0" applyFont="1" applyFill="1" applyBorder="1" applyAlignment="1" applyProtection="1">
      <alignment horizontal="right" vertical="center"/>
    </xf>
    <xf numFmtId="0" fontId="12" fillId="2" borderId="0" xfId="0" applyFont="1" applyFill="1" applyBorder="1" applyAlignment="1" applyProtection="1">
      <alignment horizontal="left"/>
    </xf>
    <xf numFmtId="0" fontId="60" fillId="2" borderId="0" xfId="0" applyFont="1" applyFill="1" applyBorder="1" applyAlignment="1" applyProtection="1">
      <alignment horizontal="left" vertical="center"/>
    </xf>
    <xf numFmtId="0" fontId="18" fillId="2" borderId="0" xfId="0" applyFont="1" applyFill="1" applyAlignment="1" applyProtection="1">
      <alignment vertical="center"/>
    </xf>
    <xf numFmtId="0" fontId="32" fillId="6" borderId="0" xfId="0" applyFont="1" applyFill="1" applyBorder="1" applyAlignment="1" applyProtection="1">
      <alignment vertical="center"/>
    </xf>
    <xf numFmtId="0" fontId="12" fillId="6" borderId="0" xfId="0" applyFont="1" applyFill="1" applyAlignment="1" applyProtection="1">
      <alignment vertical="center"/>
    </xf>
    <xf numFmtId="167" fontId="12" fillId="3" borderId="0" xfId="0" applyNumberFormat="1" applyFont="1" applyFill="1" applyBorder="1" applyAlignment="1" applyProtection="1">
      <alignment horizontal="right" vertical="center"/>
    </xf>
    <xf numFmtId="0" fontId="60" fillId="6" borderId="0" xfId="0" applyFont="1" applyFill="1" applyAlignment="1">
      <alignment horizontal="center" vertical="center"/>
    </xf>
    <xf numFmtId="0" fontId="22" fillId="2" borderId="0" xfId="0" applyFont="1" applyFill="1" applyAlignment="1" applyProtection="1">
      <alignment vertical="center"/>
    </xf>
    <xf numFmtId="0" fontId="51" fillId="2" borderId="0" xfId="0" applyFont="1" applyFill="1" applyAlignment="1" applyProtection="1">
      <alignment vertical="center"/>
    </xf>
    <xf numFmtId="0" fontId="12" fillId="2" borderId="10" xfId="0" applyFont="1" applyFill="1" applyBorder="1" applyAlignment="1" applyProtection="1">
      <alignment horizontal="left" vertical="center"/>
    </xf>
    <xf numFmtId="0" fontId="12" fillId="2" borderId="10" xfId="0" applyFont="1" applyFill="1" applyBorder="1" applyAlignment="1" applyProtection="1">
      <alignment horizontal="left"/>
    </xf>
    <xf numFmtId="0" fontId="12" fillId="2" borderId="10" xfId="0" applyFont="1" applyFill="1" applyBorder="1" applyAlignment="1" applyProtection="1">
      <alignment horizontal="center" wrapText="1"/>
    </xf>
    <xf numFmtId="0" fontId="32" fillId="2" borderId="10" xfId="0" applyFont="1" applyFill="1" applyBorder="1" applyAlignment="1" applyProtection="1">
      <alignment horizontal="right" vertical="center"/>
    </xf>
    <xf numFmtId="0" fontId="27" fillId="2" borderId="0" xfId="0" applyFont="1" applyFill="1" applyAlignment="1" applyProtection="1">
      <alignment vertical="center"/>
    </xf>
    <xf numFmtId="0" fontId="8" fillId="3" borderId="0" xfId="2" applyFill="1" applyAlignment="1" applyProtection="1">
      <alignment horizontal="left"/>
    </xf>
    <xf numFmtId="0" fontId="27" fillId="3" borderId="0" xfId="0" applyFont="1" applyFill="1" applyBorder="1" applyAlignment="1" applyProtection="1"/>
    <xf numFmtId="0" fontId="63" fillId="3" borderId="0" xfId="0" applyFont="1" applyFill="1" applyAlignment="1">
      <alignment horizontal="center" vertical="center"/>
    </xf>
    <xf numFmtId="0" fontId="12" fillId="2" borderId="0" xfId="0" applyFont="1" applyFill="1" applyBorder="1" applyAlignment="1">
      <alignment horizontal="right" vertical="center"/>
    </xf>
    <xf numFmtId="3" fontId="11" fillId="2" borderId="0" xfId="0" applyNumberFormat="1" applyFont="1" applyFill="1" applyBorder="1" applyAlignment="1">
      <alignment horizontal="center" vertical="center" wrapText="1"/>
    </xf>
    <xf numFmtId="0" fontId="32" fillId="2" borderId="0" xfId="0" applyFont="1" applyFill="1" applyBorder="1" applyAlignment="1">
      <alignment horizontal="left" vertical="center" wrapText="1"/>
    </xf>
    <xf numFmtId="0" fontId="55" fillId="6" borderId="20" xfId="0" applyFont="1" applyFill="1" applyBorder="1" applyAlignment="1">
      <alignment vertical="center"/>
    </xf>
    <xf numFmtId="0" fontId="0" fillId="6" borderId="12" xfId="0" applyFill="1" applyBorder="1" applyAlignment="1">
      <alignment vertical="center"/>
    </xf>
    <xf numFmtId="0" fontId="27" fillId="6" borderId="20" xfId="0" applyFont="1" applyFill="1" applyBorder="1" applyAlignment="1">
      <alignment vertical="center"/>
    </xf>
    <xf numFmtId="0" fontId="22" fillId="2" borderId="0" xfId="0" applyFont="1" applyFill="1" applyBorder="1" applyAlignment="1">
      <alignment horizontal="left" vertical="center" wrapText="1"/>
    </xf>
    <xf numFmtId="0" fontId="18" fillId="2" borderId="0" xfId="0" applyFont="1" applyFill="1" applyBorder="1" applyAlignment="1">
      <alignment horizontal="left" vertical="center"/>
    </xf>
    <xf numFmtId="0" fontId="12" fillId="2" borderId="0" xfId="0" applyFont="1" applyFill="1" applyBorder="1" applyAlignment="1">
      <alignment vertical="center"/>
    </xf>
    <xf numFmtId="0" fontId="12" fillId="2" borderId="0" xfId="0" applyFont="1" applyFill="1" applyBorder="1" applyAlignment="1">
      <alignment horizontal="left" vertical="center"/>
    </xf>
    <xf numFmtId="0" fontId="12" fillId="6" borderId="0" xfId="0" applyFont="1" applyFill="1" applyBorder="1"/>
    <xf numFmtId="0" fontId="20" fillId="2" borderId="0" xfId="0" applyFont="1" applyFill="1" applyBorder="1" applyAlignment="1" applyProtection="1">
      <alignment vertical="center" wrapText="1"/>
    </xf>
    <xf numFmtId="0" fontId="64" fillId="3" borderId="0" xfId="0" applyFont="1" applyFill="1" applyAlignment="1">
      <alignment horizontal="left" vertical="center"/>
    </xf>
    <xf numFmtId="0" fontId="35" fillId="4" borderId="34" xfId="0" applyFont="1" applyFill="1" applyBorder="1" applyAlignment="1" applyProtection="1">
      <alignment horizontal="left" vertical="center"/>
    </xf>
    <xf numFmtId="0" fontId="15" fillId="4" borderId="26" xfId="0" applyFont="1" applyFill="1" applyBorder="1" applyAlignment="1" applyProtection="1">
      <alignment vertical="center"/>
    </xf>
    <xf numFmtId="0" fontId="35" fillId="4" borderId="26" xfId="0" applyFont="1" applyFill="1" applyBorder="1" applyAlignment="1" applyProtection="1">
      <alignment horizontal="left" vertical="center"/>
    </xf>
    <xf numFmtId="0" fontId="35" fillId="4" borderId="35" xfId="0" applyFont="1" applyFill="1" applyBorder="1" applyAlignment="1" applyProtection="1">
      <alignment horizontal="left" vertical="center"/>
    </xf>
    <xf numFmtId="0" fontId="18" fillId="4" borderId="6" xfId="0" applyFont="1" applyFill="1" applyBorder="1" applyAlignment="1" applyProtection="1">
      <alignment horizontal="left" vertical="center"/>
    </xf>
    <xf numFmtId="0" fontId="18" fillId="4" borderId="0" xfId="0" applyFont="1" applyFill="1" applyBorder="1" applyAlignment="1" applyProtection="1">
      <alignment vertical="center"/>
    </xf>
    <xf numFmtId="0" fontId="18" fillId="4" borderId="2" xfId="0" applyFont="1" applyFill="1" applyBorder="1" applyAlignment="1" applyProtection="1">
      <alignment vertical="center"/>
    </xf>
    <xf numFmtId="0" fontId="26" fillId="4" borderId="6" xfId="0" applyFont="1" applyFill="1" applyBorder="1" applyAlignment="1">
      <alignment horizontal="center" vertical="center"/>
    </xf>
    <xf numFmtId="0" fontId="27" fillId="4" borderId="0" xfId="0" applyFont="1" applyFill="1" applyBorder="1"/>
    <xf numFmtId="0" fontId="19" fillId="4" borderId="0" xfId="0" applyFont="1" applyFill="1" applyBorder="1" applyAlignment="1">
      <alignment horizontal="left"/>
    </xf>
    <xf numFmtId="0" fontId="18" fillId="4" borderId="0" xfId="0" applyFont="1" applyFill="1" applyBorder="1" applyAlignment="1">
      <alignment horizontal="left"/>
    </xf>
    <xf numFmtId="0" fontId="18" fillId="4" borderId="2" xfId="0" applyFont="1" applyFill="1" applyBorder="1" applyAlignment="1">
      <alignment horizontal="left"/>
    </xf>
    <xf numFmtId="0" fontId="26" fillId="6" borderId="6" xfId="0" applyFont="1" applyFill="1" applyBorder="1" applyAlignment="1">
      <alignment horizontal="center" vertical="center"/>
    </xf>
    <xf numFmtId="0" fontId="27" fillId="6" borderId="0" xfId="0" applyFont="1" applyFill="1" applyBorder="1"/>
    <xf numFmtId="0" fontId="19" fillId="6" borderId="0" xfId="0" applyFont="1" applyFill="1" applyBorder="1" applyAlignment="1">
      <alignment horizontal="left"/>
    </xf>
    <xf numFmtId="0" fontId="18" fillId="6" borderId="0" xfId="0" applyFont="1" applyFill="1" applyBorder="1" applyAlignment="1">
      <alignment horizontal="left"/>
    </xf>
    <xf numFmtId="0" fontId="18" fillId="6" borderId="2" xfId="0" applyFont="1" applyFill="1" applyBorder="1" applyAlignment="1">
      <alignment horizontal="left"/>
    </xf>
    <xf numFmtId="16" fontId="26" fillId="6" borderId="6" xfId="0" applyNumberFormat="1" applyFont="1" applyFill="1" applyBorder="1" applyAlignment="1">
      <alignment horizontal="center" vertical="center"/>
    </xf>
    <xf numFmtId="0" fontId="22" fillId="6" borderId="6" xfId="0" applyFont="1" applyFill="1" applyBorder="1" applyAlignment="1">
      <alignment horizontal="center" vertical="center"/>
    </xf>
    <xf numFmtId="0" fontId="18" fillId="6" borderId="0" xfId="0" applyFont="1" applyFill="1" applyBorder="1"/>
    <xf numFmtId="0" fontId="26" fillId="6" borderId="6" xfId="0" applyFont="1" applyFill="1" applyBorder="1" applyAlignment="1">
      <alignment horizontal="left" vertical="center"/>
    </xf>
    <xf numFmtId="0" fontId="26" fillId="6" borderId="7" xfId="0" applyFont="1" applyFill="1" applyBorder="1" applyAlignment="1">
      <alignment horizontal="left" vertical="center"/>
    </xf>
    <xf numFmtId="0" fontId="27" fillId="6" borderId="1" xfId="0" applyFont="1" applyFill="1" applyBorder="1"/>
    <xf numFmtId="0" fontId="19" fillId="6" borderId="1" xfId="0" applyFont="1" applyFill="1" applyBorder="1" applyAlignment="1">
      <alignment horizontal="left"/>
    </xf>
    <xf numFmtId="0" fontId="18" fillId="6" borderId="1" xfId="0" applyFont="1" applyFill="1" applyBorder="1" applyAlignment="1">
      <alignment horizontal="left"/>
    </xf>
    <xf numFmtId="0" fontId="18" fillId="6" borderId="8" xfId="0" applyFont="1" applyFill="1" applyBorder="1" applyAlignment="1">
      <alignment horizontal="left"/>
    </xf>
    <xf numFmtId="0" fontId="12" fillId="6" borderId="18" xfId="0" applyFont="1" applyFill="1" applyBorder="1" applyAlignment="1" applyProtection="1">
      <alignment vertical="center"/>
    </xf>
    <xf numFmtId="0" fontId="12" fillId="6" borderId="0" xfId="0" applyFont="1" applyFill="1" applyBorder="1" applyAlignment="1">
      <alignment vertical="center" wrapText="1"/>
    </xf>
    <xf numFmtId="0" fontId="12" fillId="6" borderId="0" xfId="0" applyFont="1" applyFill="1" applyBorder="1"/>
    <xf numFmtId="0" fontId="12" fillId="2" borderId="0" xfId="0" applyFont="1" applyFill="1" applyBorder="1" applyAlignment="1">
      <alignment vertical="center"/>
    </xf>
    <xf numFmtId="0" fontId="31" fillId="2" borderId="0" xfId="0" applyFont="1" applyFill="1" applyBorder="1" applyAlignment="1">
      <alignment vertical="center"/>
    </xf>
    <xf numFmtId="0" fontId="12" fillId="2" borderId="0" xfId="0" applyFont="1" applyFill="1" applyBorder="1" applyAlignment="1" applyProtection="1"/>
    <xf numFmtId="0" fontId="12" fillId="2" borderId="21" xfId="0" applyFont="1" applyFill="1" applyBorder="1" applyAlignment="1"/>
    <xf numFmtId="0" fontId="12" fillId="2" borderId="21" xfId="0" applyFont="1" applyFill="1" applyBorder="1" applyAlignment="1" applyProtection="1"/>
    <xf numFmtId="0" fontId="12" fillId="2" borderId="21" xfId="0" applyFont="1" applyFill="1" applyBorder="1" applyAlignment="1" applyProtection="1">
      <alignment vertical="center"/>
    </xf>
    <xf numFmtId="0" fontId="22" fillId="6" borderId="0" xfId="0" applyFont="1" applyFill="1" applyBorder="1" applyAlignment="1">
      <alignment horizontal="left" vertical="center"/>
    </xf>
    <xf numFmtId="0" fontId="58" fillId="6" borderId="0" xfId="0" applyFont="1" applyFill="1" applyAlignment="1">
      <alignment horizontal="left" vertical="center"/>
    </xf>
    <xf numFmtId="0" fontId="12" fillId="2" borderId="12" xfId="0" applyFont="1" applyFill="1" applyBorder="1" applyAlignment="1" applyProtection="1"/>
    <xf numFmtId="0" fontId="0" fillId="6" borderId="46" xfId="0" applyFill="1" applyBorder="1" applyAlignment="1">
      <alignment vertical="center"/>
    </xf>
    <xf numFmtId="0" fontId="0" fillId="6" borderId="47" xfId="0" applyFill="1" applyBorder="1" applyAlignment="1">
      <alignment vertical="center"/>
    </xf>
    <xf numFmtId="0" fontId="3" fillId="6" borderId="12" xfId="0" applyFont="1" applyFill="1" applyBorder="1" applyAlignment="1">
      <alignment vertical="center"/>
    </xf>
    <xf numFmtId="0" fontId="61" fillId="6" borderId="10" xfId="0" applyFont="1" applyFill="1" applyBorder="1" applyAlignment="1"/>
    <xf numFmtId="0" fontId="12" fillId="2" borderId="0" xfId="0" applyFont="1" applyFill="1" applyBorder="1" applyAlignment="1">
      <alignment horizontal="right" vertical="center"/>
    </xf>
    <xf numFmtId="0" fontId="0" fillId="6" borderId="0" xfId="0" applyFill="1" applyAlignment="1">
      <alignment vertical="center" wrapText="1"/>
    </xf>
    <xf numFmtId="0" fontId="19" fillId="2" borderId="0" xfId="0" applyFont="1" applyFill="1" applyBorder="1" applyAlignment="1">
      <alignment vertical="center" wrapText="1"/>
    </xf>
    <xf numFmtId="0" fontId="26" fillId="2" borderId="0" xfId="0" applyFont="1" applyFill="1" applyBorder="1" applyAlignment="1"/>
    <xf numFmtId="0" fontId="26" fillId="2" borderId="0" xfId="0" applyFont="1" applyFill="1" applyBorder="1" applyAlignment="1">
      <alignment wrapText="1"/>
    </xf>
    <xf numFmtId="0" fontId="27" fillId="2" borderId="0" xfId="0" applyFont="1" applyFill="1" applyBorder="1" applyAlignment="1"/>
    <xf numFmtId="0" fontId="22" fillId="2" borderId="0" xfId="0" applyFont="1" applyFill="1" applyBorder="1" applyAlignment="1">
      <alignment vertical="center"/>
    </xf>
    <xf numFmtId="0" fontId="31" fillId="2" borderId="0" xfId="0" applyFont="1" applyFill="1" applyBorder="1" applyAlignment="1">
      <alignment horizontal="left" vertical="center"/>
    </xf>
    <xf numFmtId="0" fontId="32" fillId="2" borderId="0" xfId="0" applyFont="1" applyFill="1" applyBorder="1" applyAlignment="1">
      <alignment horizontal="left" vertical="center"/>
    </xf>
    <xf numFmtId="0" fontId="27" fillId="2" borderId="0" xfId="0" applyFont="1" applyFill="1" applyBorder="1" applyAlignment="1">
      <alignment horizontal="left" vertical="center" wrapText="1"/>
    </xf>
    <xf numFmtId="0" fontId="12" fillId="2" borderId="0" xfId="0" applyFont="1" applyFill="1" applyBorder="1" applyAlignment="1">
      <alignment vertical="center"/>
    </xf>
    <xf numFmtId="0" fontId="12" fillId="2" borderId="0" xfId="0" applyFont="1" applyFill="1" applyBorder="1" applyAlignment="1">
      <alignment horizontal="left" vertical="center"/>
    </xf>
    <xf numFmtId="171" fontId="32" fillId="6" borderId="53" xfId="0" applyNumberFormat="1" applyFont="1" applyFill="1" applyBorder="1" applyAlignment="1" applyProtection="1">
      <alignment horizontal="right" vertical="center"/>
    </xf>
    <xf numFmtId="0" fontId="12" fillId="6" borderId="53" xfId="0" applyFont="1" applyFill="1" applyBorder="1" applyAlignment="1" applyProtection="1">
      <alignment vertical="center" wrapText="1"/>
    </xf>
    <xf numFmtId="0" fontId="12" fillId="6" borderId="53" xfId="0" applyFont="1" applyFill="1" applyBorder="1" applyAlignment="1">
      <alignment vertical="center" wrapText="1"/>
    </xf>
    <xf numFmtId="0" fontId="12" fillId="6" borderId="18" xfId="0" applyFont="1" applyFill="1" applyBorder="1" applyAlignment="1">
      <alignment vertical="center" wrapText="1"/>
    </xf>
    <xf numFmtId="0" fontId="12" fillId="2" borderId="57" xfId="0" applyFont="1" applyFill="1" applyBorder="1" applyAlignment="1"/>
    <xf numFmtId="0" fontId="27" fillId="6" borderId="18" xfId="0" applyFont="1" applyFill="1" applyBorder="1" applyAlignment="1">
      <alignment vertical="center"/>
    </xf>
    <xf numFmtId="0" fontId="60" fillId="2" borderId="0" xfId="0" applyFont="1" applyFill="1" applyBorder="1" applyAlignment="1">
      <alignment vertical="center"/>
    </xf>
    <xf numFmtId="0" fontId="60" fillId="6" borderId="0" xfId="0" applyFont="1" applyFill="1" applyBorder="1" applyAlignment="1">
      <alignment vertical="center"/>
    </xf>
    <xf numFmtId="0" fontId="0" fillId="6" borderId="0" xfId="0" applyFill="1" applyAlignment="1">
      <alignment vertical="center" wrapText="1"/>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12" fillId="2" borderId="0" xfId="0" applyFont="1" applyFill="1" applyBorder="1" applyAlignment="1">
      <alignment horizontal="left" vertical="center"/>
    </xf>
    <xf numFmtId="0" fontId="61" fillId="6" borderId="0" xfId="0" applyFont="1" applyFill="1" applyBorder="1" applyAlignment="1"/>
    <xf numFmtId="0" fontId="32" fillId="2" borderId="9" xfId="0" applyFont="1" applyFill="1" applyBorder="1" applyAlignment="1">
      <alignment vertical="center"/>
    </xf>
    <xf numFmtId="0" fontId="32" fillId="2" borderId="10" xfId="0" applyFont="1" applyFill="1" applyBorder="1" applyAlignment="1">
      <alignment vertical="center"/>
    </xf>
    <xf numFmtId="0" fontId="32" fillId="2" borderId="10" xfId="0" quotePrefix="1" applyFont="1" applyFill="1" applyBorder="1" applyAlignment="1">
      <alignment horizontal="center" vertical="center"/>
    </xf>
    <xf numFmtId="0" fontId="32" fillId="2" borderId="11" xfId="0" applyFont="1" applyFill="1" applyBorder="1" applyAlignment="1">
      <alignment vertical="center"/>
    </xf>
    <xf numFmtId="0" fontId="60" fillId="2" borderId="0" xfId="0" applyFont="1" applyFill="1" applyBorder="1"/>
    <xf numFmtId="0" fontId="61" fillId="2" borderId="0" xfId="0" applyFont="1" applyFill="1" applyBorder="1" applyAlignment="1">
      <alignment horizontal="left" vertical="center" wrapText="1"/>
    </xf>
    <xf numFmtId="0" fontId="12" fillId="2" borderId="0" xfId="0" applyFont="1" applyFill="1" applyBorder="1" applyAlignment="1">
      <alignment horizontal="right" vertical="center"/>
    </xf>
    <xf numFmtId="0" fontId="19" fillId="2" borderId="0" xfId="0" applyFont="1" applyFill="1" applyBorder="1" applyAlignment="1">
      <alignment vertical="center" wrapText="1"/>
    </xf>
    <xf numFmtId="0" fontId="32" fillId="6" borderId="0" xfId="0" applyFont="1" applyFill="1" applyBorder="1" applyAlignment="1">
      <alignment vertical="center"/>
    </xf>
    <xf numFmtId="0" fontId="0" fillId="6" borderId="0" xfId="0" applyFill="1" applyAlignment="1">
      <alignment vertical="center"/>
    </xf>
    <xf numFmtId="0" fontId="55" fillId="6" borderId="20" xfId="0" applyFont="1" applyFill="1" applyBorder="1" applyAlignment="1">
      <alignment vertical="center"/>
    </xf>
    <xf numFmtId="0" fontId="0" fillId="6" borderId="12" xfId="0" applyFill="1" applyBorder="1" applyAlignment="1">
      <alignment vertical="center"/>
    </xf>
    <xf numFmtId="0" fontId="0" fillId="6" borderId="46" xfId="0" applyFill="1" applyBorder="1" applyAlignment="1">
      <alignment vertical="center"/>
    </xf>
    <xf numFmtId="0" fontId="12" fillId="2" borderId="0" xfId="0" applyFont="1" applyFill="1" applyBorder="1" applyAlignment="1">
      <alignment horizontal="left" vertical="center" wrapText="1"/>
    </xf>
    <xf numFmtId="0" fontId="27" fillId="6" borderId="20" xfId="0" applyFont="1" applyFill="1" applyBorder="1" applyAlignment="1">
      <alignment vertical="center"/>
    </xf>
    <xf numFmtId="0" fontId="12" fillId="6" borderId="0" xfId="0" applyFont="1" applyFill="1" applyAlignment="1">
      <alignment vertical="center" wrapText="1"/>
    </xf>
    <xf numFmtId="0" fontId="32" fillId="2" borderId="0" xfId="0" applyFont="1" applyFill="1" applyBorder="1" applyAlignment="1">
      <alignment horizontal="left" vertical="center"/>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12" fillId="6" borderId="0" xfId="0" applyFont="1" applyFill="1" applyBorder="1"/>
    <xf numFmtId="0" fontId="12" fillId="2" borderId="0" xfId="0" applyFont="1" applyFill="1" applyBorder="1" applyAlignment="1">
      <alignment horizontal="left" vertical="center"/>
    </xf>
    <xf numFmtId="0" fontId="18" fillId="2" borderId="0" xfId="0" applyFont="1" applyFill="1" applyBorder="1" applyAlignment="1">
      <alignment vertical="center"/>
    </xf>
    <xf numFmtId="0" fontId="12" fillId="2" borderId="0" xfId="0" applyFont="1" applyFill="1" applyBorder="1" applyAlignment="1">
      <alignment vertical="center"/>
    </xf>
    <xf numFmtId="0" fontId="27" fillId="2" borderId="0" xfId="0" applyFont="1" applyFill="1" applyBorder="1" applyAlignment="1">
      <alignment horizontal="left" vertical="center"/>
    </xf>
    <xf numFmtId="0" fontId="20" fillId="2" borderId="0" xfId="0" applyFont="1" applyFill="1" applyBorder="1" applyAlignment="1" applyProtection="1">
      <alignment vertical="center" wrapText="1"/>
    </xf>
    <xf numFmtId="0" fontId="32" fillId="6" borderId="12" xfId="0" applyFont="1" applyFill="1" applyBorder="1" applyAlignment="1">
      <alignment vertical="center"/>
    </xf>
    <xf numFmtId="0" fontId="20" fillId="6" borderId="20" xfId="0" applyFont="1" applyFill="1" applyBorder="1" applyAlignment="1">
      <alignment horizontal="left" vertical="center"/>
    </xf>
    <xf numFmtId="0" fontId="20" fillId="6" borderId="12" xfId="0" applyFont="1" applyFill="1" applyBorder="1" applyAlignment="1">
      <alignment horizontal="left" vertical="center"/>
    </xf>
    <xf numFmtId="0" fontId="20" fillId="6" borderId="14" xfId="0" applyFont="1" applyFill="1" applyBorder="1" applyAlignment="1">
      <alignment horizontal="left" vertical="center"/>
    </xf>
    <xf numFmtId="0" fontId="32" fillId="6" borderId="69" xfId="0" applyFont="1" applyFill="1" applyBorder="1" applyAlignment="1">
      <alignment horizontal="left" vertical="center"/>
    </xf>
    <xf numFmtId="0" fontId="0" fillId="6" borderId="69" xfId="0" applyFill="1" applyBorder="1" applyAlignment="1">
      <alignment vertical="center"/>
    </xf>
    <xf numFmtId="0" fontId="20" fillId="6" borderId="69" xfId="0" applyFont="1" applyFill="1" applyBorder="1" applyAlignment="1">
      <alignment horizontal="left" vertical="center"/>
    </xf>
    <xf numFmtId="0" fontId="22" fillId="2" borderId="0" xfId="0" applyFont="1" applyFill="1" applyBorder="1" applyAlignment="1">
      <alignment vertical="center"/>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12" fillId="2" borderId="0" xfId="0" applyFont="1" applyFill="1" applyBorder="1" applyAlignment="1">
      <alignment vertical="center"/>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32" fillId="2" borderId="12" xfId="0" applyFont="1" applyFill="1" applyBorder="1" applyAlignment="1">
      <alignment horizontal="center" vertical="center" wrapText="1"/>
    </xf>
    <xf numFmtId="0" fontId="12" fillId="6" borderId="0" xfId="0" applyFont="1" applyFill="1" applyBorder="1" applyAlignment="1">
      <alignment horizontal="left" vertical="center"/>
    </xf>
    <xf numFmtId="0" fontId="12" fillId="2" borderId="0" xfId="0" applyFont="1" applyFill="1" applyBorder="1" applyAlignment="1">
      <alignment horizontal="left" vertical="center"/>
    </xf>
    <xf numFmtId="0" fontId="18" fillId="2" borderId="69" xfId="0" applyFont="1" applyFill="1" applyBorder="1" applyAlignment="1">
      <alignment horizontal="left" vertical="center"/>
    </xf>
    <xf numFmtId="0" fontId="18" fillId="2" borderId="77" xfId="0" applyFont="1" applyFill="1" applyBorder="1" applyAlignment="1">
      <alignment horizontal="left" vertical="center"/>
    </xf>
    <xf numFmtId="0" fontId="18" fillId="2" borderId="40" xfId="0" applyFont="1" applyFill="1" applyBorder="1" applyAlignment="1">
      <alignment horizontal="left" vertical="center"/>
    </xf>
    <xf numFmtId="0" fontId="18" fillId="2" borderId="0" xfId="0" applyFont="1" applyFill="1" applyBorder="1" applyAlignment="1">
      <alignment horizontal="left" vertical="center"/>
    </xf>
    <xf numFmtId="0" fontId="11" fillId="6" borderId="0" xfId="0" applyFont="1" applyFill="1" applyBorder="1" applyAlignment="1">
      <alignment horizontal="left" vertical="center"/>
    </xf>
    <xf numFmtId="0" fontId="18" fillId="2" borderId="20" xfId="0" applyFont="1" applyFill="1" applyBorder="1" applyAlignment="1">
      <alignment horizontal="left" vertical="center"/>
    </xf>
    <xf numFmtId="0" fontId="11" fillId="2" borderId="12" xfId="0" applyFont="1" applyFill="1" applyBorder="1" applyAlignment="1">
      <alignment horizontal="center" vertical="center"/>
    </xf>
    <xf numFmtId="0" fontId="11" fillId="2" borderId="14" xfId="0" applyFont="1" applyFill="1" applyBorder="1" applyAlignment="1">
      <alignment horizontal="center" vertical="center"/>
    </xf>
    <xf numFmtId="0" fontId="27" fillId="2" borderId="12" xfId="0" applyFont="1" applyFill="1" applyBorder="1" applyAlignment="1">
      <alignment horizontal="left" vertical="center"/>
    </xf>
    <xf numFmtId="0" fontId="51" fillId="2" borderId="12" xfId="0" applyFont="1" applyFill="1" applyBorder="1" applyAlignment="1">
      <alignment horizontal="left" vertical="center"/>
    </xf>
    <xf numFmtId="0" fontId="11" fillId="2" borderId="69" xfId="0" applyFont="1" applyFill="1" applyBorder="1" applyAlignment="1">
      <alignment horizontal="center" vertical="center"/>
    </xf>
    <xf numFmtId="0" fontId="12" fillId="2" borderId="20" xfId="0" applyFont="1" applyFill="1" applyBorder="1" applyAlignment="1">
      <alignment horizontal="left" vertical="center"/>
    </xf>
    <xf numFmtId="0" fontId="11" fillId="2" borderId="25" xfId="0" applyFont="1" applyFill="1" applyBorder="1" applyAlignment="1">
      <alignment horizontal="left" vertical="center"/>
    </xf>
    <xf numFmtId="0" fontId="11" fillId="2" borderId="10" xfId="0" applyFont="1" applyFill="1" applyBorder="1" applyAlignment="1">
      <alignment horizontal="left" vertical="center"/>
    </xf>
    <xf numFmtId="0" fontId="18" fillId="2" borderId="83" xfId="0" applyFont="1" applyFill="1" applyBorder="1" applyAlignment="1">
      <alignment horizontal="left" vertical="center"/>
    </xf>
    <xf numFmtId="0" fontId="18" fillId="2" borderId="78" xfId="0" applyFont="1" applyFill="1" applyBorder="1" applyAlignment="1">
      <alignment horizontal="left" vertical="center"/>
    </xf>
    <xf numFmtId="0" fontId="11" fillId="2" borderId="27" xfId="0" applyFont="1" applyFill="1" applyBorder="1" applyAlignment="1">
      <alignment horizontal="left" vertical="center"/>
    </xf>
    <xf numFmtId="0" fontId="18" fillId="2" borderId="0" xfId="0" applyFont="1" applyFill="1" applyBorder="1" applyAlignment="1" applyProtection="1">
      <alignment horizontal="left" vertical="center"/>
    </xf>
    <xf numFmtId="0" fontId="18" fillId="2" borderId="0" xfId="0" applyFont="1" applyFill="1" applyBorder="1" applyAlignment="1">
      <alignment horizontal="left" vertical="center"/>
    </xf>
    <xf numFmtId="0" fontId="18" fillId="2" borderId="0" xfId="0" applyFont="1" applyFill="1" applyBorder="1" applyAlignment="1">
      <alignment vertical="center"/>
    </xf>
    <xf numFmtId="0" fontId="12" fillId="2" borderId="0" xfId="0" applyFont="1" applyFill="1" applyBorder="1" applyAlignment="1">
      <alignment horizontal="left" vertical="center"/>
    </xf>
    <xf numFmtId="0" fontId="19" fillId="2" borderId="0" xfId="0" applyFont="1" applyFill="1" applyBorder="1" applyAlignment="1" applyProtection="1">
      <alignment horizontal="left" vertical="center"/>
    </xf>
    <xf numFmtId="0" fontId="18" fillId="2" borderId="0" xfId="0" applyFont="1" applyFill="1" applyBorder="1" applyAlignment="1">
      <alignment horizontal="left" vertical="center"/>
    </xf>
    <xf numFmtId="0" fontId="12" fillId="2" borderId="0" xfId="0" applyFont="1" applyFill="1" applyBorder="1" applyAlignment="1">
      <alignment horizontal="right" vertical="center"/>
    </xf>
    <xf numFmtId="0" fontId="32" fillId="2" borderId="0"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0" xfId="0" applyFont="1" applyFill="1" applyBorder="1" applyAlignment="1">
      <alignment vertical="center"/>
    </xf>
    <xf numFmtId="0" fontId="12" fillId="2"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32" fillId="2" borderId="0" xfId="0" applyFont="1" applyFill="1" applyBorder="1" applyAlignment="1">
      <alignment horizontal="right" vertical="center"/>
    </xf>
    <xf numFmtId="0" fontId="45" fillId="2" borderId="0" xfId="0" applyFont="1" applyFill="1" applyBorder="1" applyAlignment="1">
      <alignment horizontal="left" vertical="center" wrapText="1"/>
    </xf>
    <xf numFmtId="0" fontId="14" fillId="6" borderId="0" xfId="0" applyFont="1" applyFill="1" applyBorder="1" applyAlignment="1">
      <alignment horizontal="center" vertical="center"/>
    </xf>
    <xf numFmtId="0" fontId="32" fillId="2" borderId="0" xfId="0" applyFont="1" applyFill="1" applyBorder="1" applyAlignment="1">
      <alignment horizontal="left" vertical="center"/>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31" fillId="2" borderId="0" xfId="0" applyFont="1" applyFill="1" applyBorder="1" applyAlignment="1">
      <alignment horizontal="left" vertical="center"/>
    </xf>
    <xf numFmtId="0" fontId="18" fillId="2" borderId="0" xfId="0" applyFont="1" applyFill="1" applyBorder="1" applyAlignment="1">
      <alignment horizontal="left" vertical="center" wrapText="1"/>
    </xf>
    <xf numFmtId="0" fontId="12" fillId="2" borderId="0" xfId="0" applyFont="1" applyFill="1" applyBorder="1" applyAlignment="1">
      <alignment horizontal="left" vertical="center"/>
    </xf>
    <xf numFmtId="0" fontId="18" fillId="2" borderId="0" xfId="0" applyFont="1" applyFill="1" applyBorder="1" applyAlignment="1">
      <alignment vertical="center"/>
    </xf>
    <xf numFmtId="0" fontId="12" fillId="6" borderId="0" xfId="0" applyFont="1" applyFill="1" applyBorder="1" applyAlignment="1">
      <alignment horizontal="left" vertical="center"/>
    </xf>
    <xf numFmtId="0" fontId="12" fillId="2" borderId="0" xfId="0" applyFont="1" applyFill="1" applyBorder="1" applyAlignment="1">
      <alignment vertical="center"/>
    </xf>
    <xf numFmtId="0" fontId="27" fillId="2" borderId="0" xfId="0" applyFont="1" applyFill="1" applyBorder="1" applyAlignment="1">
      <alignment horizontal="left" vertical="center"/>
    </xf>
    <xf numFmtId="0" fontId="20" fillId="2" borderId="0" xfId="0" applyFont="1" applyFill="1" applyBorder="1" applyAlignment="1" applyProtection="1">
      <alignment vertical="center" wrapText="1"/>
    </xf>
    <xf numFmtId="0" fontId="18" fillId="2" borderId="0" xfId="0" applyFont="1" applyFill="1" applyBorder="1" applyAlignment="1">
      <alignment horizontal="left" vertical="center"/>
    </xf>
    <xf numFmtId="0" fontId="32" fillId="2" borderId="0" xfId="0" applyFont="1" applyFill="1" applyBorder="1" applyAlignment="1">
      <alignment horizontal="left" vertical="center"/>
    </xf>
    <xf numFmtId="0" fontId="12" fillId="2" borderId="2" xfId="0" applyFont="1" applyFill="1" applyBorder="1" applyAlignment="1">
      <alignment horizontal="left" vertical="top" wrapText="1"/>
    </xf>
    <xf numFmtId="0" fontId="12" fillId="2" borderId="27" xfId="0" applyFont="1" applyFill="1" applyBorder="1" applyAlignment="1">
      <alignment vertical="center" wrapText="1"/>
    </xf>
    <xf numFmtId="0" fontId="11" fillId="2" borderId="27" xfId="0" applyFont="1" applyFill="1" applyBorder="1" applyAlignment="1">
      <alignment horizontal="center" vertical="center"/>
    </xf>
    <xf numFmtId="0" fontId="18" fillId="2" borderId="26"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26" xfId="0" applyFont="1" applyFill="1" applyBorder="1" applyAlignment="1">
      <alignment horizontal="left" vertical="center"/>
    </xf>
    <xf numFmtId="0" fontId="12" fillId="2" borderId="71" xfId="0" applyFont="1" applyFill="1" applyBorder="1" applyAlignment="1">
      <alignment horizontal="left" vertical="center"/>
    </xf>
    <xf numFmtId="0" fontId="12" fillId="2" borderId="72" xfId="0" applyFont="1" applyFill="1" applyBorder="1" applyAlignment="1">
      <alignment horizontal="left" vertical="center"/>
    </xf>
    <xf numFmtId="0" fontId="12" fillId="2" borderId="90" xfId="0" applyFont="1" applyFill="1" applyBorder="1" applyAlignment="1">
      <alignment horizontal="left" vertical="center"/>
    </xf>
    <xf numFmtId="0" fontId="12" fillId="2" borderId="89" xfId="0" applyFont="1" applyFill="1" applyBorder="1" applyAlignment="1">
      <alignment horizontal="left" vertical="center"/>
    </xf>
    <xf numFmtId="0" fontId="19" fillId="2" borderId="72" xfId="0" applyFont="1" applyFill="1" applyBorder="1" applyAlignment="1">
      <alignment horizontal="left" vertical="center"/>
    </xf>
    <xf numFmtId="0" fontId="19" fillId="2" borderId="89" xfId="0" applyFont="1" applyFill="1" applyBorder="1" applyAlignment="1">
      <alignment horizontal="left" vertical="center"/>
    </xf>
    <xf numFmtId="0" fontId="31" fillId="2" borderId="0" xfId="0" applyFont="1" applyFill="1" applyBorder="1" applyAlignment="1">
      <alignment horizontal="left"/>
    </xf>
    <xf numFmtId="0" fontId="12" fillId="2" borderId="6" xfId="0" applyFont="1" applyFill="1" applyBorder="1" applyAlignment="1">
      <alignment horizontal="left"/>
    </xf>
    <xf numFmtId="0" fontId="18" fillId="2" borderId="0" xfId="0" applyFont="1" applyFill="1" applyBorder="1" applyAlignment="1">
      <alignment horizontal="left"/>
    </xf>
    <xf numFmtId="0" fontId="11" fillId="2" borderId="0" xfId="0" applyFont="1" applyFill="1" applyBorder="1" applyAlignment="1">
      <alignment horizontal="center"/>
    </xf>
    <xf numFmtId="0" fontId="12" fillId="2" borderId="2" xfId="0" applyFont="1" applyFill="1" applyBorder="1" applyAlignment="1">
      <alignment horizontal="left"/>
    </xf>
    <xf numFmtId="0" fontId="12" fillId="3" borderId="0" xfId="0" applyFont="1" applyFill="1" applyAlignment="1">
      <alignment horizontal="left"/>
    </xf>
    <xf numFmtId="0" fontId="32" fillId="8" borderId="41" xfId="0" applyFont="1" applyFill="1" applyBorder="1" applyAlignment="1">
      <alignment vertical="center"/>
    </xf>
    <xf numFmtId="0" fontId="12" fillId="8" borderId="41" xfId="0" applyFont="1" applyFill="1" applyBorder="1" applyAlignment="1">
      <alignment vertical="center"/>
    </xf>
    <xf numFmtId="0" fontId="18" fillId="8" borderId="41" xfId="0" applyFont="1" applyFill="1" applyBorder="1" applyAlignment="1">
      <alignment vertical="center"/>
    </xf>
    <xf numFmtId="0" fontId="32" fillId="8" borderId="41" xfId="0" applyFont="1" applyFill="1" applyBorder="1" applyAlignment="1">
      <alignment horizontal="left" vertical="center"/>
    </xf>
    <xf numFmtId="0" fontId="12" fillId="8" borderId="41" xfId="0" applyFont="1" applyFill="1" applyBorder="1" applyAlignment="1">
      <alignment horizontal="left" vertical="center"/>
    </xf>
    <xf numFmtId="0" fontId="12" fillId="2" borderId="78" xfId="0" applyFont="1" applyFill="1" applyBorder="1" applyAlignment="1"/>
    <xf numFmtId="0" fontId="31" fillId="2" borderId="78" xfId="0" applyFont="1" applyFill="1" applyBorder="1" applyAlignment="1">
      <alignment horizontal="left"/>
    </xf>
    <xf numFmtId="0" fontId="27" fillId="2" borderId="72" xfId="0" applyFont="1" applyFill="1" applyBorder="1" applyAlignment="1">
      <alignment horizontal="left" vertical="center"/>
    </xf>
    <xf numFmtId="0" fontId="27" fillId="2" borderId="37" xfId="0" applyFont="1" applyFill="1" applyBorder="1" applyAlignment="1">
      <alignment horizontal="left" vertical="center"/>
    </xf>
    <xf numFmtId="0" fontId="12" fillId="2" borderId="76" xfId="0" applyFont="1" applyFill="1" applyBorder="1" applyAlignment="1">
      <alignment horizontal="left" vertical="center"/>
    </xf>
    <xf numFmtId="0" fontId="12" fillId="2" borderId="37" xfId="0" applyFont="1" applyFill="1" applyBorder="1" applyAlignment="1">
      <alignment horizontal="left" vertical="center"/>
    </xf>
    <xf numFmtId="0" fontId="27" fillId="2" borderId="89" xfId="0" applyFont="1" applyFill="1" applyBorder="1" applyAlignment="1">
      <alignment horizontal="left" vertical="center"/>
    </xf>
    <xf numFmtId="0" fontId="18" fillId="6" borderId="14" xfId="0" applyFont="1" applyFill="1" applyBorder="1" applyAlignment="1">
      <alignment horizontal="left" vertical="center"/>
    </xf>
    <xf numFmtId="0" fontId="11" fillId="2" borderId="89" xfId="0" applyFont="1" applyFill="1" applyBorder="1" applyAlignment="1">
      <alignment horizontal="center" vertical="center"/>
    </xf>
    <xf numFmtId="0" fontId="27" fillId="2" borderId="83" xfId="0" applyFont="1" applyFill="1" applyBorder="1" applyAlignment="1">
      <alignment horizontal="left" vertical="center"/>
    </xf>
    <xf numFmtId="0" fontId="27" fillId="2" borderId="78" xfId="0" applyFont="1" applyFill="1" applyBorder="1" applyAlignment="1">
      <alignment horizontal="left" vertical="center"/>
    </xf>
    <xf numFmtId="0" fontId="27" fillId="2" borderId="40" xfId="0" applyFont="1" applyFill="1" applyBorder="1" applyAlignment="1">
      <alignment horizontal="left" vertical="center"/>
    </xf>
    <xf numFmtId="0" fontId="27" fillId="2" borderId="38" xfId="0" applyFont="1" applyFill="1" applyBorder="1" applyAlignment="1">
      <alignment horizontal="left" vertical="center"/>
    </xf>
    <xf numFmtId="0" fontId="27" fillId="2" borderId="26" xfId="0" applyFont="1" applyFill="1" applyBorder="1" applyAlignment="1">
      <alignment horizontal="left" vertical="center"/>
    </xf>
    <xf numFmtId="0" fontId="18" fillId="6" borderId="89" xfId="0" applyFont="1" applyFill="1" applyBorder="1" applyAlignment="1">
      <alignment horizontal="left" vertical="center"/>
    </xf>
    <xf numFmtId="0" fontId="12" fillId="2" borderId="15" xfId="0" applyFont="1" applyFill="1" applyBorder="1" applyAlignment="1">
      <alignment horizontal="left" vertical="center"/>
    </xf>
    <xf numFmtId="0" fontId="12" fillId="2" borderId="36" xfId="0" applyFont="1" applyFill="1" applyBorder="1" applyAlignment="1">
      <alignment horizontal="left" vertical="center"/>
    </xf>
    <xf numFmtId="0" fontId="18" fillId="2" borderId="89" xfId="0" applyFont="1" applyFill="1" applyBorder="1" applyAlignment="1">
      <alignment horizontal="left" vertical="center"/>
    </xf>
    <xf numFmtId="0" fontId="19" fillId="2" borderId="0" xfId="0" applyFont="1" applyFill="1" applyAlignment="1"/>
    <xf numFmtId="0" fontId="18" fillId="2" borderId="0" xfId="0" applyFont="1" applyFill="1" applyBorder="1" applyAlignment="1">
      <alignment horizontal="left" vertical="center"/>
    </xf>
    <xf numFmtId="0" fontId="31" fillId="2" borderId="0" xfId="0" applyFont="1" applyFill="1" applyBorder="1" applyAlignment="1">
      <alignment horizontal="left" vertical="center"/>
    </xf>
    <xf numFmtId="0" fontId="18" fillId="2" borderId="0" xfId="0" applyFont="1" applyFill="1" applyBorder="1" applyAlignment="1">
      <alignment horizontal="left" vertical="center"/>
    </xf>
    <xf numFmtId="0" fontId="11" fillId="2" borderId="0" xfId="0" applyFont="1" applyFill="1" applyBorder="1" applyAlignment="1">
      <alignment horizontal="left" vertical="center"/>
    </xf>
    <xf numFmtId="0" fontId="32" fillId="2" borderId="0" xfId="0" applyFont="1" applyFill="1" applyBorder="1" applyAlignment="1">
      <alignment horizontal="left" vertical="center"/>
    </xf>
    <xf numFmtId="0" fontId="12" fillId="2" borderId="0" xfId="0" applyFont="1" applyFill="1" applyBorder="1" applyAlignment="1">
      <alignment horizontal="left" vertical="center"/>
    </xf>
    <xf numFmtId="0" fontId="20" fillId="2" borderId="0" xfId="0" applyFont="1" applyFill="1" applyBorder="1" applyAlignment="1" applyProtection="1">
      <alignment vertical="center" wrapText="1"/>
    </xf>
    <xf numFmtId="0" fontId="32" fillId="2" borderId="0" xfId="0" applyFont="1" applyFill="1" applyAlignment="1"/>
    <xf numFmtId="0" fontId="12" fillId="2" borderId="92" xfId="0" applyFont="1" applyFill="1" applyBorder="1" applyAlignment="1">
      <alignment vertical="center"/>
    </xf>
    <xf numFmtId="0" fontId="12" fillId="2" borderId="93" xfId="0" applyFont="1" applyFill="1" applyBorder="1" applyAlignment="1">
      <alignment vertical="center"/>
    </xf>
    <xf numFmtId="0" fontId="32" fillId="2" borderId="93" xfId="0" applyFont="1" applyFill="1" applyBorder="1" applyAlignment="1">
      <alignment vertical="center"/>
    </xf>
    <xf numFmtId="0" fontId="12" fillId="2" borderId="94" xfId="0" applyFont="1" applyFill="1" applyBorder="1" applyAlignment="1">
      <alignment vertical="center"/>
    </xf>
    <xf numFmtId="0" fontId="45" fillId="2" borderId="7" xfId="0" applyFont="1" applyFill="1" applyBorder="1" applyAlignment="1">
      <alignment vertical="center"/>
    </xf>
    <xf numFmtId="0" fontId="12" fillId="2" borderId="8" xfId="0" applyFont="1" applyFill="1" applyBorder="1" applyAlignment="1"/>
    <xf numFmtId="0" fontId="32" fillId="2" borderId="93" xfId="0" quotePrefix="1" applyFont="1" applyFill="1" applyBorder="1" applyAlignment="1">
      <alignment vertical="center"/>
    </xf>
    <xf numFmtId="0" fontId="22" fillId="2" borderId="27" xfId="0" applyFont="1" applyFill="1" applyBorder="1" applyAlignment="1">
      <alignment horizontal="center" vertical="center"/>
    </xf>
    <xf numFmtId="0" fontId="18" fillId="6" borderId="0" xfId="0" applyFont="1" applyFill="1" applyAlignment="1">
      <alignment horizontal="left"/>
    </xf>
    <xf numFmtId="0" fontId="12" fillId="6" borderId="0" xfId="0" applyFont="1" applyFill="1"/>
    <xf numFmtId="0" fontId="24" fillId="6" borderId="0" xfId="0" applyFont="1" applyFill="1" applyAlignment="1">
      <alignment horizontal="right" vertical="center"/>
    </xf>
    <xf numFmtId="0" fontId="26" fillId="6" borderId="0" xfId="0" applyFont="1" applyFill="1" applyBorder="1" applyAlignment="1" applyProtection="1">
      <alignment vertical="center"/>
    </xf>
    <xf numFmtId="0" fontId="28" fillId="6" borderId="0" xfId="0" applyFont="1" applyFill="1" applyBorder="1" applyAlignment="1" applyProtection="1">
      <alignment vertical="center"/>
    </xf>
    <xf numFmtId="0" fontId="29" fillId="6" borderId="0" xfId="0" applyFont="1" applyFill="1" applyAlignment="1">
      <alignment horizontal="left" vertical="center"/>
    </xf>
    <xf numFmtId="0" fontId="27" fillId="6" borderId="0" xfId="0" applyFont="1" applyFill="1" applyBorder="1" applyAlignment="1">
      <alignment horizontal="right" vertical="center" wrapText="1"/>
    </xf>
    <xf numFmtId="0" fontId="26" fillId="6" borderId="0" xfId="0" applyFont="1" applyFill="1" applyBorder="1" applyAlignment="1">
      <alignment horizontal="left"/>
    </xf>
    <xf numFmtId="0" fontId="26" fillId="6" borderId="0" xfId="0" applyFont="1" applyFill="1" applyAlignment="1">
      <alignment horizontal="left"/>
    </xf>
    <xf numFmtId="0" fontId="26" fillId="6" borderId="0" xfId="0" applyFont="1" applyFill="1"/>
    <xf numFmtId="0" fontId="19" fillId="2" borderId="0" xfId="0" applyFont="1" applyFill="1" applyBorder="1" applyAlignment="1">
      <alignment vertical="center" wrapText="1"/>
    </xf>
    <xf numFmtId="0" fontId="22" fillId="2" borderId="0" xfId="0" applyFont="1" applyFill="1" applyBorder="1" applyAlignment="1">
      <alignment vertical="center"/>
    </xf>
    <xf numFmtId="0" fontId="12" fillId="2" borderId="0" xfId="0" applyFont="1" applyFill="1" applyBorder="1" applyAlignment="1">
      <alignment horizontal="left" vertical="center" wrapText="1"/>
    </xf>
    <xf numFmtId="0" fontId="19" fillId="2" borderId="0" xfId="0" applyFont="1" applyFill="1" applyBorder="1" applyAlignment="1">
      <alignment vertical="center" wrapText="1"/>
    </xf>
    <xf numFmtId="0" fontId="32" fillId="8" borderId="0" xfId="0" applyFont="1" applyFill="1" applyBorder="1" applyAlignment="1">
      <alignment vertical="center"/>
    </xf>
    <xf numFmtId="0" fontId="12" fillId="8" borderId="0" xfId="0" applyFont="1" applyFill="1" applyBorder="1" applyAlignment="1">
      <alignment vertical="center"/>
    </xf>
    <xf numFmtId="0" fontId="60" fillId="8" borderId="0" xfId="0" applyFont="1" applyFill="1" applyBorder="1" applyAlignment="1">
      <alignment vertical="center"/>
    </xf>
    <xf numFmtId="0" fontId="28" fillId="2" borderId="0" xfId="0" applyFont="1" applyFill="1" applyBorder="1" applyAlignment="1">
      <alignment vertical="center"/>
    </xf>
    <xf numFmtId="0" fontId="19" fillId="2" borderId="0" xfId="0" applyFont="1" applyFill="1" applyBorder="1" applyAlignment="1">
      <alignment vertical="center" wrapText="1"/>
    </xf>
    <xf numFmtId="0" fontId="22" fillId="2" borderId="0" xfId="0" applyFont="1" applyFill="1" applyBorder="1" applyAlignment="1">
      <alignment vertical="center"/>
    </xf>
    <xf numFmtId="0" fontId="61" fillId="6" borderId="78" xfId="0" applyFont="1" applyFill="1" applyBorder="1" applyAlignment="1"/>
    <xf numFmtId="0" fontId="32" fillId="2" borderId="6" xfId="0" applyFont="1" applyFill="1" applyBorder="1" applyAlignment="1"/>
    <xf numFmtId="0" fontId="32" fillId="2" borderId="0" xfId="0" applyFont="1" applyFill="1" applyBorder="1" applyAlignment="1"/>
    <xf numFmtId="0" fontId="32" fillId="2" borderId="2" xfId="0" applyFont="1" applyFill="1" applyBorder="1" applyAlignment="1"/>
    <xf numFmtId="0" fontId="32" fillId="3" borderId="0" xfId="0" applyFont="1" applyFill="1" applyAlignment="1"/>
    <xf numFmtId="0" fontId="32" fillId="6" borderId="25" xfId="0" applyFont="1" applyFill="1" applyBorder="1" applyAlignment="1"/>
    <xf numFmtId="0" fontId="32" fillId="8" borderId="0" xfId="0" applyFont="1" applyFill="1" applyBorder="1" applyAlignment="1">
      <alignment vertical="top"/>
    </xf>
    <xf numFmtId="0" fontId="60" fillId="2" borderId="1" xfId="0" applyFont="1" applyFill="1" applyBorder="1" applyAlignment="1">
      <alignment vertical="center"/>
    </xf>
    <xf numFmtId="0" fontId="27" fillId="2" borderId="93" xfId="0" applyFont="1" applyFill="1" applyBorder="1" applyAlignment="1">
      <alignment vertical="center"/>
    </xf>
    <xf numFmtId="0" fontId="41" fillId="8" borderId="0" xfId="0" applyFont="1" applyFill="1" applyBorder="1" applyAlignment="1">
      <alignment vertical="center"/>
    </xf>
    <xf numFmtId="0" fontId="27" fillId="8" borderId="0" xfId="0" applyFont="1" applyFill="1" applyBorder="1" applyAlignment="1"/>
    <xf numFmtId="0" fontId="61" fillId="8" borderId="0" xfId="0" applyFont="1" applyFill="1" applyBorder="1" applyAlignment="1"/>
    <xf numFmtId="0" fontId="19" fillId="8" borderId="0" xfId="0" applyFont="1" applyFill="1" applyBorder="1" applyAlignment="1">
      <alignment vertical="center" wrapText="1"/>
    </xf>
    <xf numFmtId="0" fontId="66" fillId="2" borderId="1" xfId="0" applyFont="1" applyFill="1" applyBorder="1" applyAlignment="1">
      <alignment horizontal="left" vertical="center"/>
    </xf>
    <xf numFmtId="0" fontId="32" fillId="2" borderId="0" xfId="0" applyFont="1" applyFill="1" applyBorder="1" applyAlignment="1">
      <alignment horizontal="left" vertical="center" wrapText="1"/>
    </xf>
    <xf numFmtId="0" fontId="61" fillId="2" borderId="0" xfId="0" applyFont="1" applyFill="1" applyAlignment="1">
      <alignment vertical="center"/>
    </xf>
    <xf numFmtId="0" fontId="12" fillId="2" borderId="0" xfId="0" applyFont="1" applyFill="1" applyBorder="1" applyAlignment="1">
      <alignment horizontal="right" vertical="center"/>
    </xf>
    <xf numFmtId="0" fontId="12" fillId="2" borderId="1" xfId="0" applyFont="1" applyFill="1" applyBorder="1" applyAlignment="1">
      <alignment horizontal="right" vertical="center"/>
    </xf>
    <xf numFmtId="0" fontId="19" fillId="2" borderId="0" xfId="0" applyFont="1" applyFill="1" applyBorder="1" applyAlignment="1">
      <alignment vertical="center" wrapText="1"/>
    </xf>
    <xf numFmtId="0" fontId="32" fillId="2" borderId="1" xfId="0" applyFont="1" applyFill="1" applyBorder="1" applyProtection="1"/>
    <xf numFmtId="0" fontId="32" fillId="2" borderId="1" xfId="0" applyFont="1" applyFill="1" applyBorder="1"/>
    <xf numFmtId="0" fontId="11" fillId="2" borderId="93" xfId="0" applyFont="1" applyFill="1" applyBorder="1" applyAlignment="1">
      <alignment horizontal="center" vertical="center"/>
    </xf>
    <xf numFmtId="0" fontId="12" fillId="2" borderId="94" xfId="0" applyFont="1" applyFill="1" applyBorder="1" applyAlignment="1">
      <alignment horizontal="left" vertical="center"/>
    </xf>
    <xf numFmtId="0" fontId="12" fillId="2" borderId="78" xfId="0" applyFont="1" applyFill="1" applyBorder="1" applyAlignment="1">
      <alignment vertical="center"/>
    </xf>
    <xf numFmtId="0" fontId="32" fillId="2" borderId="78" xfId="0" applyFont="1" applyFill="1" applyBorder="1" applyAlignment="1">
      <alignment vertical="center"/>
    </xf>
    <xf numFmtId="0" fontId="61" fillId="2" borderId="0" xfId="0" applyFont="1" applyFill="1" applyBorder="1"/>
    <xf numFmtId="0" fontId="27" fillId="2" borderId="78" xfId="0" applyFont="1" applyFill="1" applyBorder="1" applyAlignment="1"/>
    <xf numFmtId="0" fontId="12" fillId="2" borderId="101" xfId="0" applyFont="1" applyFill="1" applyBorder="1" applyAlignment="1">
      <alignment vertical="center"/>
    </xf>
    <xf numFmtId="0" fontId="22" fillId="6" borderId="0" xfId="0" applyFont="1" applyFill="1" applyAlignment="1" applyProtection="1">
      <alignment vertical="center"/>
    </xf>
    <xf numFmtId="0" fontId="32" fillId="6" borderId="0" xfId="0" applyFont="1" applyFill="1" applyAlignment="1" applyProtection="1">
      <alignment vertical="center"/>
    </xf>
    <xf numFmtId="49" fontId="12" fillId="6" borderId="0" xfId="0" applyNumberFormat="1" applyFont="1" applyFill="1" applyBorder="1" applyAlignment="1" applyProtection="1">
      <alignment horizontal="left" vertical="center"/>
    </xf>
    <xf numFmtId="49" fontId="12" fillId="6" borderId="0" xfId="0" applyNumberFormat="1" applyFont="1" applyFill="1" applyBorder="1" applyAlignment="1" applyProtection="1">
      <alignment vertical="center"/>
    </xf>
    <xf numFmtId="0" fontId="18" fillId="2" borderId="0" xfId="0" applyFont="1" applyFill="1" applyBorder="1" applyAlignment="1" applyProtection="1">
      <alignment horizontal="left" vertical="top"/>
    </xf>
    <xf numFmtId="0" fontId="12" fillId="2" borderId="0" xfId="0" applyFont="1" applyFill="1" applyBorder="1" applyAlignment="1">
      <alignment horizontal="left" vertical="top"/>
    </xf>
    <xf numFmtId="0" fontId="22" fillId="2" borderId="0" xfId="0" applyFont="1" applyFill="1" applyBorder="1" applyAlignment="1" applyProtection="1">
      <alignment horizontal="left"/>
    </xf>
    <xf numFmtId="0" fontId="12" fillId="6" borderId="0" xfId="0" applyFont="1" applyFill="1" applyAlignment="1">
      <alignment vertical="center"/>
    </xf>
    <xf numFmtId="0" fontId="12" fillId="6" borderId="0" xfId="0" applyFont="1" applyFill="1" applyBorder="1" applyAlignment="1"/>
    <xf numFmtId="16" fontId="49" fillId="4" borderId="0" xfId="0" quotePrefix="1" applyNumberFormat="1" applyFont="1" applyFill="1" applyBorder="1" applyAlignment="1" applyProtection="1">
      <alignment horizontal="left" vertical="center"/>
    </xf>
    <xf numFmtId="0" fontId="49" fillId="4" borderId="0" xfId="0" applyFont="1" applyFill="1" applyAlignment="1">
      <alignment horizontal="left" wrapText="1"/>
    </xf>
    <xf numFmtId="0" fontId="49" fillId="4" borderId="0" xfId="0" quotePrefix="1" applyFont="1" applyFill="1" applyAlignment="1">
      <alignment horizontal="left" vertical="center" wrapText="1"/>
    </xf>
    <xf numFmtId="49" fontId="12" fillId="7" borderId="95" xfId="0" applyNumberFormat="1" applyFont="1" applyFill="1" applyBorder="1" applyAlignment="1" applyProtection="1">
      <alignment horizontal="center" vertical="center"/>
      <protection locked="0"/>
    </xf>
    <xf numFmtId="49" fontId="12" fillId="5" borderId="95" xfId="0" applyNumberFormat="1" applyFont="1" applyFill="1" applyBorder="1" applyAlignment="1" applyProtection="1">
      <alignment horizontal="center" vertical="center"/>
      <protection locked="0"/>
    </xf>
    <xf numFmtId="49" fontId="61" fillId="6" borderId="10" xfId="0" applyNumberFormat="1" applyFont="1" applyFill="1" applyBorder="1" applyAlignment="1"/>
    <xf numFmtId="0" fontId="32" fillId="2" borderId="0" xfId="0" applyFont="1" applyFill="1" applyBorder="1" applyAlignment="1">
      <alignment horizontal="justify" vertical="center" wrapText="1"/>
    </xf>
    <xf numFmtId="0" fontId="32" fillId="2" borderId="0" xfId="0" applyFont="1" applyFill="1" applyBorder="1" applyAlignment="1">
      <alignment horizontal="justify" vertical="center"/>
    </xf>
    <xf numFmtId="0" fontId="32" fillId="2"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0" xfId="0" applyFont="1" applyFill="1" applyAlignment="1">
      <alignment vertical="center" wrapText="1"/>
    </xf>
    <xf numFmtId="0" fontId="32" fillId="2" borderId="10" xfId="0" applyFont="1" applyFill="1" applyBorder="1" applyAlignment="1">
      <alignment horizontal="left" vertical="center" wrapText="1"/>
    </xf>
    <xf numFmtId="0" fontId="44" fillId="2" borderId="0" xfId="0" applyFont="1" applyFill="1" applyBorder="1" applyAlignment="1" applyProtection="1">
      <alignment horizontal="left" vertical="center"/>
    </xf>
    <xf numFmtId="0" fontId="22" fillId="2" borderId="78" xfId="0" applyFont="1" applyFill="1" applyBorder="1" applyAlignment="1">
      <alignment horizontal="left" vertical="center"/>
    </xf>
    <xf numFmtId="0" fontId="18" fillId="2" borderId="103" xfId="0" applyFont="1" applyFill="1" applyBorder="1" applyAlignment="1">
      <alignment horizontal="left" vertical="center"/>
    </xf>
    <xf numFmtId="0" fontId="11" fillId="2" borderId="78" xfId="0" applyFont="1" applyFill="1" applyBorder="1" applyAlignment="1">
      <alignment horizontal="center" vertical="center"/>
    </xf>
    <xf numFmtId="0" fontId="11" fillId="2" borderId="103" xfId="0" applyFont="1" applyFill="1" applyBorder="1" applyAlignment="1">
      <alignment horizontal="center" vertical="center"/>
    </xf>
    <xf numFmtId="0" fontId="51" fillId="2" borderId="0" xfId="0" applyFont="1" applyFill="1" applyBorder="1" applyAlignment="1">
      <alignment horizontal="left" vertical="center"/>
    </xf>
    <xf numFmtId="0" fontId="51" fillId="2" borderId="18" xfId="0" applyFont="1" applyFill="1" applyBorder="1" applyAlignment="1">
      <alignment horizontal="left" vertical="center"/>
    </xf>
    <xf numFmtId="0" fontId="22" fillId="2" borderId="10" xfId="0" applyFont="1" applyFill="1" applyBorder="1" applyAlignment="1">
      <alignment horizontal="left" vertical="center"/>
    </xf>
    <xf numFmtId="0" fontId="18" fillId="2" borderId="102" xfId="0" applyFont="1" applyFill="1" applyBorder="1" applyAlignment="1">
      <alignment horizontal="left" vertical="center"/>
    </xf>
    <xf numFmtId="0" fontId="51" fillId="2" borderId="103" xfId="0" applyFont="1" applyFill="1" applyBorder="1" applyAlignment="1">
      <alignment horizontal="left" vertical="center"/>
    </xf>
    <xf numFmtId="0" fontId="32" fillId="2" borderId="0" xfId="0" applyFont="1" applyFill="1" applyBorder="1" applyAlignment="1">
      <alignment horizontal="left" vertical="center" wrapText="1"/>
    </xf>
    <xf numFmtId="0" fontId="19" fillId="2" borderId="0" xfId="0" applyFont="1" applyFill="1" applyBorder="1" applyAlignment="1">
      <alignment vertical="center" wrapText="1"/>
    </xf>
    <xf numFmtId="0" fontId="61" fillId="6" borderId="105" xfId="0" applyFont="1" applyFill="1" applyBorder="1" applyAlignment="1"/>
    <xf numFmtId="0" fontId="26" fillId="2" borderId="78" xfId="0" applyFont="1" applyFill="1" applyBorder="1" applyAlignment="1"/>
    <xf numFmtId="0" fontId="27" fillId="2" borderId="10" xfId="0" applyFont="1" applyFill="1" applyBorder="1" applyAlignment="1"/>
    <xf numFmtId="0" fontId="22" fillId="2" borderId="0" xfId="0" applyFont="1" applyFill="1" applyBorder="1" applyAlignment="1">
      <alignment vertical="center"/>
    </xf>
    <xf numFmtId="49" fontId="7" fillId="8" borderId="0" xfId="0" applyNumberFormat="1" applyFont="1" applyFill="1" applyAlignment="1">
      <alignment horizontal="right" vertical="center"/>
    </xf>
    <xf numFmtId="0" fontId="11" fillId="4" borderId="2" xfId="0" applyFont="1" applyFill="1" applyBorder="1" applyAlignment="1">
      <alignment horizontal="left" wrapText="1"/>
    </xf>
    <xf numFmtId="0" fontId="11" fillId="4" borderId="2" xfId="0" quotePrefix="1" applyFont="1" applyFill="1" applyBorder="1" applyAlignment="1">
      <alignment horizontal="left" vertical="center" wrapText="1"/>
    </xf>
    <xf numFmtId="0" fontId="11" fillId="4" borderId="2" xfId="0" applyFont="1" applyFill="1" applyBorder="1" applyAlignment="1">
      <alignment horizontal="left" vertical="center" wrapText="1"/>
    </xf>
    <xf numFmtId="0" fontId="32" fillId="2" borderId="0" xfId="0" applyFont="1" applyFill="1" applyBorder="1" applyAlignment="1">
      <alignment horizontal="right" vertical="center"/>
    </xf>
    <xf numFmtId="0" fontId="12" fillId="4" borderId="0" xfId="0" applyFont="1" applyFill="1" applyAlignment="1" applyProtection="1">
      <alignment vertical="center"/>
    </xf>
    <xf numFmtId="0" fontId="12" fillId="4" borderId="0" xfId="0" applyFont="1" applyFill="1" applyAlignment="1" applyProtection="1">
      <alignment horizontal="left" vertical="center"/>
    </xf>
    <xf numFmtId="0" fontId="60" fillId="2" borderId="2" xfId="0" applyFont="1" applyFill="1" applyBorder="1" applyAlignment="1">
      <alignment vertical="center"/>
    </xf>
    <xf numFmtId="49" fontId="12" fillId="10" borderId="95" xfId="0" applyNumberFormat="1" applyFont="1" applyFill="1" applyBorder="1" applyAlignment="1" applyProtection="1">
      <alignment horizontal="center" vertical="center"/>
      <protection locked="0"/>
    </xf>
    <xf numFmtId="0" fontId="12" fillId="3" borderId="92" xfId="0" applyFont="1" applyFill="1" applyBorder="1" applyAlignment="1" applyProtection="1">
      <alignment vertical="center"/>
    </xf>
    <xf numFmtId="0" fontId="12" fillId="3" borderId="93" xfId="0" applyFont="1" applyFill="1" applyBorder="1" applyAlignment="1" applyProtection="1">
      <alignment vertical="center"/>
    </xf>
    <xf numFmtId="0" fontId="32" fillId="3" borderId="93" xfId="0" applyFont="1" applyFill="1" applyBorder="1" applyAlignment="1" applyProtection="1">
      <alignment vertical="center"/>
    </xf>
    <xf numFmtId="0" fontId="12" fillId="3" borderId="94" xfId="0" applyFont="1" applyFill="1" applyBorder="1" applyAlignment="1" applyProtection="1">
      <alignment vertical="center"/>
    </xf>
    <xf numFmtId="0" fontId="2" fillId="2" borderId="92" xfId="0" applyFont="1" applyFill="1" applyBorder="1" applyAlignment="1">
      <alignment horizontal="left" vertical="center"/>
    </xf>
    <xf numFmtId="0" fontId="2" fillId="2" borderId="93" xfId="0" applyFont="1" applyFill="1" applyBorder="1" applyAlignment="1">
      <alignment horizontal="left" vertical="center"/>
    </xf>
    <xf numFmtId="0" fontId="2" fillId="2" borderId="6" xfId="0" applyFont="1" applyFill="1" applyBorder="1" applyAlignment="1">
      <alignment horizontal="left" vertical="center"/>
    </xf>
    <xf numFmtId="0" fontId="2" fillId="2" borderId="0" xfId="0" applyFont="1" applyFill="1" applyBorder="1" applyAlignment="1">
      <alignment horizontal="left" vertical="center"/>
    </xf>
    <xf numFmtId="0" fontId="2" fillId="2" borderId="9" xfId="0" applyFont="1" applyFill="1" applyBorder="1" applyAlignment="1">
      <alignment horizontal="left" vertical="center"/>
    </xf>
    <xf numFmtId="0" fontId="2" fillId="2" borderId="10" xfId="0" applyFont="1" applyFill="1" applyBorder="1" applyAlignment="1">
      <alignment horizontal="left" vertical="center"/>
    </xf>
    <xf numFmtId="0" fontId="2" fillId="2" borderId="7" xfId="0" applyFont="1" applyFill="1" applyBorder="1" applyAlignment="1">
      <alignment horizontal="left" vertical="center"/>
    </xf>
    <xf numFmtId="0" fontId="2" fillId="2" borderId="1" xfId="0" applyFont="1" applyFill="1" applyBorder="1" applyAlignment="1">
      <alignment horizontal="left" vertical="center"/>
    </xf>
    <xf numFmtId="0" fontId="32" fillId="2" borderId="72" xfId="0" applyFont="1" applyFill="1" applyBorder="1" applyAlignment="1">
      <alignment horizontal="left" vertical="center"/>
    </xf>
    <xf numFmtId="0" fontId="2" fillId="2" borderId="2" xfId="0" applyFont="1" applyFill="1" applyBorder="1" applyAlignment="1">
      <alignment horizontal="left" vertical="center"/>
    </xf>
    <xf numFmtId="0" fontId="2" fillId="3" borderId="0" xfId="0" applyFont="1" applyFill="1" applyAlignment="1">
      <alignment horizontal="left" vertical="center"/>
    </xf>
    <xf numFmtId="0" fontId="2" fillId="2" borderId="0" xfId="0" applyFont="1" applyFill="1" applyBorder="1" applyAlignment="1">
      <alignment horizontal="right" vertical="center"/>
    </xf>
    <xf numFmtId="0" fontId="32" fillId="6" borderId="0" xfId="0" applyFont="1" applyFill="1" applyBorder="1" applyAlignment="1">
      <alignment horizontal="left" vertical="top"/>
    </xf>
    <xf numFmtId="0" fontId="2" fillId="6" borderId="0" xfId="0" applyFont="1" applyFill="1" applyBorder="1" applyAlignment="1">
      <alignment horizontal="left" vertical="center"/>
    </xf>
    <xf numFmtId="0" fontId="2" fillId="6" borderId="0" xfId="0" applyFont="1" applyFill="1" applyBorder="1" applyAlignment="1">
      <alignment horizontal="right" vertical="center"/>
    </xf>
    <xf numFmtId="0" fontId="12" fillId="2" borderId="0" xfId="0" applyFont="1" applyFill="1" applyBorder="1" applyAlignment="1" applyProtection="1">
      <alignment horizontal="center" vertical="center"/>
    </xf>
    <xf numFmtId="0" fontId="45" fillId="2" borderId="9" xfId="0" applyFont="1" applyFill="1" applyBorder="1" applyAlignment="1">
      <alignment vertical="center"/>
    </xf>
    <xf numFmtId="0" fontId="60" fillId="2" borderId="10" xfId="0" applyFont="1" applyFill="1" applyBorder="1" applyAlignment="1">
      <alignment vertical="center"/>
    </xf>
    <xf numFmtId="0" fontId="12" fillId="2" borderId="11" xfId="0" applyFont="1" applyFill="1" applyBorder="1"/>
    <xf numFmtId="0" fontId="45" fillId="2" borderId="99" xfId="0" applyFont="1" applyFill="1" applyBorder="1" applyAlignment="1">
      <alignment vertical="center"/>
    </xf>
    <xf numFmtId="0" fontId="32" fillId="2" borderId="78" xfId="0" applyFont="1" applyFill="1" applyBorder="1" applyAlignment="1">
      <alignment horizontal="left" vertical="center"/>
    </xf>
    <xf numFmtId="0" fontId="60" fillId="2" borderId="78" xfId="0" applyFont="1" applyFill="1" applyBorder="1" applyAlignment="1">
      <alignment vertical="center"/>
    </xf>
    <xf numFmtId="0" fontId="12" fillId="2" borderId="100" xfId="0" applyFont="1" applyFill="1" applyBorder="1"/>
    <xf numFmtId="0" fontId="11" fillId="4" borderId="0" xfId="0" applyFont="1" applyFill="1" applyAlignment="1">
      <alignment vertical="center" wrapText="1"/>
    </xf>
    <xf numFmtId="0" fontId="11" fillId="4" borderId="0" xfId="0" applyFont="1" applyFill="1" applyAlignment="1">
      <alignment horizontal="left" vertical="center"/>
    </xf>
    <xf numFmtId="0" fontId="11" fillId="4" borderId="0" xfId="0" applyFont="1" applyFill="1" applyAlignment="1">
      <alignment vertical="center"/>
    </xf>
    <xf numFmtId="0" fontId="2" fillId="4" borderId="0" xfId="0" applyFont="1" applyFill="1" applyAlignment="1">
      <alignment horizontal="left" vertical="center"/>
    </xf>
    <xf numFmtId="0" fontId="30" fillId="2" borderId="0" xfId="0" applyFont="1" applyFill="1" applyAlignment="1" applyProtection="1">
      <alignment vertical="center"/>
    </xf>
    <xf numFmtId="0" fontId="32" fillId="6" borderId="0" xfId="0" applyFont="1" applyFill="1" applyBorder="1" applyAlignment="1"/>
    <xf numFmtId="0" fontId="32" fillId="2" borderId="0" xfId="0" applyFont="1" applyFill="1" applyBorder="1" applyAlignment="1">
      <alignment vertical="center" wrapText="1"/>
    </xf>
    <xf numFmtId="0" fontId="19" fillId="2" borderId="0" xfId="0" applyFont="1" applyFill="1" applyBorder="1" applyAlignment="1">
      <alignment vertical="center" wrapText="1"/>
    </xf>
    <xf numFmtId="0" fontId="12" fillId="2" borderId="0" xfId="0" applyFont="1" applyFill="1" applyBorder="1" applyAlignment="1">
      <alignment horizontal="left" vertical="center" wrapText="1"/>
    </xf>
    <xf numFmtId="0" fontId="32" fillId="6" borderId="52" xfId="0" applyFont="1" applyFill="1" applyBorder="1" applyAlignment="1"/>
    <xf numFmtId="49" fontId="12" fillId="2" borderId="0" xfId="0" applyNumberFormat="1" applyFont="1" applyFill="1" applyBorder="1" applyAlignment="1">
      <alignment vertical="center"/>
    </xf>
    <xf numFmtId="0" fontId="22" fillId="6" borderId="0" xfId="0" applyFont="1" applyFill="1" applyBorder="1" applyAlignment="1">
      <alignment vertical="center"/>
    </xf>
    <xf numFmtId="0" fontId="2" fillId="2" borderId="0" xfId="0" quotePrefix="1" applyFont="1" applyFill="1" applyBorder="1" applyAlignment="1">
      <alignment horizontal="left" vertical="center"/>
    </xf>
    <xf numFmtId="0" fontId="2" fillId="2" borderId="0" xfId="0" applyFont="1" applyFill="1" applyBorder="1" applyAlignment="1">
      <alignment vertical="center"/>
    </xf>
    <xf numFmtId="0" fontId="32" fillId="2" borderId="0" xfId="0" applyFont="1" applyFill="1" applyBorder="1" applyAlignment="1">
      <alignment horizontal="right" vertical="center"/>
    </xf>
    <xf numFmtId="49" fontId="12" fillId="10" borderId="114" xfId="0" applyNumberFormat="1" applyFont="1" applyFill="1" applyBorder="1" applyAlignment="1" applyProtection="1">
      <alignment horizontal="center" vertical="center"/>
      <protection locked="0"/>
    </xf>
    <xf numFmtId="0" fontId="32" fillId="8" borderId="97" xfId="0" applyFont="1" applyFill="1" applyBorder="1" applyAlignment="1">
      <alignment vertical="center"/>
    </xf>
    <xf numFmtId="0" fontId="12" fillId="8" borderId="97" xfId="0" applyFont="1" applyFill="1" applyBorder="1" applyAlignment="1">
      <alignment vertical="center"/>
    </xf>
    <xf numFmtId="0" fontId="18" fillId="8" borderId="97" xfId="0" applyFont="1" applyFill="1" applyBorder="1" applyAlignment="1">
      <alignment vertical="center"/>
    </xf>
    <xf numFmtId="0" fontId="32" fillId="8" borderId="97" xfId="0" applyFont="1" applyFill="1" applyBorder="1" applyAlignment="1">
      <alignment horizontal="left" vertical="center"/>
    </xf>
    <xf numFmtId="0" fontId="12" fillId="8" borderId="97" xfId="0" applyFont="1" applyFill="1" applyBorder="1" applyAlignment="1">
      <alignment horizontal="left" vertical="center"/>
    </xf>
    <xf numFmtId="0" fontId="32" fillId="8" borderId="96" xfId="0" applyFont="1" applyFill="1" applyBorder="1" applyAlignment="1">
      <alignment vertical="center"/>
    </xf>
    <xf numFmtId="0" fontId="12" fillId="8" borderId="115" xfId="0" applyFont="1" applyFill="1" applyBorder="1" applyAlignment="1">
      <alignment horizontal="left" vertical="center"/>
    </xf>
    <xf numFmtId="0" fontId="12" fillId="8" borderId="116" xfId="0" applyFont="1" applyFill="1" applyBorder="1" applyAlignment="1">
      <alignment horizontal="right" vertical="center"/>
    </xf>
    <xf numFmtId="0" fontId="32" fillId="8" borderId="117" xfId="0" applyFont="1" applyFill="1" applyBorder="1" applyAlignment="1">
      <alignment vertical="center"/>
    </xf>
    <xf numFmtId="0" fontId="12" fillId="8" borderId="118" xfId="0" applyFont="1" applyFill="1" applyBorder="1" applyAlignment="1">
      <alignment horizontal="right" vertical="center"/>
    </xf>
    <xf numFmtId="0" fontId="12" fillId="8" borderId="98" xfId="0" applyFont="1" applyFill="1" applyBorder="1" applyAlignment="1">
      <alignment horizontal="right" vertical="center"/>
    </xf>
    <xf numFmtId="0" fontId="32" fillId="2" borderId="0" xfId="0" applyFont="1" applyFill="1" applyAlignment="1">
      <alignment horizontal="center" vertical="center"/>
    </xf>
    <xf numFmtId="0" fontId="12" fillId="2" borderId="27" xfId="0" applyFont="1" applyFill="1" applyBorder="1" applyAlignment="1">
      <alignment vertical="center"/>
    </xf>
    <xf numFmtId="49" fontId="12" fillId="10" borderId="0" xfId="0" applyNumberFormat="1" applyFont="1" applyFill="1" applyBorder="1" applyAlignment="1" applyProtection="1">
      <alignment horizontal="center" vertical="center"/>
      <protection locked="0"/>
    </xf>
    <xf numFmtId="0" fontId="12" fillId="6" borderId="111" xfId="0" applyFont="1" applyFill="1" applyBorder="1" applyAlignment="1" applyProtection="1">
      <alignment horizontal="center" vertical="center"/>
    </xf>
    <xf numFmtId="0" fontId="0" fillId="6" borderId="78" xfId="0" applyFill="1" applyBorder="1" applyAlignment="1" applyProtection="1">
      <alignment horizontal="center" vertical="center"/>
    </xf>
    <xf numFmtId="0" fontId="0" fillId="6" borderId="112" xfId="0" applyFill="1" applyBorder="1" applyAlignment="1" applyProtection="1">
      <alignment horizontal="center" vertical="center"/>
    </xf>
    <xf numFmtId="0" fontId="12" fillId="6" borderId="78"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0" fillId="6" borderId="10" xfId="0" applyFill="1" applyBorder="1" applyAlignment="1" applyProtection="1">
      <alignment horizontal="center" vertical="center"/>
    </xf>
    <xf numFmtId="0" fontId="0" fillId="6" borderId="19" xfId="0" applyFill="1" applyBorder="1" applyAlignment="1" applyProtection="1">
      <alignment horizontal="center" vertical="center"/>
    </xf>
    <xf numFmtId="0" fontId="12" fillId="2" borderId="18" xfId="0" applyFont="1" applyFill="1" applyBorder="1" applyAlignment="1">
      <alignment horizontal="left" vertical="center"/>
    </xf>
    <xf numFmtId="0" fontId="12" fillId="6" borderId="25" xfId="0" applyFont="1" applyFill="1" applyBorder="1" applyAlignment="1" applyProtection="1">
      <alignment horizontal="center" vertical="center"/>
    </xf>
    <xf numFmtId="0" fontId="20" fillId="2" borderId="10" xfId="0" applyFont="1" applyFill="1" applyBorder="1" applyAlignment="1" applyProtection="1">
      <alignment vertical="center" wrapText="1"/>
    </xf>
    <xf numFmtId="0" fontId="19" fillId="8" borderId="0" xfId="0" applyFont="1" applyFill="1" applyBorder="1" applyAlignment="1">
      <alignment horizontal="left" vertical="center"/>
    </xf>
    <xf numFmtId="0" fontId="20" fillId="8" borderId="0" xfId="0" applyFont="1" applyFill="1" applyBorder="1" applyAlignment="1" applyProtection="1">
      <alignment vertical="center" wrapText="1"/>
    </xf>
    <xf numFmtId="0" fontId="20" fillId="8" borderId="0" xfId="0" applyFont="1" applyFill="1" applyAlignment="1" applyProtection="1">
      <alignment vertical="center" wrapText="1"/>
    </xf>
    <xf numFmtId="0" fontId="11" fillId="0" borderId="0" xfId="0" quotePrefix="1" applyFont="1" applyFill="1" applyAlignment="1">
      <alignment horizontal="left" vertical="center" wrapText="1"/>
    </xf>
    <xf numFmtId="0" fontId="49" fillId="4" borderId="0" xfId="0" applyFont="1" applyFill="1" applyBorder="1" applyAlignment="1">
      <alignment horizontal="left" vertical="center" wrapText="1"/>
    </xf>
    <xf numFmtId="0" fontId="12" fillId="6" borderId="0" xfId="0" applyFont="1" applyFill="1" applyAlignment="1">
      <alignment vertical="center" wrapText="1"/>
    </xf>
    <xf numFmtId="0" fontId="32" fillId="6" borderId="0" xfId="0" applyFont="1" applyFill="1" applyBorder="1" applyAlignment="1">
      <alignment vertical="center" wrapText="1"/>
    </xf>
    <xf numFmtId="0" fontId="32" fillId="2" borderId="0" xfId="0" applyFont="1" applyFill="1" applyBorder="1" applyAlignment="1">
      <alignment horizontal="left" vertical="center" wrapText="1"/>
    </xf>
    <xf numFmtId="0" fontId="12" fillId="2" borderId="0" xfId="0" applyFont="1" applyFill="1" applyAlignment="1">
      <alignment vertical="center" wrapText="1"/>
    </xf>
    <xf numFmtId="0" fontId="19" fillId="2" borderId="0" xfId="0" applyFont="1" applyFill="1" applyBorder="1" applyAlignment="1">
      <alignment horizontal="left" vertical="center" wrapText="1"/>
    </xf>
    <xf numFmtId="0" fontId="32" fillId="2" borderId="10"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9" fillId="6" borderId="0" xfId="0" applyFont="1" applyFill="1" applyAlignment="1" applyProtection="1">
      <alignment vertical="center"/>
    </xf>
    <xf numFmtId="0" fontId="12" fillId="6" borderId="0" xfId="0" applyFont="1" applyFill="1" applyBorder="1" applyAlignment="1" applyProtection="1">
      <alignment horizontal="left"/>
    </xf>
    <xf numFmtId="0" fontId="60" fillId="6" borderId="0" xfId="0" applyFont="1" applyFill="1" applyBorder="1" applyAlignment="1" applyProtection="1">
      <alignment horizontal="center" vertical="center"/>
    </xf>
    <xf numFmtId="0" fontId="70" fillId="4" borderId="0" xfId="0" applyFont="1" applyFill="1" applyAlignment="1">
      <alignment horizontal="left" vertical="center" wrapText="1"/>
    </xf>
    <xf numFmtId="0" fontId="71" fillId="4" borderId="0" xfId="0" applyFont="1" applyFill="1" applyAlignment="1">
      <alignment horizontal="left" vertical="center" wrapText="1"/>
    </xf>
    <xf numFmtId="0" fontId="11" fillId="4" borderId="0" xfId="0" quotePrefix="1" applyFont="1" applyFill="1" applyBorder="1" applyAlignment="1">
      <alignment horizontal="left"/>
    </xf>
    <xf numFmtId="0" fontId="20" fillId="2" borderId="0" xfId="0" applyFont="1" applyFill="1" applyBorder="1" applyAlignment="1" applyProtection="1">
      <alignment horizontal="left"/>
    </xf>
    <xf numFmtId="0" fontId="72" fillId="4" borderId="0" xfId="0" quotePrefix="1" applyFont="1" applyFill="1" applyBorder="1" applyAlignment="1">
      <alignment horizontal="left" vertical="center"/>
    </xf>
    <xf numFmtId="0" fontId="72" fillId="4" borderId="0" xfId="0" quotePrefix="1" applyFont="1" applyFill="1" applyBorder="1" applyAlignment="1">
      <alignment horizontal="left" vertical="center" wrapText="1"/>
    </xf>
    <xf numFmtId="49" fontId="11" fillId="4" borderId="0" xfId="0" quotePrefix="1" applyNumberFormat="1" applyFont="1" applyFill="1" applyBorder="1" applyAlignment="1" applyProtection="1">
      <alignment horizontal="left" vertical="center"/>
    </xf>
    <xf numFmtId="49" fontId="11" fillId="4" borderId="0" xfId="0" applyNumberFormat="1" applyFont="1" applyFill="1" applyBorder="1" applyAlignment="1" applyProtection="1">
      <alignment vertical="center"/>
    </xf>
    <xf numFmtId="49" fontId="11" fillId="4" borderId="0" xfId="0" applyNumberFormat="1" applyFont="1" applyFill="1" applyBorder="1" applyAlignment="1">
      <alignment horizontal="left" vertical="center"/>
    </xf>
    <xf numFmtId="49" fontId="11" fillId="4" borderId="0" xfId="0" applyNumberFormat="1" applyFont="1" applyFill="1" applyBorder="1" applyAlignment="1" applyProtection="1">
      <alignment horizontal="left" vertical="center"/>
    </xf>
    <xf numFmtId="49" fontId="11" fillId="4" borderId="0" xfId="0" quotePrefix="1" applyNumberFormat="1" applyFont="1" applyFill="1" applyBorder="1" applyAlignment="1">
      <alignment horizontal="left" vertical="center"/>
    </xf>
    <xf numFmtId="49" fontId="44" fillId="4" borderId="0" xfId="0" applyNumberFormat="1" applyFont="1" applyFill="1" applyBorder="1" applyAlignment="1" applyProtection="1">
      <alignment horizontal="left" vertical="top"/>
    </xf>
    <xf numFmtId="49" fontId="11" fillId="4" borderId="0" xfId="0" quotePrefix="1" applyNumberFormat="1" applyFont="1" applyFill="1" applyBorder="1" applyAlignment="1">
      <alignment horizontal="left" vertical="center" wrapText="1"/>
    </xf>
    <xf numFmtId="49" fontId="11" fillId="4" borderId="0" xfId="0" applyNumberFormat="1" applyFont="1" applyFill="1" applyBorder="1" applyAlignment="1">
      <alignment horizontal="left" vertical="center" wrapText="1"/>
    </xf>
    <xf numFmtId="49" fontId="11" fillId="4" borderId="0" xfId="0" applyNumberFormat="1" applyFont="1" applyFill="1" applyBorder="1" applyAlignment="1">
      <alignment horizontal="left"/>
    </xf>
    <xf numFmtId="49" fontId="18" fillId="4" borderId="0" xfId="0" applyNumberFormat="1" applyFont="1" applyFill="1" applyBorder="1" applyAlignment="1">
      <alignment horizontal="left" vertical="center"/>
    </xf>
    <xf numFmtId="49" fontId="11" fillId="4" borderId="2" xfId="0" quotePrefix="1" applyNumberFormat="1" applyFont="1" applyFill="1" applyBorder="1" applyAlignment="1">
      <alignment horizontal="left" vertical="center" wrapText="1"/>
    </xf>
    <xf numFmtId="49" fontId="11" fillId="4" borderId="0" xfId="0" quotePrefix="1" applyNumberFormat="1" applyFont="1" applyFill="1" applyBorder="1" applyAlignment="1" applyProtection="1">
      <alignment horizontal="left" vertical="center" wrapText="1"/>
    </xf>
    <xf numFmtId="49" fontId="11" fillId="4" borderId="0" xfId="0" quotePrefix="1" applyNumberFormat="1" applyFont="1" applyFill="1" applyAlignment="1">
      <alignment horizontal="left" vertical="center" wrapText="1"/>
    </xf>
    <xf numFmtId="49" fontId="44" fillId="4" borderId="0" xfId="0" applyNumberFormat="1" applyFont="1" applyFill="1" applyBorder="1" applyAlignment="1" applyProtection="1">
      <alignment horizontal="left" vertical="center"/>
    </xf>
    <xf numFmtId="49" fontId="49" fillId="4" borderId="0" xfId="0" applyNumberFormat="1" applyFont="1" applyFill="1" applyBorder="1" applyAlignment="1">
      <alignment horizontal="left" vertical="center"/>
    </xf>
    <xf numFmtId="49" fontId="11" fillId="4" borderId="0" xfId="0" applyNumberFormat="1" applyFont="1" applyFill="1" applyAlignment="1">
      <alignment horizontal="left" vertical="center" wrapText="1"/>
    </xf>
    <xf numFmtId="49" fontId="12" fillId="4" borderId="0" xfId="0" applyNumberFormat="1" applyFont="1" applyFill="1"/>
    <xf numFmtId="0" fontId="32" fillId="6" borderId="0" xfId="0" applyFont="1" applyFill="1" applyBorder="1" applyAlignment="1">
      <alignment horizontal="left" vertical="center" wrapText="1"/>
    </xf>
    <xf numFmtId="0" fontId="32" fillId="2" borderId="0" xfId="0" applyFont="1" applyFill="1" applyBorder="1" applyAlignment="1">
      <alignment horizontal="right" vertical="center"/>
    </xf>
    <xf numFmtId="0" fontId="1" fillId="2" borderId="92" xfId="0" applyFont="1" applyFill="1" applyBorder="1" applyAlignment="1">
      <alignment horizontal="left" vertical="center"/>
    </xf>
    <xf numFmtId="0" fontId="1" fillId="2" borderId="93" xfId="0" applyFont="1" applyFill="1" applyBorder="1" applyAlignment="1">
      <alignment horizontal="left" vertical="center"/>
    </xf>
    <xf numFmtId="0" fontId="1" fillId="2" borderId="6" xfId="0" applyFont="1" applyFill="1" applyBorder="1" applyAlignment="1">
      <alignment horizontal="left" vertical="center"/>
    </xf>
    <xf numFmtId="0" fontId="1" fillId="2" borderId="0" xfId="0" applyFont="1" applyFill="1" applyBorder="1" applyAlignment="1">
      <alignment horizontal="left" vertical="center"/>
    </xf>
    <xf numFmtId="0" fontId="1" fillId="2" borderId="9" xfId="0" applyFont="1" applyFill="1" applyBorder="1" applyAlignment="1">
      <alignment horizontal="left" vertical="center"/>
    </xf>
    <xf numFmtId="0" fontId="1" fillId="2" borderId="10" xfId="0" applyFont="1" applyFill="1" applyBorder="1" applyAlignment="1">
      <alignment horizontal="left" vertical="center"/>
    </xf>
    <xf numFmtId="0" fontId="12" fillId="2" borderId="0"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0" xfId="0" applyFont="1" applyFill="1" applyBorder="1"/>
    <xf numFmtId="0" fontId="1" fillId="2" borderId="2" xfId="0" applyFont="1" applyFill="1" applyBorder="1" applyAlignment="1">
      <alignment horizontal="left" vertical="center"/>
    </xf>
    <xf numFmtId="0" fontId="1" fillId="4" borderId="0" xfId="0" applyFont="1" applyFill="1" applyAlignment="1">
      <alignment horizontal="left" vertical="center"/>
    </xf>
    <xf numFmtId="0" fontId="32" fillId="4" borderId="0" xfId="0" applyFont="1" applyFill="1" applyAlignment="1">
      <alignment vertical="center"/>
    </xf>
    <xf numFmtId="0" fontId="18" fillId="4" borderId="0" xfId="0" applyFont="1" applyFill="1" applyAlignment="1">
      <alignment horizontal="left" vertical="center"/>
    </xf>
    <xf numFmtId="0" fontId="1" fillId="2" borderId="0" xfId="0" applyFont="1" applyFill="1" applyBorder="1" applyAlignment="1" applyProtection="1">
      <alignment vertical="center"/>
    </xf>
    <xf numFmtId="0" fontId="32" fillId="4" borderId="0" xfId="0" applyFont="1" applyFill="1" applyAlignment="1"/>
    <xf numFmtId="0" fontId="2" fillId="6" borderId="0" xfId="0" applyFont="1" applyFill="1" applyBorder="1" applyAlignment="1">
      <alignment vertical="center"/>
    </xf>
    <xf numFmtId="0" fontId="32" fillId="4" borderId="0" xfId="0" applyFont="1" applyFill="1" applyAlignment="1">
      <alignment horizontal="left" vertical="center"/>
    </xf>
    <xf numFmtId="0" fontId="12" fillId="4" borderId="0" xfId="0" applyFont="1" applyFill="1" applyAlignment="1">
      <alignment horizontal="left"/>
    </xf>
    <xf numFmtId="49" fontId="12" fillId="6" borderId="0" xfId="0" applyNumberFormat="1" applyFont="1" applyFill="1" applyBorder="1" applyAlignment="1" applyProtection="1">
      <alignment vertical="center"/>
      <protection locked="0" hidden="1"/>
    </xf>
    <xf numFmtId="49" fontId="18" fillId="6" borderId="0" xfId="0" applyNumberFormat="1" applyFont="1" applyFill="1" applyBorder="1" applyAlignment="1" applyProtection="1">
      <alignment horizontal="left" vertical="center"/>
      <protection locked="0" hidden="1"/>
    </xf>
    <xf numFmtId="0" fontId="11" fillId="4" borderId="0" xfId="0" applyNumberFormat="1" applyFont="1" applyFill="1" applyBorder="1" applyAlignment="1" applyProtection="1">
      <alignment horizontal="right" vertical="center"/>
    </xf>
    <xf numFmtId="0" fontId="32" fillId="4" borderId="0" xfId="0" applyFont="1" applyFill="1" applyAlignment="1" applyProtection="1">
      <alignment horizontal="left" vertical="center"/>
    </xf>
    <xf numFmtId="0" fontId="44" fillId="2" borderId="0" xfId="0" applyFont="1" applyFill="1" applyBorder="1" applyAlignment="1">
      <alignment horizontal="right" vertical="top"/>
    </xf>
    <xf numFmtId="0" fontId="32" fillId="4" borderId="0" xfId="0" applyFont="1" applyFill="1" applyAlignment="1" applyProtection="1">
      <alignment vertical="center"/>
    </xf>
    <xf numFmtId="0" fontId="12" fillId="8" borderId="71" xfId="0" applyFont="1" applyFill="1" applyBorder="1" applyAlignment="1">
      <alignment horizontal="left" vertical="center"/>
    </xf>
    <xf numFmtId="0" fontId="12" fillId="8" borderId="16" xfId="0" applyFont="1" applyFill="1" applyBorder="1" applyAlignment="1">
      <alignment horizontal="left" vertical="center"/>
    </xf>
    <xf numFmtId="0" fontId="11" fillId="8" borderId="16" xfId="0" applyFont="1" applyFill="1" applyBorder="1" applyAlignment="1" applyProtection="1">
      <alignment horizontal="left" vertical="center" textRotation="90"/>
    </xf>
    <xf numFmtId="0" fontId="11" fillId="8" borderId="71" xfId="0" applyFont="1" applyFill="1" applyBorder="1" applyAlignment="1" applyProtection="1">
      <alignment horizontal="left" vertical="center" textRotation="90"/>
    </xf>
    <xf numFmtId="0" fontId="32" fillId="8" borderId="71" xfId="0" applyFont="1" applyFill="1" applyBorder="1" applyAlignment="1">
      <alignment horizontal="left" vertical="top"/>
    </xf>
    <xf numFmtId="0" fontId="32" fillId="8" borderId="71" xfId="0" applyFont="1" applyFill="1" applyBorder="1" applyAlignment="1">
      <alignment horizontal="left" vertical="center"/>
    </xf>
    <xf numFmtId="0" fontId="27" fillId="8" borderId="71" xfId="0" applyFont="1" applyFill="1" applyBorder="1" applyAlignment="1">
      <alignment horizontal="left" vertical="center"/>
    </xf>
    <xf numFmtId="0" fontId="12" fillId="7" borderId="121" xfId="0" applyFont="1" applyFill="1" applyBorder="1" applyAlignment="1" applyProtection="1">
      <alignment vertical="center"/>
    </xf>
    <xf numFmtId="0" fontId="12" fillId="7" borderId="122" xfId="0" applyFont="1" applyFill="1" applyBorder="1" applyProtection="1"/>
    <xf numFmtId="0" fontId="12" fillId="7" borderId="122" xfId="0" applyFont="1" applyFill="1" applyBorder="1" applyAlignment="1" applyProtection="1">
      <alignment vertical="center"/>
    </xf>
    <xf numFmtId="0" fontId="12" fillId="7" borderId="123" xfId="0" applyFont="1" applyFill="1" applyBorder="1" applyAlignment="1" applyProtection="1">
      <alignment vertical="center"/>
    </xf>
    <xf numFmtId="0" fontId="33" fillId="7" borderId="124" xfId="0" applyFont="1" applyFill="1" applyBorder="1" applyAlignment="1" applyProtection="1">
      <alignment vertical="center"/>
    </xf>
    <xf numFmtId="0" fontId="12" fillId="7" borderId="125" xfId="0" applyFont="1" applyFill="1" applyBorder="1" applyProtection="1"/>
    <xf numFmtId="0" fontId="12" fillId="7" borderId="125" xfId="0" applyFont="1" applyFill="1" applyBorder="1" applyAlignment="1" applyProtection="1">
      <alignment vertical="center"/>
    </xf>
    <xf numFmtId="0" fontId="12" fillId="7" borderId="126" xfId="0" applyFont="1" applyFill="1" applyBorder="1" applyAlignment="1" applyProtection="1">
      <alignment vertical="center"/>
    </xf>
    <xf numFmtId="0" fontId="76" fillId="4" borderId="0" xfId="0" applyFont="1" applyFill="1" applyAlignment="1">
      <alignment horizontal="left" vertical="center"/>
    </xf>
    <xf numFmtId="0" fontId="76" fillId="4" borderId="0" xfId="0" applyFont="1" applyFill="1" applyAlignment="1">
      <alignment vertical="center"/>
    </xf>
    <xf numFmtId="0" fontId="76" fillId="4" borderId="0" xfId="0" applyFont="1" applyFill="1" applyAlignment="1" applyProtection="1">
      <alignment horizontal="left" vertical="center"/>
    </xf>
    <xf numFmtId="0" fontId="76" fillId="4" borderId="0" xfId="0" applyFont="1" applyFill="1" applyBorder="1" applyAlignment="1">
      <alignment horizontal="left" vertical="center"/>
    </xf>
    <xf numFmtId="0" fontId="77" fillId="4" borderId="0" xfId="0" applyFont="1" applyFill="1"/>
    <xf numFmtId="0" fontId="76" fillId="4" borderId="0" xfId="0" applyFont="1" applyFill="1"/>
    <xf numFmtId="0" fontId="76" fillId="4" borderId="0" xfId="0" applyFont="1" applyFill="1" applyAlignment="1">
      <alignment horizontal="left"/>
    </xf>
    <xf numFmtId="0" fontId="76" fillId="4" borderId="0" xfId="0" applyFont="1" applyFill="1" applyBorder="1"/>
    <xf numFmtId="0" fontId="77" fillId="4" borderId="0" xfId="0" applyNumberFormat="1" applyFont="1" applyFill="1"/>
    <xf numFmtId="49" fontId="77" fillId="4" borderId="0" xfId="0" applyNumberFormat="1" applyFont="1" applyFill="1"/>
    <xf numFmtId="49" fontId="77" fillId="4" borderId="0" xfId="0" applyNumberFormat="1" applyFont="1" applyFill="1" applyAlignment="1">
      <alignment vertical="center"/>
    </xf>
    <xf numFmtId="49" fontId="76" fillId="4" borderId="0" xfId="0" applyNumberFormat="1" applyFont="1" applyFill="1" applyAlignment="1">
      <alignment horizontal="left"/>
    </xf>
    <xf numFmtId="0" fontId="76" fillId="4" borderId="0" xfId="0" applyFont="1" applyFill="1" applyAlignment="1" applyProtection="1">
      <alignment vertical="center"/>
    </xf>
    <xf numFmtId="0" fontId="77" fillId="4" borderId="0" xfId="0" applyFont="1" applyFill="1" applyAlignment="1">
      <alignment vertical="center"/>
    </xf>
    <xf numFmtId="0" fontId="77" fillId="4" borderId="0" xfId="0" applyFont="1" applyFill="1" applyAlignment="1" applyProtection="1">
      <alignment vertical="center"/>
    </xf>
    <xf numFmtId="0" fontId="77" fillId="4" borderId="0" xfId="0" applyFont="1" applyFill="1" applyAlignment="1">
      <alignment horizontal="left" vertical="center"/>
    </xf>
    <xf numFmtId="0" fontId="22" fillId="3" borderId="0" xfId="0" applyFont="1" applyFill="1" applyAlignment="1">
      <alignment horizontal="left" wrapText="1"/>
    </xf>
    <xf numFmtId="0" fontId="19" fillId="3" borderId="0" xfId="0" applyFont="1" applyFill="1" applyAlignment="1">
      <alignment wrapText="1"/>
    </xf>
    <xf numFmtId="0" fontId="13" fillId="3" borderId="0" xfId="0" applyFont="1" applyFill="1" applyAlignment="1" applyProtection="1">
      <alignment vertical="center" wrapText="1"/>
    </xf>
    <xf numFmtId="0" fontId="0" fillId="0" borderId="0" xfId="0" applyAlignment="1">
      <alignment wrapText="1"/>
    </xf>
    <xf numFmtId="0" fontId="12" fillId="3" borderId="0" xfId="0" applyFont="1" applyFill="1" applyAlignment="1">
      <alignment horizontal="left" vertical="center" wrapText="1"/>
    </xf>
    <xf numFmtId="0" fontId="12" fillId="0" borderId="0" xfId="0" applyFont="1" applyAlignment="1">
      <alignment vertical="center" wrapText="1"/>
    </xf>
    <xf numFmtId="0" fontId="12" fillId="4" borderId="0" xfId="0" applyFont="1" applyFill="1" applyAlignment="1">
      <alignment horizontal="left" vertical="center" wrapText="1"/>
    </xf>
    <xf numFmtId="0" fontId="12" fillId="4" borderId="0" xfId="0" applyFont="1" applyFill="1" applyAlignment="1">
      <alignment vertical="center" wrapText="1"/>
    </xf>
    <xf numFmtId="0" fontId="0" fillId="4" borderId="0" xfId="0" applyFill="1" applyAlignment="1">
      <alignment wrapText="1"/>
    </xf>
    <xf numFmtId="0" fontId="27" fillId="3" borderId="0" xfId="0" applyFont="1" applyFill="1" applyAlignment="1">
      <alignment horizontal="left" vertical="center" wrapText="1"/>
    </xf>
    <xf numFmtId="0" fontId="27" fillId="0" borderId="0" xfId="0" applyFont="1" applyAlignment="1">
      <alignment vertical="center" wrapText="1"/>
    </xf>
    <xf numFmtId="0" fontId="57" fillId="0" borderId="0" xfId="0" applyFont="1" applyAlignment="1">
      <alignment wrapText="1"/>
    </xf>
    <xf numFmtId="0" fontId="12" fillId="6" borderId="0" xfId="0" applyFont="1" applyFill="1" applyAlignment="1">
      <alignment horizontal="left" vertical="center" wrapText="1"/>
    </xf>
    <xf numFmtId="0" fontId="12" fillId="6" borderId="0" xfId="0" applyFont="1" applyFill="1" applyAlignment="1">
      <alignment vertical="center" wrapText="1"/>
    </xf>
    <xf numFmtId="0" fontId="0" fillId="6" borderId="0" xfId="0" applyFill="1" applyAlignment="1">
      <alignment wrapText="1"/>
    </xf>
    <xf numFmtId="0" fontId="27" fillId="6" borderId="0" xfId="0" applyFont="1" applyFill="1" applyAlignment="1">
      <alignment horizontal="left" vertical="center" wrapText="1"/>
    </xf>
    <xf numFmtId="0" fontId="27" fillId="6" borderId="0" xfId="0" applyFont="1" applyFill="1" applyAlignment="1">
      <alignment vertical="center" wrapText="1"/>
    </xf>
    <xf numFmtId="0" fontId="57" fillId="6" borderId="0" xfId="0" applyFont="1" applyFill="1" applyAlignment="1">
      <alignment wrapText="1"/>
    </xf>
    <xf numFmtId="0" fontId="27" fillId="3" borderId="0" xfId="0" applyFont="1" applyFill="1" applyAlignment="1">
      <alignment vertical="top" wrapText="1"/>
    </xf>
    <xf numFmtId="0" fontId="27" fillId="0" borderId="0" xfId="0" applyFont="1" applyAlignment="1">
      <alignment vertical="top" wrapText="1"/>
    </xf>
    <xf numFmtId="0" fontId="27" fillId="3" borderId="0" xfId="0" applyFont="1" applyFill="1" applyAlignment="1">
      <alignment vertical="center" wrapText="1"/>
    </xf>
    <xf numFmtId="0" fontId="0" fillId="0" borderId="0" xfId="0" applyAlignment="1">
      <alignment vertical="center" wrapText="1"/>
    </xf>
    <xf numFmtId="0" fontId="32" fillId="0" borderId="0" xfId="0" applyFont="1" applyAlignment="1">
      <alignment vertical="center" wrapText="1"/>
    </xf>
    <xf numFmtId="0" fontId="4" fillId="0" borderId="0" xfId="0" applyFont="1" applyAlignment="1">
      <alignment wrapText="1"/>
    </xf>
    <xf numFmtId="0" fontId="3" fillId="0" borderId="0" xfId="0" applyFont="1" applyAlignment="1">
      <alignment wrapText="1"/>
    </xf>
    <xf numFmtId="0" fontId="26" fillId="3" borderId="0" xfId="0" applyFont="1" applyFill="1" applyAlignment="1">
      <alignment horizontal="left" vertical="center" wrapText="1"/>
    </xf>
    <xf numFmtId="0" fontId="26" fillId="0" borderId="0" xfId="0" applyFont="1" applyAlignment="1">
      <alignment vertical="center" wrapText="1"/>
    </xf>
    <xf numFmtId="0" fontId="12" fillId="4" borderId="0" xfId="0" applyFont="1" applyFill="1" applyAlignment="1">
      <alignment wrapText="1"/>
    </xf>
    <xf numFmtId="0" fontId="12" fillId="3" borderId="20" xfId="0" applyFont="1" applyFill="1" applyBorder="1" applyAlignment="1">
      <alignment horizontal="center"/>
    </xf>
    <xf numFmtId="0" fontId="12" fillId="0" borderId="14" xfId="0" applyFont="1" applyBorder="1" applyAlignment="1">
      <alignment horizontal="center"/>
    </xf>
    <xf numFmtId="0" fontId="32" fillId="2" borderId="20" xfId="0" applyFont="1" applyFill="1" applyBorder="1" applyAlignment="1">
      <alignment horizontal="center" vertical="center" wrapText="1"/>
    </xf>
    <xf numFmtId="0" fontId="12" fillId="0" borderId="12" xfId="0" applyFont="1" applyBorder="1" applyAlignment="1">
      <alignment wrapText="1"/>
    </xf>
    <xf numFmtId="0" fontId="12" fillId="0" borderId="14" xfId="0" applyFont="1" applyBorder="1" applyAlignment="1">
      <alignment wrapText="1"/>
    </xf>
    <xf numFmtId="0" fontId="22" fillId="2" borderId="20" xfId="0" applyFont="1" applyFill="1" applyBorder="1" applyAlignment="1">
      <alignment horizontal="center" vertical="center"/>
    </xf>
    <xf numFmtId="0" fontId="19" fillId="2" borderId="12" xfId="0" applyFont="1" applyFill="1" applyBorder="1"/>
    <xf numFmtId="0" fontId="19" fillId="2" borderId="14" xfId="0" applyFont="1" applyFill="1" applyBorder="1"/>
    <xf numFmtId="164" fontId="12" fillId="3" borderId="20" xfId="1" applyNumberFormat="1" applyFont="1" applyFill="1" applyBorder="1" applyAlignment="1">
      <alignment horizontal="center" vertical="center"/>
    </xf>
    <xf numFmtId="164" fontId="12" fillId="3" borderId="14" xfId="1" applyNumberFormat="1" applyFont="1" applyFill="1" applyBorder="1" applyAlignment="1">
      <alignment horizontal="center" vertical="center"/>
    </xf>
    <xf numFmtId="165" fontId="32" fillId="3" borderId="27" xfId="1" applyNumberFormat="1" applyFont="1" applyFill="1" applyBorder="1" applyAlignment="1"/>
    <xf numFmtId="0" fontId="12" fillId="0" borderId="0" xfId="0" applyFont="1" applyAlignment="1"/>
    <xf numFmtId="165" fontId="32" fillId="3" borderId="0" xfId="1" applyNumberFormat="1" applyFont="1" applyFill="1" applyBorder="1" applyAlignment="1"/>
    <xf numFmtId="0" fontId="12" fillId="0" borderId="0" xfId="0" applyFont="1" applyBorder="1" applyAlignment="1"/>
    <xf numFmtId="0" fontId="22" fillId="2" borderId="16" xfId="0" applyFont="1" applyFill="1" applyBorder="1" applyAlignment="1">
      <alignment horizontal="center" wrapText="1"/>
    </xf>
    <xf numFmtId="0" fontId="12" fillId="0" borderId="16" xfId="0" applyFont="1" applyBorder="1" applyAlignment="1">
      <alignment horizontal="center" wrapText="1"/>
    </xf>
    <xf numFmtId="0" fontId="19" fillId="0" borderId="16" xfId="0" applyFont="1" applyBorder="1" applyAlignment="1">
      <alignment horizontal="center" wrapText="1"/>
    </xf>
    <xf numFmtId="0" fontId="22" fillId="2" borderId="20" xfId="0" applyFont="1" applyFill="1" applyBorder="1" applyAlignment="1">
      <alignment horizontal="center" wrapText="1"/>
    </xf>
    <xf numFmtId="0" fontId="12" fillId="0" borderId="14" xfId="0" applyFont="1" applyBorder="1" applyAlignment="1">
      <alignment horizontal="center" wrapText="1"/>
    </xf>
    <xf numFmtId="0" fontId="32" fillId="3" borderId="27" xfId="0" applyFont="1" applyFill="1" applyBorder="1" applyAlignment="1">
      <alignment horizontal="center"/>
    </xf>
    <xf numFmtId="0" fontId="12" fillId="0" borderId="18" xfId="0" applyFont="1" applyBorder="1" applyAlignment="1">
      <alignment horizontal="center"/>
    </xf>
    <xf numFmtId="0" fontId="18" fillId="3" borderId="0" xfId="0" applyFont="1" applyFill="1" applyAlignment="1">
      <alignment wrapText="1"/>
    </xf>
    <xf numFmtId="0" fontId="12" fillId="2" borderId="15"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12" xfId="0" applyFont="1" applyFill="1" applyBorder="1" applyAlignment="1">
      <alignment wrapText="1"/>
    </xf>
    <xf numFmtId="0" fontId="12" fillId="2" borderId="14" xfId="0" applyFont="1" applyFill="1" applyBorder="1" applyAlignment="1">
      <alignment wrapText="1"/>
    </xf>
    <xf numFmtId="0" fontId="22" fillId="0" borderId="20" xfId="0" applyFont="1" applyBorder="1" applyAlignment="1">
      <alignment horizontal="center" vertical="center"/>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11" fillId="2" borderId="20" xfId="0" applyFont="1" applyFill="1" applyBorder="1" applyAlignment="1">
      <alignment horizontal="center" wrapText="1"/>
    </xf>
    <xf numFmtId="0" fontId="11" fillId="0" borderId="12" xfId="0" applyFont="1" applyBorder="1" applyAlignment="1">
      <alignment horizontal="center" wrapText="1"/>
    </xf>
    <xf numFmtId="0" fontId="11" fillId="0" borderId="14" xfId="0" applyFont="1" applyBorder="1" applyAlignment="1">
      <alignment horizontal="center" wrapText="1"/>
    </xf>
    <xf numFmtId="0" fontId="32" fillId="2" borderId="20" xfId="0" applyFont="1" applyFill="1" applyBorder="1" applyAlignment="1">
      <alignment horizontal="center" vertical="center"/>
    </xf>
    <xf numFmtId="0" fontId="12" fillId="2" borderId="12" xfId="0" applyFont="1" applyFill="1" applyBorder="1"/>
    <xf numFmtId="0" fontId="12" fillId="2" borderId="14" xfId="0" applyFont="1" applyFill="1" applyBorder="1"/>
    <xf numFmtId="0" fontId="22" fillId="3" borderId="20" xfId="0" applyFont="1" applyFill="1" applyBorder="1" applyAlignment="1">
      <alignment horizontal="center"/>
    </xf>
    <xf numFmtId="0" fontId="22" fillId="3" borderId="20" xfId="0" applyFont="1" applyFill="1" applyBorder="1" applyAlignment="1">
      <alignment horizontal="center" vertical="center"/>
    </xf>
    <xf numFmtId="0" fontId="22" fillId="3" borderId="14" xfId="0" applyFont="1" applyFill="1" applyBorder="1" applyAlignment="1">
      <alignment horizontal="center" vertical="center"/>
    </xf>
    <xf numFmtId="0" fontId="12" fillId="0" borderId="12" xfId="0" applyFont="1" applyBorder="1" applyAlignment="1">
      <alignment vertical="center"/>
    </xf>
    <xf numFmtId="0" fontId="12" fillId="0" borderId="14" xfId="0" applyFont="1" applyBorder="1" applyAlignment="1">
      <alignment vertical="center"/>
    </xf>
    <xf numFmtId="0" fontId="12" fillId="3" borderId="0" xfId="0" applyFont="1" applyFill="1" applyAlignment="1"/>
    <xf numFmtId="9" fontId="19" fillId="3" borderId="20" xfId="3" applyFont="1" applyFill="1" applyBorder="1" applyAlignment="1">
      <alignment horizontal="center" vertical="center"/>
    </xf>
    <xf numFmtId="0" fontId="12" fillId="3" borderId="20" xfId="0" applyFont="1" applyFill="1" applyBorder="1" applyAlignment="1">
      <alignment horizontal="center" vertical="center"/>
    </xf>
    <xf numFmtId="0" fontId="12" fillId="0" borderId="20" xfId="0" applyFont="1" applyBorder="1" applyAlignment="1">
      <alignment horizontal="center" vertical="center"/>
    </xf>
    <xf numFmtId="0" fontId="22" fillId="2" borderId="27" xfId="0" applyFont="1" applyFill="1" applyBorder="1" applyAlignment="1">
      <alignment horizontal="center"/>
    </xf>
    <xf numFmtId="0" fontId="19" fillId="2" borderId="18" xfId="0" applyFont="1" applyFill="1" applyBorder="1" applyAlignment="1">
      <alignment horizontal="center"/>
    </xf>
    <xf numFmtId="0" fontId="32" fillId="2" borderId="12" xfId="0" applyFont="1" applyFill="1" applyBorder="1" applyAlignment="1">
      <alignment horizontal="center" vertical="center"/>
    </xf>
    <xf numFmtId="0" fontId="32" fillId="2" borderId="14" xfId="0" applyFont="1" applyFill="1" applyBorder="1" applyAlignment="1">
      <alignment horizontal="center" vertical="center"/>
    </xf>
    <xf numFmtId="0" fontId="32" fillId="3" borderId="25" xfId="0" applyFont="1" applyFill="1" applyBorder="1" applyAlignment="1">
      <alignment horizontal="center"/>
    </xf>
    <xf numFmtId="0" fontId="12" fillId="0" borderId="19" xfId="0" applyFont="1" applyBorder="1" applyAlignment="1">
      <alignment horizontal="center"/>
    </xf>
    <xf numFmtId="165" fontId="22" fillId="2" borderId="27" xfId="1" applyNumberFormat="1" applyFont="1" applyFill="1" applyBorder="1" applyAlignment="1"/>
    <xf numFmtId="0" fontId="19" fillId="2" borderId="0" xfId="0" applyFont="1" applyFill="1" applyAlignment="1"/>
    <xf numFmtId="165" fontId="22" fillId="2" borderId="0" xfId="1" applyNumberFormat="1" applyFont="1" applyFill="1" applyBorder="1" applyAlignment="1"/>
    <xf numFmtId="0" fontId="19" fillId="2" borderId="0" xfId="0" applyFont="1" applyFill="1" applyBorder="1" applyAlignment="1"/>
    <xf numFmtId="0" fontId="32" fillId="3" borderId="15" xfId="0" applyFont="1" applyFill="1" applyBorder="1" applyAlignment="1">
      <alignment horizontal="center"/>
    </xf>
    <xf numFmtId="0" fontId="12" fillId="0" borderId="17" xfId="0" applyFont="1" applyBorder="1"/>
    <xf numFmtId="165" fontId="39" fillId="3" borderId="20" xfId="1" applyNumberFormat="1" applyFont="1" applyFill="1" applyBorder="1" applyAlignment="1">
      <alignment horizontal="center"/>
    </xf>
    <xf numFmtId="165" fontId="39" fillId="3" borderId="12" xfId="1" applyNumberFormat="1" applyFont="1" applyFill="1" applyBorder="1" applyAlignment="1">
      <alignment horizontal="center"/>
    </xf>
    <xf numFmtId="0" fontId="40" fillId="0" borderId="12" xfId="0" applyFont="1" applyBorder="1" applyAlignment="1"/>
    <xf numFmtId="0" fontId="40" fillId="0" borderId="14" xfId="0" applyFont="1" applyBorder="1" applyAlignment="1"/>
    <xf numFmtId="165" fontId="32" fillId="3" borderId="25" xfId="1" applyNumberFormat="1" applyFont="1" applyFill="1" applyBorder="1" applyAlignment="1"/>
    <xf numFmtId="0" fontId="12" fillId="0" borderId="10" xfId="0" applyFont="1" applyBorder="1" applyAlignment="1"/>
    <xf numFmtId="165" fontId="32" fillId="3" borderId="10" xfId="1" applyNumberFormat="1" applyFont="1" applyFill="1" applyBorder="1" applyAlignment="1"/>
    <xf numFmtId="0" fontId="32" fillId="2" borderId="0" xfId="0" applyFont="1" applyFill="1" applyAlignment="1" applyProtection="1">
      <alignment vertical="center" wrapText="1"/>
    </xf>
    <xf numFmtId="0" fontId="12" fillId="2" borderId="0" xfId="0" applyFont="1" applyFill="1" applyAlignment="1" applyProtection="1">
      <alignment vertical="center" wrapText="1"/>
    </xf>
    <xf numFmtId="0" fontId="12" fillId="5" borderId="96" xfId="0" applyFont="1" applyFill="1" applyBorder="1" applyAlignment="1" applyProtection="1">
      <alignment horizontal="center" vertical="center"/>
      <protection locked="0"/>
    </xf>
    <xf numFmtId="0" fontId="12" fillId="5" borderId="98" xfId="0" applyFont="1" applyFill="1" applyBorder="1" applyAlignment="1" applyProtection="1">
      <alignment horizontal="center" vertical="center"/>
      <protection locked="0"/>
    </xf>
    <xf numFmtId="0" fontId="18" fillId="6" borderId="0" xfId="0" applyFont="1" applyFill="1" applyAlignment="1" applyProtection="1">
      <alignment vertical="center" wrapText="1"/>
    </xf>
    <xf numFmtId="14" fontId="12" fillId="6" borderId="0" xfId="0" applyNumberFormat="1" applyFont="1" applyFill="1" applyBorder="1" applyAlignment="1" applyProtection="1">
      <alignment horizontal="left" vertical="center"/>
    </xf>
    <xf numFmtId="0" fontId="3" fillId="6" borderId="0" xfId="0" applyFont="1" applyFill="1" applyAlignment="1">
      <alignment horizontal="left" vertical="center"/>
    </xf>
    <xf numFmtId="49" fontId="12" fillId="0" borderId="0" xfId="0" applyNumberFormat="1" applyFont="1" applyAlignment="1" applyProtection="1">
      <alignment horizontal="right" vertical="center"/>
      <protection locked="0"/>
    </xf>
    <xf numFmtId="49" fontId="0" fillId="0" borderId="0" xfId="0" applyNumberFormat="1" applyAlignment="1" applyProtection="1">
      <alignment horizontal="right" vertical="center"/>
      <protection locked="0"/>
    </xf>
    <xf numFmtId="49" fontId="12" fillId="0" borderId="0" xfId="0" applyNumberFormat="1" applyFont="1" applyFill="1" applyBorder="1" applyAlignment="1" applyProtection="1">
      <alignment horizontal="left" vertical="center"/>
      <protection locked="0"/>
    </xf>
    <xf numFmtId="49" fontId="0" fillId="0" borderId="0" xfId="0" applyNumberFormat="1" applyAlignment="1" applyProtection="1">
      <alignment horizontal="left" vertical="center"/>
      <protection locked="0"/>
    </xf>
    <xf numFmtId="49" fontId="2" fillId="0" borderId="0" xfId="0" applyNumberFormat="1" applyFont="1" applyBorder="1" applyAlignment="1" applyProtection="1">
      <alignment horizontal="left" vertical="center" wrapText="1"/>
      <protection locked="0"/>
    </xf>
    <xf numFmtId="49" fontId="0" fillId="0" borderId="0" xfId="0" applyNumberFormat="1" applyAlignment="1" applyProtection="1">
      <alignment horizontal="left" vertical="center" wrapText="1"/>
      <protection locked="0"/>
    </xf>
    <xf numFmtId="0" fontId="22" fillId="2" borderId="20" xfId="0" applyFont="1" applyFill="1" applyBorder="1" applyAlignment="1" applyProtection="1">
      <alignment vertical="center" wrapText="1"/>
    </xf>
    <xf numFmtId="0" fontId="22" fillId="2" borderId="12" xfId="0" applyFont="1" applyFill="1" applyBorder="1" applyAlignment="1" applyProtection="1">
      <alignment vertical="center" wrapText="1"/>
    </xf>
    <xf numFmtId="0" fontId="22" fillId="2" borderId="14" xfId="0" applyFont="1" applyFill="1" applyBorder="1" applyAlignment="1" applyProtection="1">
      <alignment vertical="center" wrapText="1"/>
    </xf>
    <xf numFmtId="49" fontId="15" fillId="3" borderId="0" xfId="0" applyNumberFormat="1" applyFont="1"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2" fontId="0" fillId="0" borderId="0" xfId="0" applyNumberFormat="1" applyAlignment="1" applyProtection="1">
      <alignment horizontal="right" vertical="center"/>
      <protection locked="0"/>
    </xf>
    <xf numFmtId="49" fontId="12" fillId="0" borderId="0" xfId="3" applyNumberFormat="1" applyFont="1" applyAlignment="1" applyProtection="1">
      <alignment horizontal="center" vertical="center" wrapText="1"/>
      <protection locked="0"/>
    </xf>
    <xf numFmtId="49" fontId="0" fillId="0" borderId="0" xfId="0" applyNumberFormat="1" applyAlignment="1" applyProtection="1">
      <alignment vertical="center" wrapText="1"/>
      <protection locked="0"/>
    </xf>
    <xf numFmtId="49" fontId="12" fillId="3" borderId="0" xfId="0" applyNumberFormat="1"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top" wrapText="1"/>
    </xf>
    <xf numFmtId="49" fontId="12" fillId="2" borderId="1" xfId="0" applyNumberFormat="1" applyFont="1" applyFill="1" applyBorder="1" applyAlignment="1" applyProtection="1">
      <alignment horizontal="left" vertical="center"/>
    </xf>
    <xf numFmtId="172" fontId="73" fillId="4" borderId="0" xfId="0" applyNumberFormat="1" applyFont="1" applyFill="1" applyBorder="1" applyAlignment="1" applyProtection="1">
      <alignment horizontal="center" vertical="center"/>
      <protection locked="0"/>
    </xf>
    <xf numFmtId="0" fontId="75" fillId="3" borderId="6" xfId="0" applyFont="1" applyFill="1" applyBorder="1" applyAlignment="1" applyProtection="1">
      <alignment horizontal="center" vertical="center"/>
    </xf>
    <xf numFmtId="0" fontId="75" fillId="0" borderId="0" xfId="0" applyFont="1" applyBorder="1" applyAlignment="1" applyProtection="1">
      <alignment horizontal="center" vertical="center"/>
    </xf>
    <xf numFmtId="0" fontId="75" fillId="0" borderId="2" xfId="0" applyFont="1" applyBorder="1" applyAlignment="1" applyProtection="1">
      <alignment horizontal="center" vertical="center"/>
    </xf>
    <xf numFmtId="14" fontId="14" fillId="4" borderId="0" xfId="0" applyNumberFormat="1" applyFont="1" applyFill="1" applyAlignment="1" applyProtection="1">
      <alignment horizontal="right" vertical="center"/>
    </xf>
    <xf numFmtId="0" fontId="14" fillId="4" borderId="0" xfId="0" applyFont="1" applyFill="1" applyAlignment="1" applyProtection="1">
      <alignment vertical="center"/>
    </xf>
    <xf numFmtId="0" fontId="14" fillId="3" borderId="0" xfId="0" applyFont="1" applyFill="1" applyAlignment="1" applyProtection="1">
      <alignment horizontal="left" vertical="center"/>
    </xf>
    <xf numFmtId="0" fontId="0" fillId="0" borderId="0" xfId="0" applyAlignment="1">
      <alignment vertical="center"/>
    </xf>
    <xf numFmtId="0" fontId="19" fillId="6" borderId="0" xfId="0" applyFont="1" applyFill="1" applyBorder="1" applyAlignment="1" applyProtection="1">
      <alignment vertical="center"/>
    </xf>
    <xf numFmtId="49" fontId="18" fillId="0" borderId="0" xfId="0" applyNumberFormat="1" applyFont="1" applyBorder="1" applyAlignment="1" applyProtection="1">
      <alignment horizontal="left" vertical="center" wrapText="1"/>
      <protection locked="0"/>
    </xf>
    <xf numFmtId="0" fontId="32" fillId="8" borderId="0" xfId="0" applyFont="1" applyFill="1" applyBorder="1" applyAlignment="1" applyProtection="1">
      <alignment vertical="center" wrapText="1"/>
    </xf>
    <xf numFmtId="0" fontId="0" fillId="8" borderId="0" xfId="0" applyFill="1" applyAlignment="1">
      <alignment vertical="center" wrapText="1"/>
    </xf>
    <xf numFmtId="0" fontId="60" fillId="2" borderId="0" xfId="0" applyFont="1" applyFill="1" applyBorder="1" applyAlignment="1" applyProtection="1">
      <alignment vertical="center"/>
    </xf>
    <xf numFmtId="0" fontId="60" fillId="0" borderId="0" xfId="0" applyFont="1" applyAlignment="1">
      <alignment vertical="center"/>
    </xf>
    <xf numFmtId="0" fontId="43" fillId="3" borderId="7" xfId="0" applyFont="1" applyFill="1" applyBorder="1" applyAlignment="1" applyProtection="1">
      <alignment horizontal="center" vertical="top"/>
    </xf>
    <xf numFmtId="0" fontId="43" fillId="0" borderId="1" xfId="0" applyFont="1" applyBorder="1" applyAlignment="1" applyProtection="1">
      <alignment horizontal="center" vertical="top"/>
    </xf>
    <xf numFmtId="0" fontId="43" fillId="0" borderId="8" xfId="0" applyFont="1" applyBorder="1" applyAlignment="1" applyProtection="1">
      <alignment horizontal="center" vertical="top"/>
    </xf>
    <xf numFmtId="0" fontId="18" fillId="2" borderId="0" xfId="0" applyFont="1" applyFill="1" applyAlignment="1" applyProtection="1">
      <alignment vertical="center" wrapText="1"/>
    </xf>
    <xf numFmtId="0" fontId="12" fillId="5" borderId="97" xfId="0" applyFont="1" applyFill="1" applyBorder="1" applyAlignment="1" applyProtection="1">
      <alignment horizontal="center" vertical="center"/>
      <protection locked="0"/>
    </xf>
    <xf numFmtId="0" fontId="0" fillId="0" borderId="97" xfId="0" applyBorder="1" applyAlignment="1" applyProtection="1">
      <alignment horizontal="center" vertical="center"/>
      <protection locked="0"/>
    </xf>
    <xf numFmtId="0" fontId="0" fillId="0" borderId="98" xfId="0" applyBorder="1" applyAlignment="1" applyProtection="1">
      <alignment horizontal="center" vertical="center"/>
      <protection locked="0"/>
    </xf>
    <xf numFmtId="49" fontId="12" fillId="3" borderId="0" xfId="0" applyNumberFormat="1" applyFont="1" applyFill="1" applyAlignment="1" applyProtection="1">
      <alignment horizontal="left" vertical="center" wrapText="1"/>
      <protection locked="0"/>
    </xf>
    <xf numFmtId="0" fontId="32" fillId="2" borderId="0" xfId="0" applyFont="1" applyFill="1" applyBorder="1" applyAlignment="1" applyProtection="1">
      <alignment horizontal="left" vertical="center" wrapText="1"/>
    </xf>
    <xf numFmtId="0" fontId="12" fillId="0" borderId="0" xfId="0" applyFont="1" applyAlignment="1" applyProtection="1">
      <alignment horizontal="left" vertical="center" wrapText="1"/>
    </xf>
    <xf numFmtId="49" fontId="12" fillId="0" borderId="0" xfId="0" applyNumberFormat="1" applyFont="1" applyAlignment="1" applyProtection="1">
      <alignment horizontal="left" vertical="center"/>
      <protection locked="0"/>
    </xf>
    <xf numFmtId="0" fontId="2" fillId="6" borderId="0" xfId="0" applyFont="1" applyFill="1" applyAlignment="1" applyProtection="1">
      <alignment vertical="center" wrapText="1"/>
    </xf>
    <xf numFmtId="0" fontId="18" fillId="2" borderId="0" xfId="0" applyFont="1" applyFill="1" applyAlignment="1" applyProtection="1">
      <alignment vertical="center"/>
    </xf>
    <xf numFmtId="0" fontId="17" fillId="2" borderId="0" xfId="0" applyFont="1" applyFill="1" applyBorder="1" applyAlignment="1">
      <alignment horizontal="left" vertical="center" wrapText="1"/>
    </xf>
    <xf numFmtId="185" fontId="12" fillId="4" borderId="72" xfId="0" applyNumberFormat="1" applyFont="1" applyFill="1" applyBorder="1" applyAlignment="1" applyProtection="1">
      <alignment horizontal="center" vertical="center"/>
      <protection locked="0"/>
    </xf>
    <xf numFmtId="185" fontId="0" fillId="4" borderId="89" xfId="0" applyNumberFormat="1" applyFill="1" applyBorder="1" applyAlignment="1" applyProtection="1">
      <alignment horizontal="center" vertical="center"/>
      <protection locked="0"/>
    </xf>
    <xf numFmtId="185" fontId="0" fillId="4" borderId="90" xfId="0" applyNumberFormat="1" applyFill="1" applyBorder="1" applyAlignment="1" applyProtection="1">
      <alignment horizontal="center" vertical="center"/>
      <protection locked="0"/>
    </xf>
    <xf numFmtId="3" fontId="12" fillId="4" borderId="72" xfId="0" applyNumberFormat="1" applyFont="1" applyFill="1" applyBorder="1" applyAlignment="1" applyProtection="1">
      <alignment horizontal="center" vertical="center"/>
      <protection locked="0"/>
    </xf>
    <xf numFmtId="3" fontId="0" fillId="4" borderId="89" xfId="0" applyNumberFormat="1" applyFill="1" applyBorder="1" applyAlignment="1" applyProtection="1">
      <alignment horizontal="center" vertical="center"/>
      <protection locked="0"/>
    </xf>
    <xf numFmtId="3" fontId="0" fillId="4" borderId="90" xfId="0" applyNumberFormat="1" applyFill="1" applyBorder="1" applyAlignment="1" applyProtection="1">
      <alignment horizontal="center" vertical="center"/>
      <protection locked="0"/>
    </xf>
    <xf numFmtId="0" fontId="32" fillId="8" borderId="58" xfId="0" applyFont="1" applyFill="1" applyBorder="1" applyAlignment="1">
      <alignment horizontal="left" vertical="center" wrapText="1"/>
    </xf>
    <xf numFmtId="0" fontId="32" fillId="8" borderId="59" xfId="0" applyFont="1" applyFill="1" applyBorder="1" applyAlignment="1">
      <alignment horizontal="left" vertical="center" wrapText="1"/>
    </xf>
    <xf numFmtId="0" fontId="4" fillId="8" borderId="59" xfId="0" applyFont="1" applyFill="1" applyBorder="1" applyAlignment="1">
      <alignment horizontal="left" vertical="center" wrapText="1"/>
    </xf>
    <xf numFmtId="0" fontId="4" fillId="8" borderId="60" xfId="0" applyFont="1" applyFill="1" applyBorder="1" applyAlignment="1">
      <alignment horizontal="left" vertical="center" wrapText="1"/>
    </xf>
    <xf numFmtId="3" fontId="12" fillId="3" borderId="0" xfId="0" applyNumberFormat="1" applyFont="1" applyFill="1" applyBorder="1" applyAlignment="1" applyProtection="1">
      <alignment horizontal="right" vertical="center"/>
      <protection locked="0"/>
    </xf>
    <xf numFmtId="3" fontId="12" fillId="0" borderId="0" xfId="0" applyNumberFormat="1" applyFont="1" applyBorder="1" applyAlignment="1" applyProtection="1">
      <alignment horizontal="right" vertical="center"/>
      <protection locked="0"/>
    </xf>
    <xf numFmtId="3" fontId="0" fillId="0" borderId="0" xfId="0" applyNumberFormat="1" applyAlignment="1" applyProtection="1">
      <alignment horizontal="right" vertical="center"/>
      <protection locked="0"/>
    </xf>
    <xf numFmtId="0" fontId="32" fillId="2" borderId="0" xfId="0" applyFont="1" applyFill="1" applyBorder="1" applyAlignment="1">
      <alignment horizontal="left" vertical="center" wrapText="1"/>
    </xf>
    <xf numFmtId="0" fontId="12" fillId="2" borderId="0" xfId="0" applyFont="1" applyFill="1" applyAlignment="1">
      <alignment horizontal="left" wrapText="1"/>
    </xf>
    <xf numFmtId="0" fontId="0" fillId="0" borderId="0" xfId="0" applyAlignment="1">
      <alignment horizontal="left" wrapText="1"/>
    </xf>
    <xf numFmtId="0" fontId="27" fillId="2" borderId="0" xfId="0" applyFont="1" applyFill="1" applyAlignment="1">
      <alignment vertical="center" wrapText="1"/>
    </xf>
    <xf numFmtId="49" fontId="12" fillId="5" borderId="96" xfId="0" applyNumberFormat="1" applyFont="1" applyFill="1" applyBorder="1" applyAlignment="1" applyProtection="1">
      <alignment horizontal="center" vertical="center"/>
      <protection locked="0"/>
    </xf>
    <xf numFmtId="49" fontId="12" fillId="5" borderId="98" xfId="0" applyNumberFormat="1" applyFont="1" applyFill="1" applyBorder="1" applyAlignment="1" applyProtection="1">
      <alignment horizontal="center" vertical="center"/>
      <protection locked="0"/>
    </xf>
    <xf numFmtId="0" fontId="4" fillId="0" borderId="0" xfId="0" applyFont="1" applyAlignment="1">
      <alignment vertical="center" wrapText="1"/>
    </xf>
    <xf numFmtId="185" fontId="12" fillId="3" borderId="0" xfId="0" applyNumberFormat="1" applyFont="1" applyFill="1" applyBorder="1" applyAlignment="1" applyProtection="1">
      <alignment horizontal="right" vertical="center"/>
      <protection locked="0"/>
    </xf>
    <xf numFmtId="185" fontId="0" fillId="0" borderId="0" xfId="0" applyNumberFormat="1" applyAlignment="1" applyProtection="1">
      <alignment horizontal="right" vertical="center"/>
      <protection locked="0"/>
    </xf>
    <xf numFmtId="0" fontId="32" fillId="2" borderId="58" xfId="0" applyFont="1" applyFill="1" applyBorder="1" applyAlignment="1">
      <alignment horizontal="left" vertical="center" wrapText="1"/>
    </xf>
    <xf numFmtId="0" fontId="32" fillId="2" borderId="59" xfId="0" applyFont="1" applyFill="1"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49" fontId="0" fillId="0" borderId="98" xfId="0" applyNumberFormat="1" applyBorder="1" applyAlignment="1" applyProtection="1">
      <protection locked="0"/>
    </xf>
    <xf numFmtId="49" fontId="12" fillId="3" borderId="0" xfId="0" applyNumberFormat="1" applyFont="1" applyFill="1" applyBorder="1" applyAlignment="1" applyProtection="1">
      <alignment horizontal="left" vertical="top" wrapText="1"/>
      <protection locked="0"/>
    </xf>
    <xf numFmtId="49" fontId="12" fillId="3" borderId="0" xfId="0" applyNumberFormat="1" applyFont="1" applyFill="1" applyAlignment="1" applyProtection="1">
      <alignment horizontal="left" vertical="top" wrapText="1"/>
      <protection locked="0"/>
    </xf>
    <xf numFmtId="0" fontId="32" fillId="2" borderId="0" xfId="0" applyFont="1" applyFill="1" applyBorder="1" applyAlignment="1">
      <alignment vertical="center" wrapText="1"/>
    </xf>
    <xf numFmtId="0" fontId="32" fillId="8" borderId="72" xfId="0" applyFont="1" applyFill="1" applyBorder="1" applyAlignment="1">
      <alignment vertical="center" wrapText="1"/>
    </xf>
    <xf numFmtId="0" fontId="32" fillId="8" borderId="89" xfId="0" applyFont="1" applyFill="1" applyBorder="1" applyAlignment="1">
      <alignment vertical="center" wrapText="1"/>
    </xf>
    <xf numFmtId="0" fontId="32" fillId="8" borderId="90" xfId="0" applyFont="1" applyFill="1" applyBorder="1" applyAlignment="1">
      <alignment vertical="center" wrapText="1"/>
    </xf>
    <xf numFmtId="0" fontId="32" fillId="6" borderId="72" xfId="0" applyFont="1" applyFill="1" applyBorder="1" applyAlignment="1" applyProtection="1">
      <alignment horizontal="center" vertical="center"/>
    </xf>
    <xf numFmtId="0" fontId="4" fillId="6" borderId="89" xfId="0" applyFont="1" applyFill="1" applyBorder="1" applyAlignment="1" applyProtection="1">
      <alignment horizontal="center" vertical="center"/>
    </xf>
    <xf numFmtId="0" fontId="4" fillId="6" borderId="90" xfId="0" applyFont="1" applyFill="1" applyBorder="1" applyAlignment="1" applyProtection="1">
      <alignment horizontal="center" vertical="center"/>
    </xf>
    <xf numFmtId="0" fontId="12" fillId="2" borderId="27" xfId="0" applyFont="1" applyFill="1" applyBorder="1" applyAlignment="1">
      <alignment horizontal="center" vertical="center"/>
    </xf>
    <xf numFmtId="0" fontId="12" fillId="2" borderId="2" xfId="0" applyFont="1" applyFill="1" applyBorder="1" applyAlignment="1">
      <alignment horizontal="center" vertical="center"/>
    </xf>
    <xf numFmtId="184" fontId="12" fillId="3" borderId="0" xfId="0" applyNumberFormat="1" applyFont="1" applyFill="1" applyBorder="1" applyAlignment="1" applyProtection="1">
      <alignment horizontal="right" vertical="center"/>
      <protection locked="0"/>
    </xf>
    <xf numFmtId="184" fontId="0" fillId="0" borderId="0" xfId="0" applyNumberFormat="1" applyAlignment="1" applyProtection="1">
      <alignment horizontal="right" vertical="center"/>
      <protection locked="0"/>
    </xf>
    <xf numFmtId="49" fontId="12" fillId="4" borderId="0" xfId="0" applyNumberFormat="1" applyFont="1" applyFill="1" applyBorder="1" applyAlignment="1" applyProtection="1">
      <alignment vertical="center"/>
      <protection locked="0"/>
    </xf>
    <xf numFmtId="49" fontId="0" fillId="4" borderId="0" xfId="0" applyNumberFormat="1" applyFill="1" applyAlignment="1" applyProtection="1">
      <alignment vertical="center"/>
      <protection locked="0"/>
    </xf>
    <xf numFmtId="49" fontId="0" fillId="0" borderId="0" xfId="0" applyNumberFormat="1" applyAlignment="1" applyProtection="1">
      <alignment vertical="center"/>
      <protection locked="0"/>
    </xf>
    <xf numFmtId="3" fontId="32" fillId="2" borderId="48" xfId="0" applyNumberFormat="1" applyFont="1" applyFill="1" applyBorder="1" applyAlignment="1">
      <alignment horizontal="center" vertical="center"/>
    </xf>
    <xf numFmtId="0" fontId="0" fillId="0" borderId="49" xfId="0" applyBorder="1" applyAlignment="1"/>
    <xf numFmtId="0" fontId="0" fillId="0" borderId="50" xfId="0" applyBorder="1" applyAlignment="1"/>
    <xf numFmtId="3" fontId="11" fillId="2" borderId="45" xfId="0" applyNumberFormat="1" applyFont="1" applyFill="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171" fontId="12" fillId="3" borderId="25" xfId="0" applyNumberFormat="1" applyFont="1" applyFill="1" applyBorder="1" applyAlignment="1" applyProtection="1">
      <alignment horizontal="right" vertical="center"/>
      <protection locked="0"/>
    </xf>
    <xf numFmtId="171" fontId="0" fillId="0" borderId="10" xfId="0" applyNumberFormat="1" applyBorder="1" applyAlignment="1" applyProtection="1">
      <alignment horizontal="right" vertical="center"/>
      <protection locked="0"/>
    </xf>
    <xf numFmtId="171" fontId="0" fillId="0" borderId="19" xfId="0" applyNumberFormat="1" applyBorder="1" applyAlignment="1" applyProtection="1">
      <alignment horizontal="right" vertical="center"/>
      <protection locked="0"/>
    </xf>
    <xf numFmtId="0" fontId="32" fillId="6" borderId="10" xfId="0" applyFont="1" applyFill="1" applyBorder="1" applyAlignment="1">
      <alignment vertical="center" wrapText="1"/>
    </xf>
    <xf numFmtId="0" fontId="0" fillId="6" borderId="10" xfId="0" applyFill="1" applyBorder="1" applyAlignment="1">
      <alignment vertical="center" wrapText="1"/>
    </xf>
    <xf numFmtId="0" fontId="32" fillId="6" borderId="0" xfId="0" applyFont="1" applyFill="1" applyBorder="1" applyAlignment="1">
      <alignment vertical="center" wrapText="1"/>
    </xf>
    <xf numFmtId="49" fontId="12" fillId="4" borderId="0" xfId="0" applyNumberFormat="1" applyFont="1" applyFill="1" applyAlignment="1" applyProtection="1">
      <alignment vertical="top" wrapText="1"/>
      <protection locked="0"/>
    </xf>
    <xf numFmtId="49" fontId="0" fillId="0" borderId="0" xfId="0" applyNumberFormat="1" applyAlignment="1" applyProtection="1">
      <alignment vertical="top" wrapText="1"/>
      <protection locked="0"/>
    </xf>
    <xf numFmtId="49" fontId="12" fillId="5" borderId="97" xfId="0" applyNumberFormat="1" applyFont="1" applyFill="1" applyBorder="1" applyAlignment="1" applyProtection="1">
      <alignment horizontal="center" vertical="center"/>
      <protection locked="0"/>
    </xf>
    <xf numFmtId="49" fontId="0" fillId="0" borderId="97" xfId="0" applyNumberFormat="1" applyBorder="1" applyAlignment="1" applyProtection="1">
      <alignment vertical="center"/>
      <protection locked="0"/>
    </xf>
    <xf numFmtId="49" fontId="0" fillId="0" borderId="98" xfId="0" applyNumberFormat="1" applyBorder="1" applyAlignment="1" applyProtection="1">
      <alignment vertical="center"/>
      <protection locked="0"/>
    </xf>
    <xf numFmtId="0" fontId="32" fillId="6" borderId="0" xfId="0" applyFont="1" applyFill="1" applyBorder="1" applyAlignment="1">
      <alignment horizontal="left" vertical="center" wrapText="1"/>
    </xf>
    <xf numFmtId="0" fontId="0" fillId="6" borderId="0" xfId="0" applyFill="1" applyAlignment="1">
      <alignment horizontal="left" wrapText="1"/>
    </xf>
    <xf numFmtId="0" fontId="26" fillId="2" borderId="0" xfId="0" applyFont="1" applyFill="1" applyBorder="1" applyAlignment="1">
      <alignment wrapText="1"/>
    </xf>
    <xf numFmtId="0" fontId="12" fillId="0" borderId="0" xfId="0" applyFont="1" applyAlignment="1">
      <alignment wrapText="1"/>
    </xf>
    <xf numFmtId="0" fontId="32" fillId="2" borderId="61" xfId="0" applyFont="1" applyFill="1" applyBorder="1" applyAlignment="1">
      <alignment horizontal="center" vertical="center" wrapText="1"/>
    </xf>
    <xf numFmtId="0" fontId="0" fillId="0" borderId="62" xfId="0" applyBorder="1" applyAlignment="1">
      <alignment vertical="center" wrapText="1"/>
    </xf>
    <xf numFmtId="0" fontId="0" fillId="0" borderId="63" xfId="0" applyBorder="1" applyAlignment="1">
      <alignment vertical="center" wrapText="1"/>
    </xf>
    <xf numFmtId="0" fontId="0" fillId="0" borderId="64" xfId="0" applyBorder="1" applyAlignment="1">
      <alignment vertical="center" wrapText="1"/>
    </xf>
    <xf numFmtId="0" fontId="0" fillId="0" borderId="0" xfId="0" applyBorder="1" applyAlignment="1">
      <alignment vertical="center" wrapText="1"/>
    </xf>
    <xf numFmtId="0" fontId="0" fillId="0" borderId="65" xfId="0" applyBorder="1" applyAlignment="1">
      <alignment vertical="center" wrapText="1"/>
    </xf>
    <xf numFmtId="0" fontId="0" fillId="0" borderId="66" xfId="0" applyBorder="1" applyAlignment="1">
      <alignment vertical="center" wrapText="1"/>
    </xf>
    <xf numFmtId="0" fontId="0" fillId="0" borderId="67" xfId="0" applyBorder="1" applyAlignment="1">
      <alignment vertical="center" wrapText="1"/>
    </xf>
    <xf numFmtId="0" fontId="0" fillId="0" borderId="68" xfId="0" applyBorder="1" applyAlignment="1">
      <alignment vertical="center" wrapText="1"/>
    </xf>
    <xf numFmtId="0" fontId="20" fillId="2" borderId="58" xfId="0" applyFont="1" applyFill="1" applyBorder="1" applyAlignment="1">
      <alignment horizontal="left" vertical="center" wrapText="1"/>
    </xf>
    <xf numFmtId="0" fontId="12" fillId="2" borderId="59"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57" fillId="6" borderId="0" xfId="0" applyFont="1" applyFill="1" applyAlignment="1">
      <alignment vertical="center" wrapText="1"/>
    </xf>
    <xf numFmtId="4" fontId="12" fillId="3" borderId="0" xfId="0" applyNumberFormat="1" applyFont="1" applyFill="1" applyBorder="1" applyAlignment="1" applyProtection="1">
      <alignment horizontal="right" vertical="center"/>
      <protection locked="0"/>
    </xf>
    <xf numFmtId="49" fontId="45" fillId="2" borderId="72" xfId="0" applyNumberFormat="1" applyFont="1" applyFill="1" applyBorder="1" applyAlignment="1">
      <alignment horizontal="center" vertical="center"/>
    </xf>
    <xf numFmtId="49" fontId="69" fillId="0" borderId="89" xfId="0" applyNumberFormat="1" applyFont="1" applyBorder="1" applyAlignment="1">
      <alignment horizontal="center" vertical="center"/>
    </xf>
    <xf numFmtId="49" fontId="69" fillId="0" borderId="90" xfId="0" applyNumberFormat="1" applyFont="1" applyBorder="1" applyAlignment="1">
      <alignment horizontal="center" vertical="center"/>
    </xf>
    <xf numFmtId="172" fontId="45" fillId="2" borderId="72" xfId="0" applyNumberFormat="1" applyFont="1" applyFill="1" applyBorder="1" applyAlignment="1">
      <alignment horizontal="center" vertical="center"/>
    </xf>
    <xf numFmtId="172" fontId="69" fillId="0" borderId="89" xfId="0" applyNumberFormat="1" applyFont="1" applyBorder="1" applyAlignment="1">
      <alignment horizontal="center" vertical="center"/>
    </xf>
    <xf numFmtId="172" fontId="69" fillId="0" borderId="90" xfId="0" applyNumberFormat="1" applyFont="1" applyBorder="1" applyAlignment="1">
      <alignment horizontal="center" vertical="center"/>
    </xf>
    <xf numFmtId="0" fontId="27" fillId="2" borderId="45" xfId="0" applyFont="1" applyFill="1" applyBorder="1" applyAlignment="1">
      <alignment horizontal="left" vertical="center" wrapText="1"/>
    </xf>
    <xf numFmtId="0" fontId="27" fillId="2" borderId="53" xfId="0" applyFont="1" applyFill="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49" fontId="12" fillId="10" borderId="96" xfId="0" applyNumberFormat="1" applyFont="1" applyFill="1" applyBorder="1" applyAlignment="1" applyProtection="1">
      <alignment horizontal="center" vertical="center"/>
      <protection locked="0"/>
    </xf>
    <xf numFmtId="0" fontId="0" fillId="0" borderId="98" xfId="0" applyBorder="1" applyAlignment="1" applyProtection="1">
      <protection locked="0"/>
    </xf>
    <xf numFmtId="0" fontId="0" fillId="6" borderId="0" xfId="0" applyFill="1" applyAlignment="1">
      <alignment vertical="center" wrapText="1"/>
    </xf>
    <xf numFmtId="0" fontId="32" fillId="2" borderId="72" xfId="0" applyFont="1" applyFill="1" applyBorder="1" applyAlignment="1">
      <alignment vertical="center" wrapText="1"/>
    </xf>
    <xf numFmtId="0" fontId="4" fillId="0" borderId="89" xfId="0" applyFont="1" applyBorder="1" applyAlignment="1">
      <alignment vertical="center" wrapText="1"/>
    </xf>
    <xf numFmtId="0" fontId="4" fillId="0" borderId="90" xfId="0" applyFont="1" applyBorder="1" applyAlignment="1">
      <alignment vertical="center" wrapText="1"/>
    </xf>
    <xf numFmtId="0" fontId="32" fillId="6" borderId="72" xfId="0" applyFont="1" applyFill="1" applyBorder="1" applyAlignment="1">
      <alignment vertical="center" wrapText="1"/>
    </xf>
    <xf numFmtId="0" fontId="4" fillId="6" borderId="89" xfId="0" applyFont="1" applyFill="1" applyBorder="1" applyAlignment="1">
      <alignment vertical="center" wrapText="1"/>
    </xf>
    <xf numFmtId="0" fontId="4" fillId="6" borderId="90" xfId="0" applyFont="1" applyFill="1" applyBorder="1" applyAlignment="1">
      <alignment vertical="center" wrapText="1"/>
    </xf>
    <xf numFmtId="49" fontId="12" fillId="0" borderId="0" xfId="0" applyNumberFormat="1" applyFont="1" applyFill="1" applyBorder="1" applyAlignment="1" applyProtection="1">
      <alignment horizontal="left" vertical="center" wrapText="1"/>
      <protection locked="0"/>
    </xf>
    <xf numFmtId="0" fontId="32" fillId="2" borderId="45" xfId="0" applyFont="1" applyFill="1" applyBorder="1" applyAlignment="1">
      <alignment horizontal="center" vertical="center" wrapText="1"/>
    </xf>
    <xf numFmtId="0" fontId="32" fillId="0" borderId="53"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19" fillId="2" borderId="0" xfId="0" applyFont="1" applyFill="1" applyBorder="1" applyAlignment="1">
      <alignment horizontal="left" vertical="center" wrapText="1"/>
    </xf>
    <xf numFmtId="0" fontId="3" fillId="0" borderId="0" xfId="0" applyFont="1" applyAlignment="1">
      <alignment horizontal="left" vertical="center" wrapText="1"/>
    </xf>
    <xf numFmtId="0" fontId="31" fillId="2" borderId="0" xfId="0" applyFont="1" applyFill="1" applyBorder="1" applyAlignment="1">
      <alignment vertical="center" wrapText="1"/>
    </xf>
    <xf numFmtId="0" fontId="31" fillId="0" borderId="0" xfId="0" applyFont="1" applyAlignment="1">
      <alignment vertical="center" wrapText="1"/>
    </xf>
    <xf numFmtId="0" fontId="67" fillId="0" borderId="0" xfId="0" applyFont="1" applyAlignment="1">
      <alignment vertical="center" wrapText="1"/>
    </xf>
    <xf numFmtId="49" fontId="12" fillId="0" borderId="0" xfId="0" applyNumberFormat="1" applyFont="1" applyAlignment="1" applyProtection="1">
      <alignment horizontal="left" vertical="top" wrapText="1"/>
      <protection locked="0"/>
    </xf>
    <xf numFmtId="0" fontId="32" fillId="8" borderId="0" xfId="0" applyFont="1" applyFill="1" applyBorder="1" applyAlignment="1">
      <alignment vertical="center" wrapText="1"/>
    </xf>
    <xf numFmtId="0" fontId="32" fillId="8" borderId="0" xfId="0" applyFont="1" applyFill="1" applyBorder="1" applyAlignment="1">
      <alignment horizontal="center" vertical="center" textRotation="90"/>
    </xf>
    <xf numFmtId="0" fontId="4" fillId="8" borderId="0" xfId="0" applyFont="1" applyFill="1" applyAlignment="1">
      <alignment horizontal="center" vertical="center" textRotation="90"/>
    </xf>
    <xf numFmtId="0" fontId="32" fillId="6" borderId="27" xfId="0" applyFont="1" applyFill="1" applyBorder="1" applyAlignment="1">
      <alignment vertical="center" wrapText="1"/>
    </xf>
    <xf numFmtId="0" fontId="4" fillId="6" borderId="0" xfId="0" applyFont="1" applyFill="1" applyBorder="1" applyAlignment="1">
      <alignment vertical="center" wrapText="1"/>
    </xf>
    <xf numFmtId="0" fontId="4" fillId="6" borderId="18" xfId="0" applyFont="1" applyFill="1" applyBorder="1" applyAlignment="1">
      <alignment vertical="center" wrapText="1"/>
    </xf>
    <xf numFmtId="0" fontId="0" fillId="6" borderId="27" xfId="0" applyFill="1" applyBorder="1" applyAlignment="1">
      <alignment vertical="center" wrapText="1"/>
    </xf>
    <xf numFmtId="0" fontId="0" fillId="6" borderId="18" xfId="0" applyFill="1" applyBorder="1" applyAlignment="1">
      <alignment vertical="center" wrapText="1"/>
    </xf>
    <xf numFmtId="0" fontId="0" fillId="6" borderId="25" xfId="0" applyFill="1" applyBorder="1" applyAlignment="1">
      <alignment vertical="center" wrapText="1"/>
    </xf>
    <xf numFmtId="0" fontId="0" fillId="6" borderId="19" xfId="0" applyFill="1" applyBorder="1" applyAlignment="1">
      <alignment vertical="center" wrapText="1"/>
    </xf>
    <xf numFmtId="0" fontId="11" fillId="4" borderId="2" xfId="0" quotePrefix="1" applyFont="1" applyFill="1" applyBorder="1" applyAlignment="1">
      <alignment horizontal="left" wrapText="1"/>
    </xf>
    <xf numFmtId="0" fontId="0" fillId="4" borderId="2" xfId="0" applyFill="1" applyBorder="1" applyAlignment="1">
      <alignment horizontal="left" wrapText="1"/>
    </xf>
    <xf numFmtId="49" fontId="12" fillId="3" borderId="0" xfId="0" applyNumberFormat="1" applyFont="1" applyFill="1" applyBorder="1" applyAlignment="1" applyProtection="1">
      <alignment horizontal="left"/>
      <protection locked="0"/>
    </xf>
    <xf numFmtId="49" fontId="0" fillId="0" borderId="0" xfId="0" applyNumberFormat="1" applyAlignment="1" applyProtection="1">
      <protection locked="0"/>
    </xf>
    <xf numFmtId="3" fontId="12" fillId="3" borderId="45" xfId="0" applyNumberFormat="1" applyFont="1" applyFill="1" applyBorder="1" applyAlignment="1" applyProtection="1">
      <alignment horizontal="right" vertical="center"/>
      <protection locked="0"/>
    </xf>
    <xf numFmtId="3" fontId="0" fillId="0" borderId="46" xfId="0" applyNumberFormat="1" applyBorder="1" applyAlignment="1" applyProtection="1">
      <alignment horizontal="right" vertical="center"/>
      <protection locked="0"/>
    </xf>
    <xf numFmtId="3" fontId="0" fillId="0" borderId="47" xfId="0" applyNumberFormat="1" applyBorder="1" applyAlignment="1" applyProtection="1">
      <alignment horizontal="right" vertical="center"/>
      <protection locked="0"/>
    </xf>
    <xf numFmtId="179" fontId="12" fillId="3" borderId="0" xfId="0" applyNumberFormat="1" applyFont="1" applyFill="1" applyBorder="1" applyAlignment="1" applyProtection="1">
      <alignment horizontal="right" vertical="center"/>
      <protection locked="0"/>
    </xf>
    <xf numFmtId="179" fontId="12" fillId="0" borderId="0" xfId="0" applyNumberFormat="1" applyFont="1" applyBorder="1" applyAlignment="1" applyProtection="1">
      <alignment horizontal="right" vertical="center"/>
      <protection locked="0"/>
    </xf>
    <xf numFmtId="179" fontId="0" fillId="0" borderId="0" xfId="0" applyNumberFormat="1" applyAlignment="1" applyProtection="1">
      <alignment horizontal="right" vertical="center"/>
      <protection locked="0"/>
    </xf>
    <xf numFmtId="3" fontId="11" fillId="2" borderId="27" xfId="0" applyNumberFormat="1" applyFont="1" applyFill="1" applyBorder="1" applyAlignment="1">
      <alignment horizontal="center" vertical="center" wrapText="1"/>
    </xf>
    <xf numFmtId="3" fontId="11" fillId="2" borderId="0" xfId="0" applyNumberFormat="1" applyFont="1" applyFill="1" applyBorder="1" applyAlignment="1">
      <alignment horizontal="center" vertical="center" wrapText="1"/>
    </xf>
    <xf numFmtId="0" fontId="1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18" xfId="0" applyBorder="1" applyAlignment="1">
      <alignment horizontal="center" vertical="center" wrapText="1"/>
    </xf>
    <xf numFmtId="176" fontId="12" fillId="3" borderId="25" xfId="0" applyNumberFormat="1" applyFont="1" applyFill="1" applyBorder="1" applyAlignment="1" applyProtection="1">
      <alignment horizontal="right" vertical="center"/>
      <protection locked="0"/>
    </xf>
    <xf numFmtId="176" fontId="12" fillId="3" borderId="10" xfId="0" applyNumberFormat="1" applyFont="1" applyFill="1" applyBorder="1" applyAlignment="1" applyProtection="1">
      <alignment horizontal="right" vertical="center"/>
      <protection locked="0"/>
    </xf>
    <xf numFmtId="176" fontId="12" fillId="3" borderId="19" xfId="0" applyNumberFormat="1" applyFont="1" applyFill="1" applyBorder="1" applyAlignment="1" applyProtection="1">
      <alignment horizontal="right" vertical="center"/>
      <protection locked="0"/>
    </xf>
    <xf numFmtId="0" fontId="20" fillId="2" borderId="73" xfId="0" applyFont="1" applyFill="1" applyBorder="1" applyAlignment="1">
      <alignment horizontal="left" vertical="center" wrapText="1"/>
    </xf>
    <xf numFmtId="0" fontId="12" fillId="2" borderId="74" xfId="0" applyFont="1" applyFill="1" applyBorder="1" applyAlignment="1">
      <alignment horizontal="left" vertical="center" wrapText="1"/>
    </xf>
    <xf numFmtId="0" fontId="0" fillId="0" borderId="74" xfId="0" applyBorder="1" applyAlignment="1">
      <alignment horizontal="left" vertical="center" wrapText="1"/>
    </xf>
    <xf numFmtId="0" fontId="0" fillId="0" borderId="75" xfId="0" applyBorder="1" applyAlignment="1">
      <alignment horizontal="left" vertical="center" wrapText="1"/>
    </xf>
    <xf numFmtId="3" fontId="32" fillId="6" borderId="53" xfId="0" applyNumberFormat="1" applyFont="1" applyFill="1" applyBorder="1" applyAlignment="1">
      <alignment horizontal="center" vertical="center" wrapText="1"/>
    </xf>
    <xf numFmtId="0" fontId="12" fillId="6" borderId="53" xfId="0" applyFont="1" applyFill="1" applyBorder="1"/>
    <xf numFmtId="0" fontId="22" fillId="2" borderId="42" xfId="0" applyFont="1" applyFill="1"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32" fillId="2" borderId="48" xfId="0" applyFont="1" applyFill="1" applyBorder="1" applyAlignment="1">
      <alignment vertical="center" wrapText="1"/>
    </xf>
    <xf numFmtId="0" fontId="4" fillId="0" borderId="49" xfId="0" applyFont="1" applyBorder="1" applyAlignment="1">
      <alignment wrapText="1"/>
    </xf>
    <xf numFmtId="0" fontId="4" fillId="0" borderId="25" xfId="0" applyFont="1" applyBorder="1" applyAlignment="1">
      <alignment wrapText="1"/>
    </xf>
    <xf numFmtId="0" fontId="4" fillId="0" borderId="10" xfId="0" applyFont="1" applyBorder="1" applyAlignment="1">
      <alignment wrapText="1"/>
    </xf>
    <xf numFmtId="0" fontId="12" fillId="6" borderId="0" xfId="0" applyFont="1" applyFill="1" applyAlignment="1">
      <alignment wrapText="1"/>
    </xf>
    <xf numFmtId="0" fontId="27" fillId="2" borderId="45" xfId="0" applyFont="1" applyFill="1" applyBorder="1" applyAlignment="1" applyProtection="1">
      <alignment horizontal="left" vertical="center"/>
    </xf>
    <xf numFmtId="0" fontId="57" fillId="0" borderId="46" xfId="0" applyFont="1" applyBorder="1" applyAlignment="1">
      <alignment vertical="center"/>
    </xf>
    <xf numFmtId="0" fontId="57" fillId="0" borderId="47" xfId="0" applyFont="1" applyBorder="1" applyAlignment="1">
      <alignment vertical="center"/>
    </xf>
    <xf numFmtId="0" fontId="55" fillId="6" borderId="20" xfId="0" applyFont="1" applyFill="1" applyBorder="1" applyAlignment="1">
      <alignment vertical="center"/>
    </xf>
    <xf numFmtId="0" fontId="0" fillId="6" borderId="12" xfId="0" applyFill="1" applyBorder="1" applyAlignment="1">
      <alignment vertical="center"/>
    </xf>
    <xf numFmtId="0" fontId="0" fillId="6" borderId="46" xfId="0" applyFill="1" applyBorder="1" applyAlignment="1">
      <alignment vertical="center"/>
    </xf>
    <xf numFmtId="0" fontId="20" fillId="6" borderId="45" xfId="0" applyFont="1" applyFill="1" applyBorder="1" applyAlignment="1">
      <alignment horizontal="right" vertical="center"/>
    </xf>
    <xf numFmtId="0" fontId="65" fillId="0" borderId="46" xfId="0" applyFont="1" applyBorder="1" applyAlignment="1">
      <alignment vertical="center"/>
    </xf>
    <xf numFmtId="0" fontId="65" fillId="0" borderId="47" xfId="0" applyFont="1" applyBorder="1" applyAlignment="1">
      <alignment vertical="center"/>
    </xf>
    <xf numFmtId="0" fontId="32" fillId="8" borderId="113" xfId="0" applyFont="1" applyFill="1" applyBorder="1" applyAlignment="1">
      <alignment horizontal="center" vertical="center" textRotation="90"/>
    </xf>
    <xf numFmtId="0" fontId="12" fillId="8" borderId="28" xfId="0" applyFont="1" applyFill="1" applyBorder="1" applyAlignment="1">
      <alignment horizontal="center"/>
    </xf>
    <xf numFmtId="0" fontId="0" fillId="8" borderId="28" xfId="0" applyFill="1" applyBorder="1" applyAlignment="1">
      <alignment horizontal="center"/>
    </xf>
    <xf numFmtId="0" fontId="0" fillId="8" borderId="24" xfId="0" applyFill="1" applyBorder="1" applyAlignment="1">
      <alignment horizontal="center"/>
    </xf>
    <xf numFmtId="0" fontId="12" fillId="2" borderId="45" xfId="0" applyFont="1" applyFill="1" applyBorder="1" applyAlignment="1" applyProtection="1">
      <alignment horizontal="left" vertical="center"/>
    </xf>
    <xf numFmtId="0" fontId="3" fillId="0" borderId="46" xfId="0" applyFont="1" applyBorder="1" applyAlignment="1">
      <alignment vertical="center"/>
    </xf>
    <xf numFmtId="0" fontId="3" fillId="0" borderId="47" xfId="0" applyFont="1" applyBorder="1" applyAlignment="1">
      <alignment vertical="center"/>
    </xf>
    <xf numFmtId="176" fontId="12" fillId="3" borderId="45" xfId="0" applyNumberFormat="1" applyFont="1" applyFill="1" applyBorder="1" applyAlignment="1" applyProtection="1">
      <alignment horizontal="right" vertical="center"/>
      <protection locked="0"/>
    </xf>
    <xf numFmtId="176" fontId="12" fillId="3" borderId="53" xfId="0" applyNumberFormat="1" applyFont="1" applyFill="1" applyBorder="1" applyAlignment="1" applyProtection="1">
      <alignment horizontal="right" vertical="center"/>
      <protection locked="0"/>
    </xf>
    <xf numFmtId="176" fontId="0" fillId="0" borderId="53" xfId="0" applyNumberFormat="1" applyBorder="1" applyAlignment="1" applyProtection="1">
      <alignment horizontal="right" vertical="center"/>
      <protection locked="0"/>
    </xf>
    <xf numFmtId="176" fontId="0" fillId="0" borderId="54" xfId="0" applyNumberFormat="1" applyBorder="1" applyAlignment="1" applyProtection="1">
      <alignment horizontal="right" vertical="center"/>
      <protection locked="0"/>
    </xf>
    <xf numFmtId="0" fontId="22" fillId="2" borderId="0" xfId="0" applyFont="1" applyFill="1" applyBorder="1" applyAlignment="1">
      <alignment vertical="center"/>
    </xf>
    <xf numFmtId="0" fontId="12" fillId="0" borderId="0" xfId="0" applyFont="1" applyAlignment="1">
      <alignment vertical="center"/>
    </xf>
    <xf numFmtId="0" fontId="45" fillId="2" borderId="0" xfId="0" applyFont="1" applyFill="1" applyBorder="1" applyAlignment="1">
      <alignment vertical="center" wrapText="1"/>
    </xf>
    <xf numFmtId="0" fontId="45" fillId="0" borderId="0" xfId="0" applyFont="1" applyAlignment="1">
      <alignment vertical="center" wrapText="1"/>
    </xf>
    <xf numFmtId="3" fontId="11" fillId="2" borderId="102" xfId="0" applyNumberFormat="1" applyFont="1" applyFill="1"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3" fontId="11" fillId="2" borderId="48" xfId="0" applyNumberFormat="1" applyFont="1" applyFill="1"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177" fontId="12" fillId="6" borderId="45" xfId="0" applyNumberFormat="1" applyFont="1" applyFill="1" applyBorder="1" applyAlignment="1" applyProtection="1">
      <alignment horizontal="right" vertical="center"/>
    </xf>
    <xf numFmtId="177" fontId="0" fillId="6" borderId="46" xfId="0" applyNumberFormat="1" applyFill="1" applyBorder="1" applyAlignment="1" applyProtection="1">
      <alignment horizontal="right" vertical="center"/>
    </xf>
    <xf numFmtId="177" fontId="0" fillId="6" borderId="47" xfId="0" applyNumberFormat="1" applyFill="1" applyBorder="1" applyAlignment="1" applyProtection="1">
      <alignment horizontal="right" vertical="center"/>
    </xf>
    <xf numFmtId="169" fontId="12" fillId="3" borderId="25" xfId="0" applyNumberFormat="1" applyFont="1" applyFill="1" applyBorder="1" applyAlignment="1" applyProtection="1">
      <alignment horizontal="right" vertical="center"/>
      <protection locked="0"/>
    </xf>
    <xf numFmtId="169" fontId="0" fillId="0" borderId="10" xfId="0" applyNumberFormat="1" applyBorder="1" applyAlignment="1" applyProtection="1">
      <alignment horizontal="right" vertical="center"/>
      <protection locked="0"/>
    </xf>
    <xf numFmtId="169" fontId="0" fillId="0" borderId="19" xfId="0" applyNumberFormat="1" applyBorder="1" applyAlignment="1" applyProtection="1">
      <alignment horizontal="right" vertical="center"/>
      <protection locked="0"/>
    </xf>
    <xf numFmtId="0" fontId="22" fillId="2" borderId="48" xfId="0" applyFont="1" applyFill="1" applyBorder="1" applyAlignment="1">
      <alignment wrapText="1"/>
    </xf>
    <xf numFmtId="0" fontId="0" fillId="0" borderId="49" xfId="0" applyBorder="1" applyAlignment="1">
      <alignment wrapText="1"/>
    </xf>
    <xf numFmtId="0" fontId="0" fillId="0" borderId="50" xfId="0" applyBorder="1" applyAlignment="1">
      <alignment wrapText="1"/>
    </xf>
    <xf numFmtId="0" fontId="0" fillId="0" borderId="27" xfId="0" applyBorder="1" applyAlignment="1">
      <alignment wrapText="1"/>
    </xf>
    <xf numFmtId="0" fontId="0" fillId="0" borderId="18" xfId="0" applyBorder="1" applyAlignment="1">
      <alignment wrapText="1"/>
    </xf>
    <xf numFmtId="0" fontId="0" fillId="0" borderId="25" xfId="0" applyBorder="1" applyAlignment="1">
      <alignment wrapText="1"/>
    </xf>
    <xf numFmtId="0" fontId="0" fillId="0" borderId="10" xfId="0" applyBorder="1" applyAlignment="1">
      <alignment wrapText="1"/>
    </xf>
    <xf numFmtId="0" fontId="0" fillId="0" borderId="19" xfId="0" applyBorder="1" applyAlignment="1">
      <alignment wrapText="1"/>
    </xf>
    <xf numFmtId="3" fontId="11" fillId="2" borderId="45" xfId="0" applyNumberFormat="1" applyFont="1" applyFill="1" applyBorder="1" applyAlignment="1">
      <alignment horizontal="center" vertical="center" wrapText="1"/>
    </xf>
    <xf numFmtId="3" fontId="11" fillId="2" borderId="46" xfId="0" applyNumberFormat="1" applyFont="1" applyFill="1"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177" fontId="12" fillId="6" borderId="102" xfId="0" applyNumberFormat="1" applyFont="1" applyFill="1" applyBorder="1" applyAlignment="1" applyProtection="1">
      <alignment horizontal="right" vertical="center"/>
    </xf>
    <xf numFmtId="177" fontId="12" fillId="6" borderId="119" xfId="0" applyNumberFormat="1" applyFont="1" applyFill="1" applyBorder="1" applyAlignment="1" applyProtection="1">
      <alignment horizontal="right" vertical="center"/>
    </xf>
    <xf numFmtId="177" fontId="12" fillId="6" borderId="120" xfId="0" applyNumberFormat="1" applyFont="1" applyFill="1" applyBorder="1" applyAlignment="1" applyProtection="1">
      <alignment horizontal="right" vertical="center"/>
    </xf>
    <xf numFmtId="49" fontId="12" fillId="0" borderId="0" xfId="0" applyNumberFormat="1" applyFont="1" applyFill="1" applyBorder="1" applyAlignment="1" applyProtection="1">
      <alignment horizontal="left" vertical="top" wrapText="1"/>
      <protection locked="0"/>
    </xf>
    <xf numFmtId="49" fontId="12" fillId="0" borderId="0" xfId="0" applyNumberFormat="1" applyFont="1" applyFill="1" applyAlignment="1" applyProtection="1">
      <alignment horizontal="left" vertical="top" wrapText="1"/>
      <protection locked="0"/>
    </xf>
    <xf numFmtId="0" fontId="11" fillId="4" borderId="2" xfId="0" applyFont="1" applyFill="1" applyBorder="1" applyAlignment="1">
      <alignment horizontal="left" wrapText="1"/>
    </xf>
    <xf numFmtId="168" fontId="12" fillId="3" borderId="25" xfId="0" applyNumberFormat="1" applyFont="1" applyFill="1" applyBorder="1" applyAlignment="1" applyProtection="1">
      <alignment horizontal="right" vertical="center"/>
      <protection locked="0"/>
    </xf>
    <xf numFmtId="168" fontId="0" fillId="0" borderId="10" xfId="0" applyNumberFormat="1" applyBorder="1" applyAlignment="1" applyProtection="1">
      <alignment horizontal="right" vertical="center"/>
      <protection locked="0"/>
    </xf>
    <xf numFmtId="168" fontId="0" fillId="0" borderId="19" xfId="0" applyNumberFormat="1" applyBorder="1" applyAlignment="1" applyProtection="1">
      <alignment horizontal="right" vertical="center"/>
      <protection locked="0"/>
    </xf>
    <xf numFmtId="0" fontId="32" fillId="8" borderId="30" xfId="0" applyFont="1" applyFill="1" applyBorder="1" applyAlignment="1">
      <alignment horizontal="center" vertical="center" textRotation="90"/>
    </xf>
    <xf numFmtId="0" fontId="12" fillId="8" borderId="28" xfId="0" applyFont="1" applyFill="1" applyBorder="1" applyAlignment="1"/>
    <xf numFmtId="0" fontId="0" fillId="8" borderId="28" xfId="0" applyFill="1" applyBorder="1" applyAlignment="1"/>
    <xf numFmtId="0" fontId="0" fillId="8" borderId="24" xfId="0" applyFill="1" applyBorder="1" applyAlignment="1"/>
    <xf numFmtId="0" fontId="11" fillId="4" borderId="2" xfId="0" quotePrefix="1" applyFont="1" applyFill="1" applyBorder="1" applyAlignment="1">
      <alignment horizontal="left" vertical="center" wrapText="1"/>
    </xf>
    <xf numFmtId="0" fontId="11" fillId="4" borderId="2" xfId="0" applyFont="1" applyFill="1" applyBorder="1" applyAlignment="1">
      <alignment horizontal="left" vertical="center" wrapText="1"/>
    </xf>
    <xf numFmtId="0" fontId="32" fillId="8" borderId="51" xfId="0" applyFont="1" applyFill="1" applyBorder="1" applyAlignment="1">
      <alignment horizontal="center" vertical="center" textRotation="90"/>
    </xf>
    <xf numFmtId="0" fontId="22" fillId="2" borderId="48" xfId="0" applyFont="1" applyFill="1" applyBorder="1" applyAlignment="1">
      <alignment vertical="center" wrapText="1"/>
    </xf>
    <xf numFmtId="0" fontId="0" fillId="0" borderId="49" xfId="0" applyBorder="1" applyAlignment="1">
      <alignment vertical="center" wrapText="1"/>
    </xf>
    <xf numFmtId="0" fontId="0" fillId="0" borderId="25" xfId="0" applyBorder="1" applyAlignment="1">
      <alignment vertical="center" wrapText="1"/>
    </xf>
    <xf numFmtId="0" fontId="0" fillId="0" borderId="10" xfId="0" applyBorder="1" applyAlignment="1">
      <alignment vertical="center" wrapText="1"/>
    </xf>
    <xf numFmtId="3" fontId="32" fillId="2" borderId="49" xfId="0" applyNumberFormat="1" applyFont="1" applyFill="1" applyBorder="1" applyAlignment="1">
      <alignment horizontal="center" vertical="center"/>
    </xf>
    <xf numFmtId="3" fontId="32" fillId="2" borderId="50" xfId="0" applyNumberFormat="1" applyFont="1" applyFill="1" applyBorder="1" applyAlignment="1">
      <alignment horizontal="center" vertical="center"/>
    </xf>
    <xf numFmtId="169" fontId="12" fillId="3" borderId="10" xfId="0" applyNumberFormat="1" applyFont="1" applyFill="1" applyBorder="1" applyAlignment="1" applyProtection="1">
      <alignment horizontal="right" vertical="center"/>
      <protection locked="0"/>
    </xf>
    <xf numFmtId="0" fontId="32" fillId="2" borderId="42" xfId="0" applyFont="1" applyFill="1" applyBorder="1" applyAlignment="1">
      <alignment horizontal="center" vertical="center" wrapText="1"/>
    </xf>
    <xf numFmtId="0" fontId="32" fillId="2" borderId="0" xfId="0" applyFont="1" applyFill="1" applyBorder="1" applyAlignment="1">
      <alignment horizontal="justify" vertical="center" wrapText="1"/>
    </xf>
    <xf numFmtId="0" fontId="22" fillId="6" borderId="0" xfId="0" applyFont="1" applyFill="1" applyBorder="1" applyAlignment="1">
      <alignment horizontal="left" vertical="center" wrapText="1"/>
    </xf>
    <xf numFmtId="0" fontId="32" fillId="2" borderId="49" xfId="0" applyFont="1" applyFill="1" applyBorder="1" applyAlignment="1">
      <alignment vertical="center" wrapText="1"/>
    </xf>
    <xf numFmtId="0" fontId="32" fillId="2" borderId="50" xfId="0" applyFont="1" applyFill="1" applyBorder="1" applyAlignment="1">
      <alignment vertical="center" wrapText="1"/>
    </xf>
    <xf numFmtId="0" fontId="32" fillId="2" borderId="25" xfId="0" applyFont="1" applyFill="1" applyBorder="1" applyAlignment="1">
      <alignment vertical="center" wrapText="1"/>
    </xf>
    <xf numFmtId="0" fontId="32" fillId="2" borderId="10" xfId="0" applyFont="1" applyFill="1" applyBorder="1" applyAlignment="1">
      <alignment vertical="center" wrapText="1"/>
    </xf>
    <xf numFmtId="0" fontId="32" fillId="2" borderId="19" xfId="0" applyFont="1" applyFill="1" applyBorder="1" applyAlignment="1">
      <alignment vertical="center" wrapText="1"/>
    </xf>
    <xf numFmtId="169" fontId="12" fillId="6" borderId="45" xfId="0" applyNumberFormat="1" applyFont="1" applyFill="1" applyBorder="1" applyAlignment="1" applyProtection="1">
      <alignment horizontal="right" vertical="center"/>
    </xf>
    <xf numFmtId="0" fontId="0" fillId="6" borderId="46" xfId="0" applyFill="1" applyBorder="1" applyAlignment="1" applyProtection="1">
      <alignment horizontal="right" vertical="center"/>
    </xf>
    <xf numFmtId="0" fontId="0" fillId="6" borderId="47" xfId="0" applyFill="1" applyBorder="1" applyAlignment="1" applyProtection="1">
      <alignment horizontal="right" vertical="center"/>
    </xf>
    <xf numFmtId="0" fontId="22" fillId="2" borderId="45" xfId="0" applyFont="1" applyFill="1" applyBorder="1" applyAlignment="1">
      <alignment horizontal="left" vertical="center"/>
    </xf>
    <xf numFmtId="0" fontId="22" fillId="2" borderId="46" xfId="0" applyFont="1" applyFill="1" applyBorder="1" applyAlignment="1">
      <alignment horizontal="left" vertical="center"/>
    </xf>
    <xf numFmtId="0" fontId="0" fillId="0" borderId="46" xfId="0" applyBorder="1" applyAlignment="1">
      <alignment horizontal="left" vertical="center"/>
    </xf>
    <xf numFmtId="0" fontId="0" fillId="0" borderId="47" xfId="0" applyBorder="1" applyAlignment="1">
      <alignment horizontal="left" vertical="center"/>
    </xf>
    <xf numFmtId="0" fontId="32" fillId="2" borderId="0" xfId="0" applyFont="1" applyFill="1" applyBorder="1" applyAlignment="1">
      <alignment horizontal="justify" vertical="center"/>
    </xf>
    <xf numFmtId="0" fontId="32" fillId="6" borderId="10" xfId="0" applyNumberFormat="1" applyFont="1" applyFill="1" applyBorder="1" applyAlignment="1">
      <alignment horizontal="left" vertical="center" wrapText="1"/>
    </xf>
    <xf numFmtId="0" fontId="0" fillId="0" borderId="0" xfId="0" applyAlignment="1">
      <alignment horizontal="left" vertical="center" wrapText="1"/>
    </xf>
    <xf numFmtId="168" fontId="12" fillId="0" borderId="45" xfId="0" applyNumberFormat="1" applyFont="1" applyFill="1" applyBorder="1" applyAlignment="1" applyProtection="1">
      <alignment horizontal="right" vertical="center"/>
      <protection locked="0"/>
    </xf>
    <xf numFmtId="168" fontId="12" fillId="0" borderId="46" xfId="0" applyNumberFormat="1" applyFont="1" applyFill="1" applyBorder="1" applyAlignment="1" applyProtection="1">
      <alignment horizontal="right" vertical="center"/>
      <protection locked="0"/>
    </xf>
    <xf numFmtId="168" fontId="0" fillId="0" borderId="46" xfId="0" applyNumberFormat="1" applyBorder="1" applyAlignment="1" applyProtection="1">
      <alignment horizontal="right" vertical="center"/>
      <protection locked="0"/>
    </xf>
    <xf numFmtId="168" fontId="0" fillId="0" borderId="47" xfId="0" applyNumberFormat="1" applyBorder="1" applyAlignment="1" applyProtection="1">
      <alignment horizontal="right" vertical="center"/>
      <protection locked="0"/>
    </xf>
    <xf numFmtId="175" fontId="12" fillId="0" borderId="45" xfId="0" applyNumberFormat="1" applyFont="1" applyFill="1" applyBorder="1" applyAlignment="1" applyProtection="1">
      <alignment horizontal="right" vertical="center"/>
      <protection locked="0"/>
    </xf>
    <xf numFmtId="175" fontId="12" fillId="0" borderId="46" xfId="0" applyNumberFormat="1" applyFont="1" applyFill="1" applyBorder="1" applyAlignment="1" applyProtection="1">
      <alignment horizontal="right" vertical="center"/>
      <protection locked="0"/>
    </xf>
    <xf numFmtId="175" fontId="0" fillId="0" borderId="46" xfId="0" applyNumberFormat="1" applyBorder="1" applyAlignment="1" applyProtection="1">
      <alignment horizontal="right" vertical="center"/>
      <protection locked="0"/>
    </xf>
    <xf numFmtId="175" fontId="0" fillId="0" borderId="47" xfId="0" applyNumberFormat="1" applyBorder="1" applyAlignment="1" applyProtection="1">
      <alignment horizontal="right" vertical="center"/>
      <protection locked="0"/>
    </xf>
    <xf numFmtId="0" fontId="22" fillId="2" borderId="45" xfId="0" applyFont="1" applyFill="1" applyBorder="1" applyAlignment="1">
      <alignment vertical="center" wrapText="1"/>
    </xf>
    <xf numFmtId="0" fontId="22" fillId="2" borderId="46" xfId="0" applyFont="1" applyFill="1" applyBorder="1" applyAlignment="1">
      <alignment vertical="center" wrapText="1"/>
    </xf>
    <xf numFmtId="0" fontId="0" fillId="0" borderId="46" xfId="0" applyBorder="1" applyAlignment="1">
      <alignment vertical="center" wrapText="1"/>
    </xf>
    <xf numFmtId="0" fontId="0" fillId="0" borderId="47" xfId="0" applyBorder="1" applyAlignment="1">
      <alignment vertical="center" wrapText="1"/>
    </xf>
    <xf numFmtId="178" fontId="12" fillId="0" borderId="102" xfId="0" applyNumberFormat="1" applyFont="1" applyFill="1" applyBorder="1" applyAlignment="1" applyProtection="1">
      <alignment horizontal="right" vertical="center"/>
      <protection locked="0"/>
    </xf>
    <xf numFmtId="178" fontId="12" fillId="0" borderId="119" xfId="0" applyNumberFormat="1" applyFont="1" applyFill="1" applyBorder="1" applyAlignment="1" applyProtection="1">
      <alignment horizontal="right" vertical="center"/>
      <protection locked="0"/>
    </xf>
    <xf numFmtId="178" fontId="12" fillId="0" borderId="120" xfId="0" applyNumberFormat="1" applyFont="1" applyFill="1" applyBorder="1" applyAlignment="1" applyProtection="1">
      <alignment horizontal="right" vertical="center"/>
      <protection locked="0"/>
    </xf>
    <xf numFmtId="3" fontId="11" fillId="2" borderId="46" xfId="0" applyNumberFormat="1" applyFont="1" applyFill="1" applyBorder="1" applyAlignment="1">
      <alignment horizontal="center" vertical="center"/>
    </xf>
    <xf numFmtId="3" fontId="11" fillId="2" borderId="47" xfId="0" applyNumberFormat="1" applyFont="1" applyFill="1" applyBorder="1" applyAlignment="1">
      <alignment horizontal="center" vertical="center"/>
    </xf>
    <xf numFmtId="0" fontId="22" fillId="2" borderId="49" xfId="0" applyFont="1" applyFill="1" applyBorder="1" applyAlignment="1">
      <alignment wrapText="1"/>
    </xf>
    <xf numFmtId="0" fontId="22" fillId="2" borderId="25" xfId="0" applyFont="1" applyFill="1" applyBorder="1" applyAlignment="1">
      <alignment wrapText="1"/>
    </xf>
    <xf numFmtId="0" fontId="22" fillId="2" borderId="10" xfId="0" applyFont="1" applyFill="1" applyBorder="1" applyAlignment="1">
      <alignment wrapText="1"/>
    </xf>
    <xf numFmtId="183" fontId="12" fillId="0" borderId="45" xfId="0" applyNumberFormat="1" applyFont="1" applyFill="1" applyBorder="1" applyAlignment="1" applyProtection="1">
      <alignment horizontal="right" vertical="center"/>
      <protection locked="0"/>
    </xf>
    <xf numFmtId="183" fontId="12" fillId="0" borderId="46" xfId="0" applyNumberFormat="1" applyFont="1" applyFill="1" applyBorder="1" applyAlignment="1" applyProtection="1">
      <alignment horizontal="right" vertical="center"/>
      <protection locked="0"/>
    </xf>
    <xf numFmtId="183" fontId="0" fillId="0" borderId="46" xfId="0" applyNumberFormat="1" applyBorder="1" applyAlignment="1" applyProtection="1">
      <alignment horizontal="right" vertical="center"/>
      <protection locked="0"/>
    </xf>
    <xf numFmtId="183" fontId="0" fillId="0" borderId="47" xfId="0" applyNumberFormat="1" applyBorder="1" applyAlignment="1" applyProtection="1">
      <alignment horizontal="right" vertical="center"/>
      <protection locked="0"/>
    </xf>
    <xf numFmtId="181" fontId="12" fillId="3" borderId="45" xfId="0" applyNumberFormat="1" applyFont="1" applyFill="1" applyBorder="1" applyAlignment="1" applyProtection="1">
      <alignment horizontal="right" vertical="center"/>
      <protection locked="0"/>
    </xf>
    <xf numFmtId="181" fontId="12" fillId="3" borderId="46" xfId="0" applyNumberFormat="1" applyFont="1" applyFill="1" applyBorder="1" applyAlignment="1" applyProtection="1">
      <alignment horizontal="right" vertical="center"/>
      <protection locked="0"/>
    </xf>
    <xf numFmtId="181" fontId="0" fillId="0" borderId="46" xfId="0" applyNumberFormat="1" applyBorder="1" applyAlignment="1" applyProtection="1">
      <alignment horizontal="right" vertical="center"/>
      <protection locked="0"/>
    </xf>
    <xf numFmtId="181" fontId="0" fillId="0" borderId="47" xfId="0" applyNumberFormat="1" applyBorder="1" applyAlignment="1" applyProtection="1">
      <alignment horizontal="right" vertical="center"/>
      <protection locked="0"/>
    </xf>
    <xf numFmtId="0" fontId="19" fillId="2" borderId="0" xfId="0" applyFont="1" applyFill="1" applyBorder="1" applyAlignment="1">
      <alignment vertical="center" wrapText="1"/>
    </xf>
    <xf numFmtId="0" fontId="19" fillId="0" borderId="0" xfId="0" applyFont="1" applyAlignment="1">
      <alignment vertical="center" wrapText="1"/>
    </xf>
    <xf numFmtId="3" fontId="32" fillId="6" borderId="56" xfId="0" applyNumberFormat="1" applyFont="1" applyFill="1" applyBorder="1" applyAlignment="1">
      <alignment horizontal="center" vertical="center" wrapText="1"/>
    </xf>
    <xf numFmtId="0" fontId="12" fillId="6" borderId="56" xfId="0" applyFont="1" applyFill="1" applyBorder="1"/>
    <xf numFmtId="0" fontId="20" fillId="6" borderId="55" xfId="0" applyFont="1" applyFill="1" applyBorder="1" applyAlignment="1">
      <alignment wrapText="1"/>
    </xf>
    <xf numFmtId="0" fontId="20" fillId="6" borderId="56" xfId="0" applyFont="1" applyFill="1" applyBorder="1" applyAlignment="1">
      <alignment wrapText="1"/>
    </xf>
    <xf numFmtId="0" fontId="0" fillId="6" borderId="56" xfId="0" applyFill="1" applyBorder="1" applyAlignment="1">
      <alignment wrapText="1"/>
    </xf>
    <xf numFmtId="0" fontId="0" fillId="0" borderId="56" xfId="0" applyBorder="1" applyAlignment="1">
      <alignment wrapText="1"/>
    </xf>
    <xf numFmtId="0" fontId="11" fillId="6" borderId="25" xfId="0" applyFont="1" applyFill="1" applyBorder="1" applyAlignment="1">
      <alignment vertical="center" wrapText="1"/>
    </xf>
    <xf numFmtId="0" fontId="11" fillId="6" borderId="10" xfId="0" applyFont="1" applyFill="1" applyBorder="1" applyAlignment="1">
      <alignment vertical="center" wrapText="1"/>
    </xf>
    <xf numFmtId="0" fontId="56" fillId="6" borderId="10" xfId="0" applyFont="1" applyFill="1" applyBorder="1" applyAlignment="1">
      <alignment vertical="center" wrapText="1"/>
    </xf>
    <xf numFmtId="0" fontId="0" fillId="0" borderId="19" xfId="0" applyBorder="1" applyAlignment="1">
      <alignment vertical="center" wrapText="1"/>
    </xf>
    <xf numFmtId="0" fontId="11" fillId="6" borderId="55" xfId="0" applyFont="1" applyFill="1" applyBorder="1" applyAlignment="1">
      <alignment wrapText="1"/>
    </xf>
    <xf numFmtId="0" fontId="0" fillId="6" borderId="25" xfId="0" applyFill="1" applyBorder="1" applyAlignment="1">
      <alignment wrapText="1"/>
    </xf>
    <xf numFmtId="0" fontId="22" fillId="2" borderId="45" xfId="0" applyFont="1" applyFill="1" applyBorder="1" applyAlignment="1" applyProtection="1">
      <alignment vertical="center" wrapText="1"/>
    </xf>
    <xf numFmtId="177" fontId="12" fillId="6" borderId="25" xfId="0" applyNumberFormat="1" applyFont="1" applyFill="1" applyBorder="1" applyAlignment="1" applyProtection="1">
      <alignment horizontal="right" vertical="center"/>
    </xf>
    <xf numFmtId="177" fontId="0" fillId="6" borderId="10" xfId="0" applyNumberFormat="1" applyFill="1" applyBorder="1" applyAlignment="1" applyProtection="1">
      <alignment horizontal="right" vertical="center"/>
    </xf>
    <xf numFmtId="177" fontId="0" fillId="6" borderId="19" xfId="0" applyNumberFormat="1" applyFill="1" applyBorder="1" applyAlignment="1" applyProtection="1">
      <alignment horizontal="right" vertical="center"/>
    </xf>
    <xf numFmtId="49" fontId="0" fillId="0" borderId="98" xfId="0" applyNumberFormat="1" applyBorder="1" applyAlignment="1" applyProtection="1">
      <alignment horizontal="center" vertical="center"/>
      <protection locked="0"/>
    </xf>
    <xf numFmtId="0" fontId="32" fillId="6" borderId="45" xfId="0" applyFont="1" applyFill="1" applyBorder="1" applyAlignment="1">
      <alignment vertical="center" wrapText="1"/>
    </xf>
    <xf numFmtId="0" fontId="12" fillId="6" borderId="46" xfId="0" applyFont="1" applyFill="1" applyBorder="1" applyAlignment="1">
      <alignment vertical="center" wrapText="1"/>
    </xf>
    <xf numFmtId="0" fontId="32" fillId="6" borderId="0" xfId="0" applyFont="1" applyFill="1" applyBorder="1" applyAlignment="1" applyProtection="1">
      <alignment vertical="center" wrapText="1"/>
    </xf>
    <xf numFmtId="0" fontId="12" fillId="6" borderId="0" xfId="0" applyFont="1" applyFill="1" applyAlignment="1" applyProtection="1">
      <alignment vertical="center" wrapText="1"/>
    </xf>
    <xf numFmtId="182" fontId="12" fillId="3" borderId="45" xfId="0" applyNumberFormat="1" applyFont="1" applyFill="1" applyBorder="1" applyAlignment="1" applyProtection="1">
      <alignment horizontal="right" vertical="center"/>
      <protection locked="0"/>
    </xf>
    <xf numFmtId="182" fontId="0" fillId="0" borderId="46" xfId="0" applyNumberFormat="1" applyBorder="1" applyAlignment="1" applyProtection="1">
      <alignment horizontal="right" vertical="center"/>
      <protection locked="0"/>
    </xf>
    <xf numFmtId="182" fontId="0" fillId="0" borderId="47" xfId="0" applyNumberFormat="1" applyBorder="1" applyAlignment="1" applyProtection="1">
      <alignment horizontal="right" vertical="center"/>
      <protection locked="0"/>
    </xf>
    <xf numFmtId="171" fontId="12" fillId="0" borderId="45" xfId="0" applyNumberFormat="1" applyFont="1" applyFill="1" applyBorder="1" applyAlignment="1" applyProtection="1">
      <alignment horizontal="right" vertical="center"/>
      <protection locked="0"/>
    </xf>
    <xf numFmtId="171" fontId="12" fillId="0" borderId="46" xfId="0" applyNumberFormat="1" applyFont="1" applyFill="1" applyBorder="1" applyAlignment="1" applyProtection="1">
      <alignment horizontal="right" vertical="center"/>
      <protection locked="0"/>
    </xf>
    <xf numFmtId="171" fontId="0" fillId="0" borderId="46" xfId="0" applyNumberFormat="1" applyBorder="1" applyAlignment="1" applyProtection="1">
      <alignment horizontal="right" vertical="center"/>
      <protection locked="0"/>
    </xf>
    <xf numFmtId="171" fontId="0" fillId="0" borderId="47" xfId="0" applyNumberFormat="1" applyBorder="1" applyAlignment="1" applyProtection="1">
      <alignment horizontal="right" vertical="center"/>
      <protection locked="0"/>
    </xf>
    <xf numFmtId="0" fontId="26" fillId="2" borderId="72" xfId="0" applyFont="1" applyFill="1" applyBorder="1" applyAlignment="1">
      <alignment horizontal="justify" vertical="center" wrapText="1"/>
    </xf>
    <xf numFmtId="0" fontId="26" fillId="2" borderId="89" xfId="0" applyFont="1" applyFill="1" applyBorder="1" applyAlignment="1">
      <alignment horizontal="justify" vertical="center"/>
    </xf>
    <xf numFmtId="0" fontId="26" fillId="2" borderId="90" xfId="0" applyFont="1" applyFill="1" applyBorder="1" applyAlignment="1">
      <alignment horizontal="justify" vertical="center"/>
    </xf>
    <xf numFmtId="0" fontId="32" fillId="2" borderId="0" xfId="0" quotePrefix="1" applyFont="1" applyFill="1" applyBorder="1" applyAlignment="1">
      <alignment vertical="center" wrapText="1"/>
    </xf>
    <xf numFmtId="0" fontId="12" fillId="2" borderId="0" xfId="0" applyFont="1" applyFill="1" applyAlignment="1">
      <alignment vertical="center" wrapText="1"/>
    </xf>
    <xf numFmtId="4" fontId="12" fillId="3" borderId="45" xfId="0" applyNumberFormat="1" applyFont="1" applyFill="1" applyBorder="1" applyAlignment="1" applyProtection="1">
      <alignment horizontal="right" vertical="center"/>
      <protection locked="0"/>
    </xf>
    <xf numFmtId="4" fontId="0" fillId="0" borderId="46" xfId="0" applyNumberFormat="1" applyBorder="1" applyAlignment="1" applyProtection="1">
      <alignment horizontal="right" vertical="center"/>
      <protection locked="0"/>
    </xf>
    <xf numFmtId="4" fontId="0" fillId="0" borderId="47" xfId="0" applyNumberFormat="1" applyBorder="1" applyAlignment="1" applyProtection="1">
      <alignment horizontal="right" vertical="center"/>
      <protection locked="0"/>
    </xf>
    <xf numFmtId="0" fontId="18" fillId="2" borderId="45" xfId="0" applyFont="1" applyFill="1" applyBorder="1" applyAlignment="1" applyProtection="1">
      <alignment horizontal="left" vertical="center"/>
    </xf>
    <xf numFmtId="0" fontId="0" fillId="0" borderId="46" xfId="0" applyBorder="1" applyAlignment="1">
      <alignment vertical="center"/>
    </xf>
    <xf numFmtId="0" fontId="0" fillId="0" borderId="47" xfId="0" applyBorder="1" applyAlignment="1">
      <alignment vertical="center"/>
    </xf>
    <xf numFmtId="0" fontId="22" fillId="2" borderId="55" xfId="0" applyFont="1" applyFill="1" applyBorder="1" applyAlignment="1">
      <alignment wrapText="1"/>
    </xf>
    <xf numFmtId="0" fontId="0" fillId="0" borderId="57" xfId="0" applyBorder="1" applyAlignment="1">
      <alignment wrapText="1"/>
    </xf>
    <xf numFmtId="176" fontId="0" fillId="0" borderId="10" xfId="0" applyNumberFormat="1" applyBorder="1" applyAlignment="1" applyProtection="1">
      <alignment horizontal="right" vertical="center"/>
      <protection locked="0"/>
    </xf>
    <xf numFmtId="176" fontId="0" fillId="0" borderId="19" xfId="0" applyNumberFormat="1" applyBorder="1" applyAlignment="1" applyProtection="1">
      <alignment horizontal="right" vertical="center"/>
      <protection locked="0"/>
    </xf>
    <xf numFmtId="0" fontId="43" fillId="3" borderId="7" xfId="0" applyFont="1" applyFill="1" applyBorder="1" applyAlignment="1" applyProtection="1">
      <alignment horizontal="center" vertical="center"/>
    </xf>
    <xf numFmtId="0" fontId="43" fillId="0" borderId="1" xfId="0" applyFont="1" applyBorder="1" applyAlignment="1" applyProtection="1">
      <alignment horizontal="center" vertical="center"/>
    </xf>
    <xf numFmtId="0" fontId="43" fillId="0" borderId="8" xfId="0" applyFont="1" applyBorder="1" applyAlignment="1" applyProtection="1">
      <alignment horizontal="center" vertical="center"/>
    </xf>
    <xf numFmtId="49" fontId="73" fillId="2" borderId="20" xfId="0" applyNumberFormat="1" applyFont="1" applyFill="1" applyBorder="1" applyAlignment="1">
      <alignment horizontal="center" vertical="center"/>
    </xf>
    <xf numFmtId="49" fontId="74" fillId="0" borderId="12" xfId="0" applyNumberFormat="1" applyFont="1" applyBorder="1" applyAlignment="1">
      <alignment horizontal="center" vertical="center"/>
    </xf>
    <xf numFmtId="49" fontId="74" fillId="0" borderId="14" xfId="0" applyNumberFormat="1" applyFont="1" applyBorder="1" applyAlignment="1">
      <alignment horizontal="center" vertical="center"/>
    </xf>
    <xf numFmtId="0" fontId="32" fillId="8" borderId="0" xfId="0" applyFont="1" applyFill="1" applyBorder="1" applyAlignment="1">
      <alignment horizontal="justify" vertical="center" wrapText="1"/>
    </xf>
    <xf numFmtId="0" fontId="19" fillId="8" borderId="0" xfId="0" applyFont="1" applyFill="1" applyAlignment="1">
      <alignment vertical="center" wrapText="1"/>
    </xf>
    <xf numFmtId="0" fontId="58" fillId="8" borderId="0" xfId="0" applyFont="1" applyFill="1" applyAlignment="1">
      <alignment vertical="center" wrapText="1"/>
    </xf>
    <xf numFmtId="0" fontId="22" fillId="2" borderId="42" xfId="0" applyFont="1" applyFill="1" applyBorder="1" applyAlignment="1">
      <alignment horizontal="left" vertical="center" wrapText="1"/>
    </xf>
    <xf numFmtId="0" fontId="0" fillId="0" borderId="43" xfId="0" applyBorder="1" applyAlignment="1">
      <alignment horizontal="left" vertical="center" wrapText="1"/>
    </xf>
    <xf numFmtId="0" fontId="0" fillId="0" borderId="44" xfId="0" applyBorder="1" applyAlignment="1">
      <alignment horizontal="left" vertical="center" wrapText="1"/>
    </xf>
    <xf numFmtId="49" fontId="18" fillId="2" borderId="45" xfId="0" applyNumberFormat="1" applyFont="1" applyFill="1" applyBorder="1" applyAlignment="1">
      <alignment horizontal="left" vertical="center" wrapText="1"/>
    </xf>
    <xf numFmtId="49" fontId="0" fillId="0" borderId="46" xfId="0" applyNumberFormat="1" applyBorder="1" applyAlignment="1">
      <alignment horizontal="left" vertical="center" wrapText="1"/>
    </xf>
    <xf numFmtId="49" fontId="0" fillId="0" borderId="47" xfId="0" applyNumberFormat="1" applyBorder="1" applyAlignment="1">
      <alignment horizontal="left" vertical="center" wrapText="1"/>
    </xf>
    <xf numFmtId="0" fontId="32" fillId="8" borderId="51" xfId="0" applyFont="1" applyFill="1" applyBorder="1" applyAlignment="1">
      <alignment horizontal="center" vertical="center" textRotation="90" wrapText="1"/>
    </xf>
    <xf numFmtId="0" fontId="32" fillId="8" borderId="24" xfId="0" applyFont="1" applyFill="1" applyBorder="1" applyAlignment="1">
      <alignment horizontal="center" vertical="center" textRotation="90" wrapText="1"/>
    </xf>
    <xf numFmtId="168" fontId="12" fillId="3" borderId="10" xfId="0" applyNumberFormat="1" applyFont="1" applyFill="1" applyBorder="1" applyAlignment="1" applyProtection="1">
      <alignment horizontal="right" vertical="center"/>
      <protection locked="0"/>
    </xf>
    <xf numFmtId="0" fontId="12" fillId="0" borderId="0" xfId="0" applyFont="1" applyAlignment="1">
      <alignment horizontal="left" vertical="center" wrapText="1"/>
    </xf>
    <xf numFmtId="49" fontId="27" fillId="4" borderId="0" xfId="0" applyNumberFormat="1" applyFont="1" applyFill="1" applyAlignment="1" applyProtection="1">
      <alignment vertical="top" wrapText="1"/>
      <protection locked="0"/>
    </xf>
    <xf numFmtId="49" fontId="0" fillId="4" borderId="0" xfId="0" applyNumberFormat="1" applyFill="1" applyAlignment="1" applyProtection="1">
      <alignment vertical="top" wrapText="1"/>
      <protection locked="0"/>
    </xf>
    <xf numFmtId="170" fontId="12" fillId="3" borderId="45" xfId="0" applyNumberFormat="1" applyFont="1" applyFill="1" applyBorder="1" applyAlignment="1" applyProtection="1">
      <alignment horizontal="right" vertical="center"/>
      <protection locked="0"/>
    </xf>
    <xf numFmtId="170" fontId="0" fillId="0" borderId="46" xfId="0" applyNumberFormat="1" applyBorder="1" applyAlignment="1" applyProtection="1">
      <alignment horizontal="right" vertical="center"/>
      <protection locked="0"/>
    </xf>
    <xf numFmtId="170" fontId="0" fillId="0" borderId="47" xfId="0" applyNumberFormat="1" applyBorder="1" applyAlignment="1" applyProtection="1">
      <alignment horizontal="right" vertical="center"/>
      <protection locked="0"/>
    </xf>
    <xf numFmtId="0" fontId="12" fillId="6" borderId="78" xfId="0" applyFont="1" applyFill="1" applyBorder="1" applyAlignment="1">
      <alignment wrapText="1"/>
    </xf>
    <xf numFmtId="0" fontId="0" fillId="0" borderId="78" xfId="0" applyBorder="1" applyAlignment="1">
      <alignment wrapText="1"/>
    </xf>
    <xf numFmtId="0" fontId="22" fillId="2" borderId="45" xfId="0" applyFont="1" applyFill="1" applyBorder="1" applyAlignment="1">
      <alignment horizontal="center"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32" fillId="8" borderId="113" xfId="0" applyFont="1" applyFill="1" applyBorder="1" applyAlignment="1">
      <alignment horizontal="center" textRotation="90"/>
    </xf>
    <xf numFmtId="3" fontId="11" fillId="2" borderId="106" xfId="0" applyNumberFormat="1" applyFont="1" applyFill="1" applyBorder="1" applyAlignment="1">
      <alignment horizontal="center" vertical="center"/>
    </xf>
    <xf numFmtId="0" fontId="0" fillId="0" borderId="78" xfId="0" applyBorder="1" applyAlignment="1">
      <alignment horizontal="center" vertical="center"/>
    </xf>
    <xf numFmtId="0" fontId="0" fillId="0" borderId="107" xfId="0" applyBorder="1" applyAlignment="1">
      <alignment horizontal="center" vertical="center"/>
    </xf>
    <xf numFmtId="0" fontId="12" fillId="6" borderId="0" xfId="0" applyFont="1" applyFill="1" applyBorder="1" applyAlignment="1">
      <alignment vertical="center" wrapText="1"/>
    </xf>
    <xf numFmtId="0" fontId="19" fillId="6" borderId="0" xfId="0" applyFont="1" applyFill="1" applyBorder="1" applyAlignment="1">
      <alignment vertical="center" wrapText="1"/>
    </xf>
    <xf numFmtId="0" fontId="22" fillId="2" borderId="0" xfId="0" applyFont="1" applyFill="1" applyBorder="1" applyAlignment="1">
      <alignment horizontal="left" vertical="center" wrapText="1"/>
    </xf>
    <xf numFmtId="0" fontId="22" fillId="0" borderId="0" xfId="0" applyFont="1" applyAlignment="1">
      <alignment horizontal="left" vertical="center" wrapText="1"/>
    </xf>
    <xf numFmtId="0" fontId="12" fillId="2" borderId="0" xfId="0" applyNumberFormat="1" applyFont="1" applyFill="1" applyBorder="1" applyAlignment="1">
      <alignment vertical="center" wrapText="1"/>
    </xf>
    <xf numFmtId="180" fontId="12" fillId="3" borderId="0" xfId="0" applyNumberFormat="1" applyFont="1" applyFill="1" applyBorder="1" applyAlignment="1" applyProtection="1">
      <alignment horizontal="right" vertical="center"/>
      <protection locked="0"/>
    </xf>
    <xf numFmtId="180" fontId="12" fillId="0" borderId="0" xfId="0" applyNumberFormat="1" applyFont="1" applyBorder="1" applyAlignment="1" applyProtection="1">
      <alignment horizontal="right" vertical="center"/>
      <protection locked="0"/>
    </xf>
    <xf numFmtId="180" fontId="0" fillId="0" borderId="0" xfId="0" applyNumberFormat="1" applyAlignment="1" applyProtection="1">
      <alignment horizontal="right" vertical="center"/>
      <protection locked="0"/>
    </xf>
    <xf numFmtId="0" fontId="12" fillId="2" borderId="102" xfId="0" applyFont="1" applyFill="1" applyBorder="1" applyAlignment="1">
      <alignment horizontal="center" vertical="center"/>
    </xf>
    <xf numFmtId="3" fontId="12" fillId="3" borderId="102" xfId="0" applyNumberFormat="1" applyFont="1" applyFill="1" applyBorder="1" applyAlignment="1" applyProtection="1">
      <alignment horizontal="right" vertical="center"/>
      <protection locked="0"/>
    </xf>
    <xf numFmtId="3" fontId="0" fillId="0" borderId="103" xfId="0" applyNumberFormat="1" applyBorder="1" applyAlignment="1" applyProtection="1">
      <alignment vertical="center"/>
      <protection locked="0"/>
    </xf>
    <xf numFmtId="3" fontId="0" fillId="0" borderId="104" xfId="0" applyNumberFormat="1" applyBorder="1" applyAlignment="1" applyProtection="1">
      <alignment vertical="center"/>
      <protection locked="0"/>
    </xf>
    <xf numFmtId="0" fontId="2" fillId="6" borderId="72" xfId="0" applyFont="1" applyFill="1" applyBorder="1" applyAlignment="1">
      <alignment horizontal="left" vertical="center" wrapText="1"/>
    </xf>
    <xf numFmtId="0" fontId="18" fillId="6" borderId="89" xfId="0" applyFont="1" applyFill="1" applyBorder="1" applyAlignment="1">
      <alignment horizontal="left" vertical="center" wrapText="1"/>
    </xf>
    <xf numFmtId="0" fontId="0" fillId="6" borderId="89" xfId="0" applyFill="1" applyBorder="1" applyAlignment="1">
      <alignment horizontal="left" vertical="center" wrapText="1"/>
    </xf>
    <xf numFmtId="0" fontId="0" fillId="6" borderId="90" xfId="0" applyFill="1" applyBorder="1" applyAlignment="1">
      <alignment horizontal="left" vertical="center" wrapText="1"/>
    </xf>
    <xf numFmtId="3" fontId="12" fillId="3" borderId="72" xfId="0" applyNumberFormat="1" applyFont="1" applyFill="1" applyBorder="1" applyAlignment="1" applyProtection="1">
      <alignment horizontal="right" vertical="center"/>
      <protection locked="0"/>
    </xf>
    <xf numFmtId="3" fontId="0" fillId="0" borderId="89" xfId="0" applyNumberFormat="1" applyBorder="1" applyAlignment="1" applyProtection="1">
      <alignment horizontal="right" vertical="center"/>
      <protection locked="0"/>
    </xf>
    <xf numFmtId="3" fontId="0" fillId="0" borderId="90" xfId="0" applyNumberFormat="1" applyBorder="1" applyAlignment="1" applyProtection="1">
      <alignment horizontal="right" vertical="center"/>
      <protection locked="0"/>
    </xf>
    <xf numFmtId="3" fontId="12" fillId="0" borderId="88" xfId="0" applyNumberFormat="1" applyFont="1" applyBorder="1" applyAlignment="1" applyProtection="1">
      <alignment horizontal="right" vertical="center"/>
      <protection locked="0"/>
    </xf>
    <xf numFmtId="3" fontId="12" fillId="0" borderId="89" xfId="0" applyNumberFormat="1" applyFont="1" applyBorder="1" applyAlignment="1" applyProtection="1">
      <alignment horizontal="right" vertical="center"/>
      <protection locked="0"/>
    </xf>
    <xf numFmtId="3" fontId="12" fillId="0" borderId="90" xfId="0" applyNumberFormat="1" applyFont="1" applyBorder="1" applyAlignment="1" applyProtection="1">
      <alignment horizontal="right" vertical="center"/>
      <protection locked="0"/>
    </xf>
    <xf numFmtId="0" fontId="11" fillId="6" borderId="69" xfId="0" quotePrefix="1" applyFont="1" applyFill="1" applyBorder="1" applyAlignment="1">
      <alignment vertical="center" wrapText="1"/>
    </xf>
    <xf numFmtId="0" fontId="3" fillId="6" borderId="69" xfId="0" applyFont="1" applyFill="1" applyBorder="1" applyAlignment="1">
      <alignment vertical="center" wrapText="1"/>
    </xf>
    <xf numFmtId="0" fontId="3" fillId="6" borderId="70" xfId="0" applyFont="1" applyFill="1" applyBorder="1" applyAlignment="1">
      <alignment vertical="center" wrapText="1"/>
    </xf>
    <xf numFmtId="3" fontId="12" fillId="3" borderId="82" xfId="0" applyNumberFormat="1" applyFont="1" applyFill="1" applyBorder="1" applyAlignment="1" applyProtection="1">
      <alignment horizontal="right" vertical="center"/>
      <protection locked="0"/>
    </xf>
    <xf numFmtId="3" fontId="0" fillId="0" borderId="81" xfId="0" applyNumberFormat="1" applyBorder="1" applyAlignment="1" applyProtection="1">
      <alignment vertical="center"/>
      <protection locked="0"/>
    </xf>
    <xf numFmtId="3" fontId="0" fillId="0" borderId="80" xfId="0" applyNumberFormat="1" applyBorder="1" applyAlignment="1" applyProtection="1">
      <alignment vertical="center"/>
      <protection locked="0"/>
    </xf>
    <xf numFmtId="4" fontId="0" fillId="0" borderId="0" xfId="0" applyNumberFormat="1" applyBorder="1" applyAlignment="1" applyProtection="1">
      <alignment horizontal="right" vertical="center"/>
      <protection locked="0"/>
    </xf>
    <xf numFmtId="0" fontId="18" fillId="2" borderId="72" xfId="0" applyFont="1" applyFill="1" applyBorder="1" applyAlignment="1">
      <alignment horizontal="left" vertical="center" wrapText="1"/>
    </xf>
    <xf numFmtId="0" fontId="18" fillId="2" borderId="89" xfId="0" applyFont="1" applyFill="1" applyBorder="1" applyAlignment="1">
      <alignment horizontal="left" vertical="center" wrapText="1"/>
    </xf>
    <xf numFmtId="0" fontId="0" fillId="0" borderId="89" xfId="0" applyBorder="1" applyAlignment="1">
      <alignment horizontal="left" vertical="center" wrapText="1"/>
    </xf>
    <xf numFmtId="0" fontId="0" fillId="0" borderId="90" xfId="0" applyBorder="1" applyAlignment="1">
      <alignment horizontal="left" vertical="center" wrapText="1"/>
    </xf>
    <xf numFmtId="3" fontId="0" fillId="0" borderId="69" xfId="0" applyNumberFormat="1" applyBorder="1" applyAlignment="1" applyProtection="1">
      <alignment horizontal="right" vertical="center"/>
      <protection locked="0"/>
    </xf>
    <xf numFmtId="3" fontId="0" fillId="0" borderId="70" xfId="0" applyNumberFormat="1" applyBorder="1" applyAlignment="1" applyProtection="1">
      <alignment horizontal="right" vertical="center"/>
      <protection locked="0"/>
    </xf>
    <xf numFmtId="0" fontId="32" fillId="2" borderId="72" xfId="0" applyFont="1" applyFill="1" applyBorder="1" applyAlignment="1">
      <alignment horizontal="center" vertical="center" wrapText="1"/>
    </xf>
    <xf numFmtId="0" fontId="0" fillId="0" borderId="89" xfId="0" applyBorder="1" applyAlignment="1">
      <alignment horizontal="center" vertical="center" wrapText="1"/>
    </xf>
    <xf numFmtId="0" fontId="0" fillId="0" borderId="90" xfId="0" applyBorder="1" applyAlignment="1">
      <alignment horizontal="center" vertical="center" wrapText="1"/>
    </xf>
    <xf numFmtId="0" fontId="32" fillId="6" borderId="72" xfId="0" applyFont="1" applyFill="1" applyBorder="1" applyAlignment="1">
      <alignment horizontal="left" vertical="top" wrapText="1"/>
    </xf>
    <xf numFmtId="0" fontId="0" fillId="0" borderId="89" xfId="0" applyBorder="1" applyAlignment="1">
      <alignment vertical="top" wrapText="1"/>
    </xf>
    <xf numFmtId="0" fontId="0" fillId="0" borderId="89" xfId="0" applyBorder="1" applyAlignment="1">
      <alignment wrapText="1"/>
    </xf>
    <xf numFmtId="0" fontId="0" fillId="0" borderId="90" xfId="0" applyBorder="1" applyAlignment="1">
      <alignment wrapText="1"/>
    </xf>
    <xf numFmtId="3" fontId="12" fillId="3" borderId="25" xfId="0" applyNumberFormat="1" applyFont="1" applyFill="1" applyBorder="1" applyAlignment="1" applyProtection="1">
      <alignment horizontal="right" vertical="center"/>
      <protection locked="0"/>
    </xf>
    <xf numFmtId="3" fontId="0" fillId="0" borderId="10" xfId="0" applyNumberFormat="1" applyBorder="1" applyAlignment="1" applyProtection="1">
      <alignment horizontal="right" vertical="center"/>
      <protection locked="0"/>
    </xf>
    <xf numFmtId="3" fontId="0" fillId="0" borderId="19" xfId="0" applyNumberFormat="1" applyBorder="1" applyAlignment="1" applyProtection="1">
      <alignment horizontal="right" vertical="center"/>
      <protection locked="0"/>
    </xf>
    <xf numFmtId="3" fontId="12" fillId="3" borderId="16" xfId="0" applyNumberFormat="1" applyFont="1" applyFill="1" applyBorder="1" applyAlignment="1" applyProtection="1">
      <alignment horizontal="right" vertical="center"/>
      <protection locked="0"/>
    </xf>
    <xf numFmtId="3" fontId="0" fillId="0" borderId="16" xfId="0" applyNumberFormat="1" applyBorder="1" applyAlignment="1" applyProtection="1">
      <alignment horizontal="right" vertical="center"/>
      <protection locked="0"/>
    </xf>
    <xf numFmtId="0" fontId="45" fillId="2" borderId="0" xfId="0" applyFont="1" applyFill="1" applyBorder="1" applyAlignment="1">
      <alignment horizontal="left" vertical="center" wrapText="1"/>
    </xf>
    <xf numFmtId="0" fontId="12" fillId="0" borderId="0" xfId="0" applyFont="1" applyBorder="1" applyAlignment="1">
      <alignment vertical="center"/>
    </xf>
    <xf numFmtId="0" fontId="32" fillId="2" borderId="72"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90" xfId="0" applyFont="1" applyFill="1" applyBorder="1" applyAlignment="1" applyProtection="1">
      <alignment horizontal="left" vertical="center" wrapText="1"/>
    </xf>
    <xf numFmtId="3" fontId="12" fillId="3" borderId="84" xfId="0" applyNumberFormat="1" applyFont="1" applyFill="1" applyBorder="1" applyAlignment="1" applyProtection="1">
      <alignment horizontal="right" vertical="center"/>
      <protection locked="0"/>
    </xf>
    <xf numFmtId="3" fontId="0" fillId="0" borderId="85" xfId="0" applyNumberFormat="1" applyBorder="1" applyAlignment="1" applyProtection="1">
      <alignment horizontal="right" vertical="center"/>
      <protection locked="0"/>
    </xf>
    <xf numFmtId="3" fontId="0" fillId="0" borderId="86" xfId="0" applyNumberFormat="1" applyBorder="1" applyAlignment="1" applyProtection="1">
      <alignment horizontal="right" vertical="center"/>
      <protection locked="0"/>
    </xf>
    <xf numFmtId="3" fontId="0" fillId="0" borderId="91" xfId="0" applyNumberFormat="1" applyBorder="1" applyAlignment="1" applyProtection="1">
      <alignment horizontal="right" vertical="center"/>
      <protection locked="0"/>
    </xf>
    <xf numFmtId="3" fontId="0" fillId="0" borderId="69" xfId="0" applyNumberFormat="1" applyBorder="1" applyAlignment="1" applyProtection="1">
      <alignment vertical="center"/>
      <protection locked="0"/>
    </xf>
    <xf numFmtId="3" fontId="0" fillId="0" borderId="70" xfId="0" applyNumberFormat="1" applyBorder="1" applyAlignment="1" applyProtection="1">
      <alignment vertical="center"/>
      <protection locked="0"/>
    </xf>
    <xf numFmtId="0" fontId="22" fillId="2" borderId="72" xfId="0" applyFont="1" applyFill="1" applyBorder="1" applyAlignment="1">
      <alignment horizontal="center" vertical="center" wrapText="1"/>
    </xf>
    <xf numFmtId="0" fontId="22" fillId="2" borderId="89" xfId="0" applyFont="1" applyFill="1" applyBorder="1" applyAlignment="1">
      <alignment horizontal="center" vertical="center" wrapText="1"/>
    </xf>
    <xf numFmtId="0" fontId="22" fillId="2" borderId="90" xfId="0" applyFont="1" applyFill="1" applyBorder="1" applyAlignment="1">
      <alignment horizontal="center" vertical="center" wrapText="1"/>
    </xf>
    <xf numFmtId="49" fontId="12" fillId="0" borderId="0" xfId="0" applyNumberFormat="1" applyFont="1" applyBorder="1" applyAlignment="1" applyProtection="1">
      <alignment horizontal="left" vertical="top" wrapText="1"/>
      <protection locked="0"/>
    </xf>
    <xf numFmtId="3" fontId="12" fillId="0" borderId="87" xfId="0" applyNumberFormat="1" applyFont="1" applyBorder="1" applyAlignment="1" applyProtection="1">
      <alignment horizontal="right" vertical="center"/>
      <protection locked="0"/>
    </xf>
    <xf numFmtId="3" fontId="12" fillId="0" borderId="85" xfId="0" applyNumberFormat="1" applyFont="1" applyBorder="1" applyAlignment="1" applyProtection="1">
      <alignment horizontal="right" vertical="center"/>
      <protection locked="0"/>
    </xf>
    <xf numFmtId="3" fontId="12" fillId="0" borderId="86" xfId="0" applyNumberFormat="1" applyFont="1" applyBorder="1" applyAlignment="1" applyProtection="1">
      <alignment horizontal="right" vertical="center"/>
      <protection locked="0"/>
    </xf>
    <xf numFmtId="3" fontId="12" fillId="0" borderId="34" xfId="0" applyNumberFormat="1" applyFont="1" applyBorder="1" applyAlignment="1" applyProtection="1">
      <alignment horizontal="right" vertical="center"/>
      <protection locked="0"/>
    </xf>
    <xf numFmtId="3" fontId="12" fillId="0" borderId="26" xfId="0" applyNumberFormat="1" applyFont="1" applyBorder="1" applyAlignment="1" applyProtection="1">
      <alignment horizontal="right" vertical="center"/>
      <protection locked="0"/>
    </xf>
    <xf numFmtId="3" fontId="12" fillId="0" borderId="35" xfId="0" applyNumberFormat="1" applyFont="1" applyBorder="1" applyAlignment="1" applyProtection="1">
      <alignment horizontal="right" vertical="center"/>
      <protection locked="0"/>
    </xf>
    <xf numFmtId="0" fontId="32" fillId="2" borderId="10"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32" fillId="2" borderId="20" xfId="0" applyFont="1" applyFill="1" applyBorder="1" applyAlignment="1">
      <alignment horizontal="left" vertical="center" wrapText="1"/>
    </xf>
    <xf numFmtId="0" fontId="32" fillId="2" borderId="12" xfId="0" applyFont="1" applyFill="1" applyBorder="1" applyAlignment="1">
      <alignment horizontal="left" vertical="center" wrapText="1"/>
    </xf>
    <xf numFmtId="0" fontId="12" fillId="0" borderId="12" xfId="0" applyFont="1" applyBorder="1" applyAlignment="1">
      <alignment horizontal="left" vertical="center" wrapText="1"/>
    </xf>
    <xf numFmtId="0" fontId="12" fillId="0" borderId="14" xfId="0" applyFont="1" applyBorder="1" applyAlignment="1">
      <alignment horizontal="left" vertical="center" wrapText="1"/>
    </xf>
    <xf numFmtId="0" fontId="12" fillId="0" borderId="12" xfId="0" applyFont="1" applyBorder="1" applyAlignment="1">
      <alignment vertical="center" wrapText="1"/>
    </xf>
    <xf numFmtId="0" fontId="12" fillId="0" borderId="14" xfId="0" applyFont="1" applyBorder="1" applyAlignment="1">
      <alignment vertical="center" wrapText="1"/>
    </xf>
    <xf numFmtId="49" fontId="12" fillId="4" borderId="0" xfId="0" applyNumberFormat="1" applyFont="1" applyFill="1" applyBorder="1" applyAlignment="1" applyProtection="1">
      <alignment horizontal="left" vertical="top" wrapText="1"/>
      <protection locked="0"/>
    </xf>
    <xf numFmtId="3" fontId="0" fillId="0" borderId="0" xfId="0" applyNumberFormat="1" applyBorder="1" applyAlignment="1" applyProtection="1">
      <alignment horizontal="right" vertical="center"/>
      <protection locked="0"/>
    </xf>
    <xf numFmtId="49" fontId="12" fillId="3" borderId="0" xfId="0" applyNumberFormat="1" applyFont="1" applyFill="1" applyBorder="1" applyAlignment="1" applyProtection="1">
      <alignment horizontal="left" vertical="center"/>
      <protection locked="0"/>
    </xf>
    <xf numFmtId="0" fontId="26" fillId="2" borderId="0"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0" xfId="0" applyFont="1" applyFill="1" applyAlignment="1">
      <alignment vertical="center" wrapText="1"/>
    </xf>
    <xf numFmtId="0" fontId="32" fillId="2" borderId="0" xfId="0" applyFont="1" applyFill="1" applyBorder="1" applyAlignment="1">
      <alignment wrapText="1"/>
    </xf>
    <xf numFmtId="0" fontId="12" fillId="2" borderId="0" xfId="0" applyFont="1" applyFill="1" applyBorder="1" applyAlignment="1">
      <alignment wrapText="1"/>
    </xf>
    <xf numFmtId="0" fontId="12" fillId="2" borderId="2" xfId="0" applyFont="1" applyFill="1" applyBorder="1" applyAlignment="1">
      <alignment wrapText="1"/>
    </xf>
    <xf numFmtId="49" fontId="27" fillId="5" borderId="96" xfId="0" applyNumberFormat="1" applyFont="1" applyFill="1" applyBorder="1" applyAlignment="1" applyProtection="1">
      <alignment horizontal="center" vertical="center"/>
      <protection locked="0"/>
    </xf>
    <xf numFmtId="49" fontId="27" fillId="5" borderId="97" xfId="0" applyNumberFormat="1" applyFont="1" applyFill="1" applyBorder="1" applyAlignment="1" applyProtection="1">
      <alignment horizontal="center" vertical="center"/>
      <protection locked="0"/>
    </xf>
    <xf numFmtId="49" fontId="57" fillId="0" borderId="97" xfId="0" applyNumberFormat="1" applyFont="1" applyBorder="1" applyAlignment="1" applyProtection="1">
      <alignment vertical="center"/>
      <protection locked="0"/>
    </xf>
    <xf numFmtId="49" fontId="57" fillId="0" borderId="98" xfId="0" applyNumberFormat="1" applyFont="1" applyBorder="1" applyAlignment="1" applyProtection="1">
      <alignment vertical="center"/>
      <protection locked="0"/>
    </xf>
    <xf numFmtId="0" fontId="32" fillId="6" borderId="0" xfId="0" quotePrefix="1" applyFont="1" applyFill="1" applyBorder="1" applyAlignment="1">
      <alignment vertical="center" wrapText="1"/>
    </xf>
    <xf numFmtId="0" fontId="12" fillId="2" borderId="27" xfId="0" applyFont="1" applyFill="1" applyBorder="1" applyAlignment="1">
      <alignment horizontal="left" vertical="center" wrapText="1"/>
    </xf>
    <xf numFmtId="0" fontId="32" fillId="6" borderId="0" xfId="0" applyFont="1" applyFill="1" applyBorder="1" applyAlignment="1">
      <alignment wrapText="1"/>
    </xf>
    <xf numFmtId="0" fontId="27" fillId="2" borderId="0" xfId="0" applyFont="1" applyFill="1" applyBorder="1" applyAlignment="1">
      <alignment horizontal="left" vertical="center" wrapText="1"/>
    </xf>
    <xf numFmtId="3" fontId="12" fillId="4" borderId="72" xfId="3"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3" fontId="0" fillId="0" borderId="70" xfId="0" applyNumberFormat="1" applyBorder="1" applyAlignment="1" applyProtection="1">
      <alignment horizontal="center" vertical="center"/>
      <protection locked="0"/>
    </xf>
    <xf numFmtId="0" fontId="32" fillId="6" borderId="72" xfId="0" applyFont="1" applyFill="1" applyBorder="1" applyAlignment="1">
      <alignment horizontal="left" vertical="center"/>
    </xf>
    <xf numFmtId="0" fontId="0" fillId="0" borderId="69" xfId="0" applyBorder="1" applyAlignment="1">
      <alignment horizontal="left" vertical="center"/>
    </xf>
    <xf numFmtId="0" fontId="0" fillId="0" borderId="69" xfId="0" applyBorder="1" applyAlignment="1">
      <alignment vertical="center"/>
    </xf>
    <xf numFmtId="0" fontId="0" fillId="0" borderId="70" xfId="0" applyBorder="1" applyAlignment="1">
      <alignment vertical="center"/>
    </xf>
    <xf numFmtId="0" fontId="27" fillId="6" borderId="72" xfId="0" applyFont="1" applyFill="1" applyBorder="1" applyAlignment="1">
      <alignment horizontal="left" vertical="center"/>
    </xf>
    <xf numFmtId="49" fontId="32" fillId="5" borderId="96" xfId="0" applyNumberFormat="1" applyFont="1" applyFill="1" applyBorder="1" applyAlignment="1" applyProtection="1">
      <alignment horizontal="center" vertical="center"/>
      <protection locked="0"/>
    </xf>
    <xf numFmtId="49" fontId="32" fillId="5" borderId="97" xfId="0" applyNumberFormat="1" applyFont="1" applyFill="1" applyBorder="1" applyAlignment="1" applyProtection="1">
      <alignment horizontal="center" vertical="center"/>
      <protection locked="0"/>
    </xf>
    <xf numFmtId="49" fontId="32" fillId="5" borderId="98" xfId="0" applyNumberFormat="1" applyFont="1" applyFill="1" applyBorder="1" applyAlignment="1" applyProtection="1">
      <alignment horizontal="center" vertical="center"/>
      <protection locked="0"/>
    </xf>
    <xf numFmtId="49" fontId="12" fillId="0" borderId="0" xfId="0" applyNumberFormat="1" applyFont="1" applyBorder="1" applyAlignment="1" applyProtection="1">
      <alignment horizontal="right" vertical="center"/>
      <protection locked="0"/>
    </xf>
    <xf numFmtId="0" fontId="32" fillId="6" borderId="0" xfId="0" applyFont="1" applyFill="1" applyBorder="1" applyAlignment="1">
      <alignment horizontal="justify" vertical="center" wrapText="1"/>
    </xf>
    <xf numFmtId="0" fontId="32" fillId="6" borderId="2" xfId="0" applyFont="1" applyFill="1" applyBorder="1" applyAlignment="1">
      <alignment horizontal="justify" vertical="center" wrapText="1"/>
    </xf>
    <xf numFmtId="0" fontId="3" fillId="6" borderId="0" xfId="0" applyFont="1" applyFill="1" applyAlignment="1">
      <alignment wrapText="1"/>
    </xf>
    <xf numFmtId="0" fontId="32" fillId="6" borderId="0" xfId="0" applyFont="1" applyFill="1" applyBorder="1" applyAlignment="1">
      <alignment horizontal="left" wrapText="1"/>
    </xf>
    <xf numFmtId="0" fontId="4" fillId="6" borderId="0" xfId="0" applyFont="1" applyFill="1" applyBorder="1" applyAlignment="1">
      <alignment wrapText="1"/>
    </xf>
    <xf numFmtId="0" fontId="32" fillId="2" borderId="72" xfId="0" applyFont="1" applyFill="1" applyBorder="1" applyAlignment="1">
      <alignment horizontal="left" vertical="center" wrapText="1"/>
    </xf>
    <xf numFmtId="0" fontId="4" fillId="0" borderId="69" xfId="0" applyFont="1" applyBorder="1" applyAlignment="1">
      <alignment wrapText="1"/>
    </xf>
    <xf numFmtId="0" fontId="4" fillId="0" borderId="70" xfId="0" applyFont="1" applyBorder="1" applyAlignment="1">
      <alignment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32" fillId="2" borderId="55"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3" fontId="12" fillId="0" borderId="72" xfId="0" applyNumberFormat="1" applyFont="1" applyBorder="1" applyAlignment="1" applyProtection="1">
      <alignment horizontal="right" vertical="center"/>
      <protection locked="0"/>
    </xf>
    <xf numFmtId="0" fontId="0" fillId="0" borderId="69" xfId="0" applyBorder="1" applyAlignment="1" applyProtection="1">
      <alignment horizontal="right" vertical="center"/>
      <protection locked="0"/>
    </xf>
    <xf numFmtId="0" fontId="0" fillId="0" borderId="70" xfId="0" applyBorder="1" applyAlignment="1" applyProtection="1">
      <alignment horizontal="right" vertical="center"/>
      <protection locked="0"/>
    </xf>
    <xf numFmtId="3" fontId="12" fillId="0" borderId="55" xfId="0" applyNumberFormat="1" applyFont="1" applyBorder="1" applyAlignment="1" applyProtection="1">
      <alignment horizontal="right" vertical="center"/>
      <protection locked="0"/>
    </xf>
    <xf numFmtId="0" fontId="0" fillId="0" borderId="78" xfId="0" applyBorder="1" applyAlignment="1" applyProtection="1">
      <alignment horizontal="right" vertical="center"/>
      <protection locked="0"/>
    </xf>
    <xf numFmtId="0" fontId="0" fillId="0" borderId="79" xfId="0" applyBorder="1" applyAlignment="1" applyProtection="1">
      <alignment horizontal="right" vertical="center"/>
      <protection locked="0"/>
    </xf>
    <xf numFmtId="3" fontId="12" fillId="0" borderId="37" xfId="0" applyNumberFormat="1" applyFont="1" applyBorder="1" applyAlignment="1" applyProtection="1">
      <alignment horizontal="right" vertical="center"/>
      <protection locked="0"/>
    </xf>
    <xf numFmtId="0" fontId="0" fillId="0" borderId="40" xfId="0" applyBorder="1" applyAlignment="1" applyProtection="1">
      <alignment horizontal="right" vertical="center"/>
      <protection locked="0"/>
    </xf>
    <xf numFmtId="0" fontId="0" fillId="0" borderId="38" xfId="0" applyBorder="1" applyAlignment="1" applyProtection="1">
      <alignment horizontal="right" vertical="center"/>
      <protection locked="0"/>
    </xf>
    <xf numFmtId="0" fontId="14" fillId="6" borderId="0" xfId="0" applyFont="1" applyFill="1" applyBorder="1" applyAlignment="1">
      <alignment horizontal="center" vertical="center"/>
    </xf>
    <xf numFmtId="0" fontId="0" fillId="0" borderId="0" xfId="0" applyBorder="1" applyAlignment="1">
      <alignment horizontal="center" vertical="center"/>
    </xf>
    <xf numFmtId="0" fontId="32" fillId="6" borderId="0" xfId="0" applyFont="1" applyFill="1" applyAlignment="1">
      <alignment horizontal="left" vertical="center" wrapText="1"/>
    </xf>
    <xf numFmtId="0" fontId="0" fillId="6" borderId="0" xfId="0" applyFill="1" applyAlignment="1">
      <alignment horizontal="left" vertical="center" wrapText="1"/>
    </xf>
    <xf numFmtId="0" fontId="32" fillId="6" borderId="72" xfId="0" applyFont="1" applyFill="1" applyBorder="1" applyAlignment="1">
      <alignment horizontal="center" vertical="center" wrapText="1"/>
    </xf>
    <xf numFmtId="0" fontId="0" fillId="0" borderId="69" xfId="0" applyBorder="1" applyAlignment="1">
      <alignment vertical="center" wrapText="1"/>
    </xf>
    <xf numFmtId="0" fontId="0" fillId="0" borderId="70" xfId="0" applyBorder="1" applyAlignment="1">
      <alignment vertical="center" wrapText="1"/>
    </xf>
    <xf numFmtId="49" fontId="32" fillId="5" borderId="96" xfId="0" applyNumberFormat="1" applyFont="1" applyFill="1" applyBorder="1" applyAlignment="1" applyProtection="1">
      <alignment horizontal="center" vertical="center" wrapText="1"/>
      <protection locked="0"/>
    </xf>
    <xf numFmtId="49" fontId="4" fillId="5" borderId="97" xfId="0" applyNumberFormat="1" applyFont="1" applyFill="1" applyBorder="1" applyAlignment="1" applyProtection="1">
      <alignment wrapText="1"/>
      <protection locked="0"/>
    </xf>
    <xf numFmtId="49" fontId="4" fillId="0" borderId="97" xfId="0" applyNumberFormat="1" applyFont="1" applyBorder="1" applyAlignment="1" applyProtection="1">
      <alignment wrapText="1"/>
      <protection locked="0"/>
    </xf>
    <xf numFmtId="49" fontId="0" fillId="0" borderId="98" xfId="0" applyNumberFormat="1" applyBorder="1" applyAlignment="1" applyProtection="1">
      <alignment wrapText="1"/>
      <protection locked="0"/>
    </xf>
    <xf numFmtId="0" fontId="14" fillId="6" borderId="72" xfId="0" applyFont="1" applyFill="1" applyBorder="1" applyAlignment="1">
      <alignment horizontal="center" vertical="center"/>
    </xf>
    <xf numFmtId="0" fontId="14" fillId="6" borderId="89" xfId="0" applyFont="1" applyFill="1" applyBorder="1" applyAlignment="1">
      <alignment horizontal="center" vertical="center"/>
    </xf>
    <xf numFmtId="0" fontId="12" fillId="6" borderId="90" xfId="0" applyFont="1" applyFill="1" applyBorder="1" applyAlignment="1">
      <alignment horizontal="center" vertical="center"/>
    </xf>
    <xf numFmtId="0" fontId="4" fillId="0" borderId="14" xfId="0" applyFont="1" applyBorder="1" applyAlignment="1">
      <alignment horizontal="center" vertical="center"/>
    </xf>
    <xf numFmtId="0" fontId="32" fillId="0" borderId="0" xfId="0" applyFont="1" applyBorder="1" applyAlignment="1">
      <alignment vertical="center" wrapText="1"/>
    </xf>
    <xf numFmtId="173" fontId="12" fillId="0" borderId="0" xfId="0" applyNumberFormat="1" applyFont="1" applyBorder="1" applyAlignment="1" applyProtection="1">
      <alignment horizontal="right" vertical="center"/>
      <protection locked="0"/>
    </xf>
    <xf numFmtId="173" fontId="0" fillId="0" borderId="0" xfId="0" applyNumberFormat="1" applyAlignment="1" applyProtection="1">
      <alignment horizontal="right" vertical="center"/>
      <protection locked="0"/>
    </xf>
    <xf numFmtId="173" fontId="0" fillId="0" borderId="0" xfId="0" applyNumberFormat="1" applyAlignment="1" applyProtection="1">
      <alignment vertical="center"/>
      <protection locked="0"/>
    </xf>
    <xf numFmtId="0" fontId="62" fillId="0" borderId="0" xfId="0" applyFont="1" applyAlignment="1">
      <alignment vertical="center" wrapText="1"/>
    </xf>
    <xf numFmtId="0" fontId="32" fillId="2" borderId="83" xfId="0" applyFont="1" applyFill="1" applyBorder="1" applyAlignment="1">
      <alignment horizontal="left" vertical="center" wrapText="1"/>
    </xf>
    <xf numFmtId="0" fontId="0" fillId="0" borderId="78" xfId="0" applyBorder="1" applyAlignment="1">
      <alignment horizontal="left" vertical="center" wrapText="1"/>
    </xf>
    <xf numFmtId="0" fontId="0" fillId="0" borderId="79"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18" xfId="0" applyBorder="1" applyAlignment="1">
      <alignment horizontal="left" vertical="center" wrapText="1"/>
    </xf>
    <xf numFmtId="0" fontId="0" fillId="0" borderId="25" xfId="0" applyBorder="1" applyAlignment="1">
      <alignment horizontal="left" vertical="center" wrapText="1"/>
    </xf>
    <xf numFmtId="0" fontId="0" fillId="0" borderId="10" xfId="0" applyBorder="1" applyAlignment="1">
      <alignment horizontal="left" vertical="center" wrapText="1"/>
    </xf>
    <xf numFmtId="0" fontId="0" fillId="0" borderId="19" xfId="0" applyBorder="1" applyAlignment="1">
      <alignment horizontal="left" vertical="center" wrapText="1"/>
    </xf>
    <xf numFmtId="0" fontId="32" fillId="2" borderId="0" xfId="0" applyFont="1" applyFill="1" applyBorder="1" applyAlignment="1">
      <alignment horizontal="right" vertical="center"/>
    </xf>
    <xf numFmtId="0" fontId="0" fillId="0" borderId="0" xfId="0" applyAlignment="1">
      <alignment horizontal="right" vertical="center"/>
    </xf>
    <xf numFmtId="49" fontId="12" fillId="4" borderId="72" xfId="3" applyNumberFormat="1" applyFont="1" applyFill="1" applyBorder="1" applyAlignment="1" applyProtection="1">
      <alignment horizontal="right" vertical="center"/>
      <protection locked="0"/>
    </xf>
    <xf numFmtId="49" fontId="0" fillId="0" borderId="90" xfId="0" applyNumberFormat="1" applyBorder="1" applyAlignment="1" applyProtection="1">
      <alignment horizontal="right" vertical="center"/>
      <protection locked="0"/>
    </xf>
    <xf numFmtId="0" fontId="0" fillId="6" borderId="69" xfId="0" applyFill="1" applyBorder="1" applyAlignment="1">
      <alignment horizontal="center" vertical="center" wrapText="1"/>
    </xf>
    <xf numFmtId="0" fontId="0" fillId="6" borderId="70" xfId="0" applyFill="1" applyBorder="1" applyAlignment="1">
      <alignment horizontal="center" vertical="center" wrapText="1"/>
    </xf>
    <xf numFmtId="0" fontId="65" fillId="6" borderId="69" xfId="0" applyFont="1" applyFill="1" applyBorder="1" applyAlignment="1">
      <alignment horizontal="center" vertical="center" wrapText="1"/>
    </xf>
    <xf numFmtId="0" fontId="65" fillId="6" borderId="70" xfId="0" applyFont="1" applyFill="1" applyBorder="1" applyAlignment="1">
      <alignment horizontal="center" vertical="center" wrapText="1"/>
    </xf>
    <xf numFmtId="0" fontId="32" fillId="6" borderId="72" xfId="0" applyFont="1" applyFill="1" applyBorder="1" applyAlignment="1">
      <alignment horizontal="left" vertical="center" wrapText="1"/>
    </xf>
    <xf numFmtId="0" fontId="32" fillId="2" borderId="0" xfId="0" applyFont="1" applyFill="1" applyBorder="1" applyAlignment="1" applyProtection="1">
      <alignment vertical="center" wrapText="1"/>
    </xf>
    <xf numFmtId="0" fontId="12" fillId="0" borderId="0" xfId="0" applyFont="1" applyAlignment="1" applyProtection="1">
      <alignment vertical="center" wrapText="1"/>
    </xf>
    <xf numFmtId="0" fontId="20" fillId="2" borderId="31" xfId="0" applyFont="1" applyFill="1" applyBorder="1" applyAlignment="1">
      <alignment horizontal="left" vertical="center" wrapText="1"/>
    </xf>
    <xf numFmtId="0" fontId="12" fillId="2" borderId="32" xfId="0" applyFont="1" applyFill="1" applyBorder="1" applyAlignment="1">
      <alignment horizontal="left" vertical="center" wrapText="1"/>
    </xf>
    <xf numFmtId="0" fontId="0" fillId="0" borderId="33" xfId="0" applyBorder="1" applyAlignment="1">
      <alignment horizontal="left" vertical="center" wrapText="1"/>
    </xf>
    <xf numFmtId="0" fontId="32" fillId="2" borderId="0" xfId="0" applyFont="1" applyFill="1" applyAlignment="1">
      <alignment wrapText="1"/>
    </xf>
    <xf numFmtId="0" fontId="32" fillId="0" borderId="0" xfId="0" applyFont="1" applyBorder="1" applyAlignment="1">
      <alignment horizontal="left" vertical="center" wrapText="1"/>
    </xf>
    <xf numFmtId="0" fontId="32" fillId="0" borderId="0" xfId="0" applyFont="1" applyAlignment="1">
      <alignment horizontal="left" vertical="center" wrapText="1"/>
    </xf>
    <xf numFmtId="49" fontId="60" fillId="6" borderId="0" xfId="0" applyNumberFormat="1" applyFont="1" applyFill="1" applyBorder="1" applyAlignment="1">
      <alignment horizontal="center" vertical="center"/>
    </xf>
    <xf numFmtId="3" fontId="12" fillId="0" borderId="102" xfId="0" applyNumberFormat="1" applyFont="1" applyBorder="1" applyAlignment="1" applyProtection="1">
      <alignment horizontal="right" vertical="center"/>
      <protection locked="0"/>
    </xf>
    <xf numFmtId="3" fontId="12" fillId="0" borderId="103" xfId="0" applyNumberFormat="1" applyFont="1" applyBorder="1" applyAlignment="1" applyProtection="1">
      <alignment horizontal="right" vertical="center"/>
      <protection locked="0"/>
    </xf>
    <xf numFmtId="3" fontId="12" fillId="0" borderId="104" xfId="0" applyNumberFormat="1" applyFont="1" applyBorder="1" applyAlignment="1" applyProtection="1">
      <alignment horizontal="right" vertical="center"/>
      <protection locked="0"/>
    </xf>
    <xf numFmtId="0" fontId="32" fillId="2" borderId="111" xfId="0" applyFont="1" applyFill="1" applyBorder="1" applyAlignment="1">
      <alignment vertical="center" wrapText="1"/>
    </xf>
    <xf numFmtId="0" fontId="4" fillId="0" borderId="78" xfId="0" applyFont="1" applyBorder="1" applyAlignment="1">
      <alignment vertical="center" wrapText="1"/>
    </xf>
    <xf numFmtId="0" fontId="0" fillId="0" borderId="78" xfId="0" applyBorder="1" applyAlignment="1">
      <alignment vertical="center" wrapText="1"/>
    </xf>
    <xf numFmtId="0" fontId="0" fillId="0" borderId="112" xfId="0" applyBorder="1" applyAlignment="1">
      <alignment vertical="center" wrapText="1"/>
    </xf>
    <xf numFmtId="0" fontId="0" fillId="0" borderId="27" xfId="0" applyBorder="1" applyAlignment="1">
      <alignment vertical="center" wrapText="1"/>
    </xf>
    <xf numFmtId="0" fontId="0" fillId="0" borderId="18" xfId="0" applyBorder="1" applyAlignment="1">
      <alignment vertical="center" wrapText="1"/>
    </xf>
    <xf numFmtId="3" fontId="27" fillId="9" borderId="0" xfId="0" applyNumberFormat="1" applyFont="1" applyFill="1" applyBorder="1" applyAlignment="1">
      <alignment horizontal="right" vertical="center"/>
    </xf>
    <xf numFmtId="0" fontId="22" fillId="2" borderId="102" xfId="0" applyFont="1" applyFill="1" applyBorder="1" applyAlignment="1" applyProtection="1">
      <alignment vertical="center" wrapText="1"/>
    </xf>
    <xf numFmtId="0" fontId="22" fillId="2" borderId="103" xfId="0" applyFont="1" applyFill="1" applyBorder="1" applyAlignment="1" applyProtection="1">
      <alignment vertical="center" wrapText="1"/>
    </xf>
    <xf numFmtId="0" fontId="22" fillId="2" borderId="104" xfId="0" applyFont="1" applyFill="1" applyBorder="1" applyAlignment="1" applyProtection="1">
      <alignment vertical="center" wrapText="1"/>
    </xf>
    <xf numFmtId="0" fontId="18" fillId="2" borderId="102" xfId="0" applyFont="1" applyFill="1" applyBorder="1" applyAlignment="1" applyProtection="1">
      <alignment horizontal="left" vertical="center"/>
    </xf>
    <xf numFmtId="0" fontId="18" fillId="2" borderId="103" xfId="0" applyFont="1" applyFill="1" applyBorder="1" applyAlignment="1" applyProtection="1">
      <alignment horizontal="left" vertical="center"/>
    </xf>
    <xf numFmtId="0" fontId="18" fillId="2" borderId="104" xfId="0" applyFont="1" applyFill="1" applyBorder="1" applyAlignment="1" applyProtection="1">
      <alignment horizontal="left" vertical="center"/>
    </xf>
    <xf numFmtId="4" fontId="12" fillId="3" borderId="102" xfId="0" applyNumberFormat="1" applyFont="1" applyFill="1" applyBorder="1" applyAlignment="1" applyProtection="1">
      <alignment horizontal="right" vertical="center"/>
      <protection locked="0"/>
    </xf>
    <xf numFmtId="4" fontId="12" fillId="3" borderId="103" xfId="0" applyNumberFormat="1" applyFont="1" applyFill="1" applyBorder="1" applyAlignment="1" applyProtection="1">
      <alignment horizontal="right" vertical="center"/>
      <protection locked="0"/>
    </xf>
    <xf numFmtId="4" fontId="12" fillId="3" borderId="104" xfId="0" applyNumberFormat="1" applyFont="1" applyFill="1" applyBorder="1" applyAlignment="1" applyProtection="1">
      <alignment horizontal="right" vertical="center"/>
      <protection locked="0"/>
    </xf>
    <xf numFmtId="173" fontId="12" fillId="0" borderId="102" xfId="0" applyNumberFormat="1" applyFont="1" applyBorder="1" applyAlignment="1" applyProtection="1">
      <alignment horizontal="right" vertical="center"/>
      <protection locked="0"/>
    </xf>
    <xf numFmtId="173" fontId="12" fillId="0" borderId="103" xfId="0" applyNumberFormat="1" applyFont="1" applyBorder="1" applyAlignment="1" applyProtection="1">
      <alignment horizontal="right" vertical="center"/>
      <protection locked="0"/>
    </xf>
    <xf numFmtId="173" fontId="12" fillId="0" borderId="104" xfId="0" applyNumberFormat="1" applyFont="1" applyBorder="1" applyAlignment="1" applyProtection="1">
      <alignment horizontal="right" vertical="center"/>
      <protection locked="0"/>
    </xf>
    <xf numFmtId="173" fontId="12" fillId="0" borderId="108" xfId="0" applyNumberFormat="1" applyFont="1" applyBorder="1" applyAlignment="1" applyProtection="1">
      <alignment horizontal="right" vertical="center"/>
      <protection locked="0"/>
    </xf>
    <xf numFmtId="173" fontId="12" fillId="0" borderId="109" xfId="0" applyNumberFormat="1" applyFont="1" applyBorder="1" applyAlignment="1" applyProtection="1">
      <alignment horizontal="right" vertical="center"/>
      <protection locked="0"/>
    </xf>
    <xf numFmtId="173" fontId="12" fillId="0" borderId="110" xfId="0" applyNumberFormat="1" applyFont="1" applyBorder="1" applyAlignment="1" applyProtection="1">
      <alignment horizontal="right" vertical="center"/>
      <protection locked="0"/>
    </xf>
    <xf numFmtId="173" fontId="12" fillId="0" borderId="37" xfId="0" applyNumberFormat="1" applyFont="1" applyBorder="1" applyAlignment="1" applyProtection="1">
      <alignment horizontal="right" vertical="center"/>
      <protection locked="0"/>
    </xf>
    <xf numFmtId="173" fontId="12" fillId="0" borderId="40" xfId="0" applyNumberFormat="1" applyFont="1" applyBorder="1" applyAlignment="1" applyProtection="1">
      <alignment horizontal="right" vertical="center"/>
      <protection locked="0"/>
    </xf>
    <xf numFmtId="173" fontId="12" fillId="0" borderId="38" xfId="0" applyNumberFormat="1" applyFont="1" applyBorder="1" applyAlignment="1" applyProtection="1">
      <alignment horizontal="right" vertical="center"/>
      <protection locked="0"/>
    </xf>
    <xf numFmtId="0" fontId="12" fillId="2" borderId="102" xfId="0" applyFont="1" applyFill="1" applyBorder="1" applyAlignment="1">
      <alignment horizontal="left" vertical="center" wrapText="1"/>
    </xf>
    <xf numFmtId="0" fontId="12" fillId="2" borderId="103" xfId="0" applyFont="1" applyFill="1" applyBorder="1" applyAlignment="1">
      <alignment horizontal="left" vertical="center" wrapText="1"/>
    </xf>
    <xf numFmtId="0" fontId="12" fillId="2" borderId="104" xfId="0" applyFont="1" applyFill="1" applyBorder="1" applyAlignment="1">
      <alignment horizontal="left" vertical="center" wrapText="1"/>
    </xf>
    <xf numFmtId="0" fontId="32" fillId="2" borderId="102" xfId="0" applyFont="1" applyFill="1" applyBorder="1" applyAlignment="1">
      <alignment horizontal="left" vertical="center" wrapText="1"/>
    </xf>
    <xf numFmtId="0" fontId="32" fillId="2" borderId="103" xfId="0" applyFont="1" applyFill="1" applyBorder="1" applyAlignment="1">
      <alignment horizontal="left" vertical="center" wrapText="1"/>
    </xf>
    <xf numFmtId="0" fontId="32" fillId="2" borderId="104" xfId="0" applyFont="1" applyFill="1" applyBorder="1" applyAlignment="1">
      <alignment horizontal="left" vertical="center" wrapText="1"/>
    </xf>
    <xf numFmtId="0" fontId="52" fillId="2" borderId="109" xfId="0" applyFont="1" applyFill="1" applyBorder="1" applyAlignment="1">
      <alignment horizontal="center" vertical="center"/>
    </xf>
    <xf numFmtId="0" fontId="27" fillId="2" borderId="102" xfId="0" applyFont="1" applyFill="1" applyBorder="1" applyAlignment="1">
      <alignment horizontal="left" vertical="center"/>
    </xf>
    <xf numFmtId="0" fontId="27" fillId="2" borderId="103" xfId="0" applyFont="1" applyFill="1" applyBorder="1" applyAlignment="1">
      <alignment horizontal="left" vertical="center"/>
    </xf>
    <xf numFmtId="0" fontId="27" fillId="2" borderId="104" xfId="0" applyFont="1" applyFill="1" applyBorder="1" applyAlignment="1">
      <alignment horizontal="left" vertical="center"/>
    </xf>
    <xf numFmtId="3" fontId="12" fillId="0" borderId="40" xfId="0" applyNumberFormat="1" applyFont="1" applyBorder="1" applyAlignment="1" applyProtection="1">
      <alignment horizontal="right" vertical="center"/>
      <protection locked="0"/>
    </xf>
    <xf numFmtId="3" fontId="12" fillId="0" borderId="38" xfId="0" applyNumberFormat="1" applyFont="1" applyBorder="1" applyAlignment="1" applyProtection="1">
      <alignment horizontal="right" vertical="center"/>
      <protection locked="0"/>
    </xf>
    <xf numFmtId="0" fontId="32" fillId="2" borderId="102" xfId="0" applyFont="1" applyFill="1" applyBorder="1" applyAlignment="1">
      <alignment horizontal="center" vertical="center" wrapText="1"/>
    </xf>
    <xf numFmtId="0" fontId="32" fillId="2" borderId="103" xfId="0" applyFont="1" applyFill="1" applyBorder="1" applyAlignment="1">
      <alignment horizontal="center" vertical="center" wrapText="1"/>
    </xf>
    <xf numFmtId="0" fontId="32" fillId="2" borderId="104" xfId="0" applyFont="1" applyFill="1" applyBorder="1" applyAlignment="1">
      <alignment horizontal="center" vertical="center" wrapText="1"/>
    </xf>
    <xf numFmtId="0" fontId="18" fillId="2" borderId="34" xfId="0" applyFont="1" applyFill="1" applyBorder="1" applyAlignment="1">
      <alignment horizontal="left" vertical="center" wrapText="1"/>
    </xf>
    <xf numFmtId="0" fontId="18" fillId="2" borderId="26" xfId="0" applyFont="1" applyFill="1" applyBorder="1" applyAlignment="1">
      <alignment horizontal="left" vertical="center" wrapText="1"/>
    </xf>
    <xf numFmtId="3" fontId="12" fillId="0" borderId="36" xfId="0" applyNumberFormat="1" applyFont="1" applyBorder="1" applyAlignment="1" applyProtection="1">
      <alignment horizontal="right" vertical="center"/>
      <protection locked="0"/>
    </xf>
    <xf numFmtId="0" fontId="43" fillId="3" borderId="1" xfId="0" applyFont="1" applyFill="1" applyBorder="1" applyAlignment="1" applyProtection="1">
      <alignment horizontal="center" vertical="center"/>
    </xf>
    <xf numFmtId="0" fontId="43" fillId="3" borderId="8" xfId="0" applyFont="1" applyFill="1" applyBorder="1" applyAlignment="1" applyProtection="1">
      <alignment horizontal="center" vertical="center"/>
    </xf>
    <xf numFmtId="49" fontId="73" fillId="2" borderId="102" xfId="0" applyNumberFormat="1" applyFont="1" applyFill="1" applyBorder="1" applyAlignment="1">
      <alignment horizontal="center" vertical="center"/>
    </xf>
    <xf numFmtId="49" fontId="73" fillId="2" borderId="103" xfId="0" applyNumberFormat="1" applyFont="1" applyFill="1" applyBorder="1" applyAlignment="1">
      <alignment horizontal="center" vertical="center"/>
    </xf>
    <xf numFmtId="49" fontId="73" fillId="2" borderId="104" xfId="0" applyNumberFormat="1" applyFont="1" applyFill="1" applyBorder="1" applyAlignment="1">
      <alignment horizontal="center" vertical="center"/>
    </xf>
    <xf numFmtId="49" fontId="18" fillId="2" borderId="102" xfId="0" applyNumberFormat="1" applyFont="1" applyFill="1" applyBorder="1" applyAlignment="1">
      <alignment horizontal="left" vertical="center" wrapText="1"/>
    </xf>
    <xf numFmtId="49" fontId="18" fillId="2" borderId="103" xfId="0" applyNumberFormat="1" applyFont="1" applyFill="1" applyBorder="1" applyAlignment="1">
      <alignment horizontal="left" vertical="center" wrapText="1"/>
    </xf>
    <xf numFmtId="49" fontId="18" fillId="2" borderId="104" xfId="0" applyNumberFormat="1" applyFont="1" applyFill="1" applyBorder="1" applyAlignment="1">
      <alignment horizontal="left" vertical="center" wrapText="1"/>
    </xf>
    <xf numFmtId="0" fontId="11" fillId="6" borderId="0" xfId="0" applyFont="1" applyFill="1" applyBorder="1" applyAlignment="1">
      <alignment horizontal="left" wrapText="1"/>
    </xf>
    <xf numFmtId="0" fontId="22" fillId="6" borderId="72" xfId="0" applyFont="1" applyFill="1" applyBorder="1" applyAlignment="1" applyProtection="1">
      <alignment vertical="center" wrapText="1"/>
    </xf>
    <xf numFmtId="0" fontId="22" fillId="6" borderId="89" xfId="0" applyFont="1" applyFill="1" applyBorder="1" applyAlignment="1" applyProtection="1">
      <alignment vertical="center" wrapText="1"/>
    </xf>
    <xf numFmtId="0" fontId="22" fillId="6" borderId="90" xfId="0" applyFont="1" applyFill="1" applyBorder="1" applyAlignment="1" applyProtection="1">
      <alignment vertical="center" wrapText="1"/>
    </xf>
    <xf numFmtId="0" fontId="11" fillId="6" borderId="102" xfId="0" applyFont="1" applyFill="1" applyBorder="1" applyAlignment="1">
      <alignment horizontal="center" vertical="center" wrapText="1"/>
    </xf>
    <xf numFmtId="0" fontId="11" fillId="6" borderId="103" xfId="0" applyFont="1" applyFill="1" applyBorder="1" applyAlignment="1">
      <alignment horizontal="center" vertical="center" wrapText="1"/>
    </xf>
    <xf numFmtId="0" fontId="11" fillId="6" borderId="104" xfId="0" applyFont="1" applyFill="1" applyBorder="1" applyAlignment="1">
      <alignment horizontal="center" vertical="center" wrapText="1"/>
    </xf>
    <xf numFmtId="0" fontId="11" fillId="2" borderId="72"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1" fillId="2" borderId="103" xfId="0" applyFont="1" applyFill="1" applyBorder="1" applyAlignment="1">
      <alignment horizontal="center" vertical="center" wrapText="1"/>
    </xf>
    <xf numFmtId="0" fontId="11" fillId="2" borderId="104" xfId="0" applyFont="1" applyFill="1" applyBorder="1" applyAlignment="1">
      <alignment horizontal="center" vertical="center" wrapText="1"/>
    </xf>
    <xf numFmtId="3" fontId="12" fillId="0" borderId="108" xfId="0" applyNumberFormat="1" applyFont="1" applyBorder="1" applyAlignment="1" applyProtection="1">
      <alignment horizontal="right" vertical="center"/>
      <protection locked="0"/>
    </xf>
    <xf numFmtId="3" fontId="12" fillId="0" borderId="109" xfId="0" applyNumberFormat="1" applyFont="1" applyBorder="1" applyAlignment="1" applyProtection="1">
      <alignment horizontal="right" vertical="center"/>
      <protection locked="0"/>
    </xf>
    <xf numFmtId="3" fontId="12" fillId="0" borderId="110" xfId="0" applyNumberFormat="1" applyFont="1" applyBorder="1" applyAlignment="1" applyProtection="1">
      <alignment horizontal="right" vertical="center"/>
      <protection locked="0"/>
    </xf>
    <xf numFmtId="0" fontId="32" fillId="6" borderId="102" xfId="0" applyFont="1" applyFill="1" applyBorder="1" applyAlignment="1">
      <alignment horizontal="center" vertical="center" wrapText="1"/>
    </xf>
    <xf numFmtId="0" fontId="32" fillId="6" borderId="103" xfId="0" applyFont="1" applyFill="1" applyBorder="1" applyAlignment="1">
      <alignment horizontal="center" vertical="center" wrapText="1"/>
    </xf>
    <xf numFmtId="0" fontId="32" fillId="6" borderId="104" xfId="0" applyFont="1" applyFill="1" applyBorder="1" applyAlignment="1">
      <alignment horizontal="center" vertical="center" wrapText="1"/>
    </xf>
    <xf numFmtId="3" fontId="12" fillId="3" borderId="103" xfId="0" applyNumberFormat="1" applyFont="1" applyFill="1" applyBorder="1" applyAlignment="1" applyProtection="1">
      <alignment horizontal="right" vertical="center"/>
      <protection locked="0"/>
    </xf>
    <xf numFmtId="3" fontId="12" fillId="3" borderId="104" xfId="0" applyNumberFormat="1" applyFont="1" applyFill="1" applyBorder="1" applyAlignment="1" applyProtection="1">
      <alignment horizontal="right" vertical="center"/>
      <protection locked="0"/>
    </xf>
    <xf numFmtId="49" fontId="12" fillId="3" borderId="27" xfId="0" applyNumberFormat="1" applyFont="1" applyFill="1" applyBorder="1" applyAlignment="1" applyProtection="1">
      <alignment horizontal="left" vertical="top" wrapText="1"/>
      <protection locked="0"/>
    </xf>
    <xf numFmtId="0" fontId="19" fillId="2" borderId="111" xfId="0" applyFont="1" applyFill="1" applyBorder="1" applyAlignment="1">
      <alignment horizontal="left" vertical="center" wrapText="1"/>
    </xf>
    <xf numFmtId="0" fontId="19" fillId="2" borderId="78" xfId="0" applyFont="1" applyFill="1" applyBorder="1" applyAlignment="1">
      <alignment horizontal="left" vertical="center" wrapText="1"/>
    </xf>
    <xf numFmtId="0" fontId="19" fillId="2" borderId="112"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19" xfId="0" applyFont="1" applyFill="1" applyBorder="1" applyAlignment="1">
      <alignment horizontal="left" vertical="center" wrapText="1"/>
    </xf>
    <xf numFmtId="3" fontId="12" fillId="0" borderId="102" xfId="0" applyNumberFormat="1" applyFont="1" applyBorder="1" applyAlignment="1" applyProtection="1">
      <alignment vertical="center"/>
      <protection locked="0"/>
    </xf>
    <xf numFmtId="3" fontId="12" fillId="0" borderId="103" xfId="0" applyNumberFormat="1" applyFont="1" applyBorder="1" applyAlignment="1" applyProtection="1">
      <alignment vertical="center"/>
      <protection locked="0"/>
    </xf>
    <xf numFmtId="3" fontId="12" fillId="0" borderId="104" xfId="0" applyNumberFormat="1" applyFont="1" applyBorder="1" applyAlignment="1" applyProtection="1">
      <alignment vertical="center"/>
      <protection locked="0"/>
    </xf>
    <xf numFmtId="0" fontId="41" fillId="2" borderId="102" xfId="0" applyFont="1" applyFill="1" applyBorder="1" applyAlignment="1">
      <alignment horizontal="center" vertical="center"/>
    </xf>
    <xf numFmtId="0" fontId="41" fillId="2" borderId="103" xfId="0" applyFont="1" applyFill="1" applyBorder="1" applyAlignment="1">
      <alignment horizontal="center" vertical="center"/>
    </xf>
    <xf numFmtId="0" fontId="41" fillId="2" borderId="104" xfId="0" applyFont="1" applyFill="1" applyBorder="1" applyAlignment="1">
      <alignment horizontal="center" vertical="center"/>
    </xf>
    <xf numFmtId="3" fontId="12" fillId="0" borderId="108" xfId="0" applyNumberFormat="1" applyFont="1" applyBorder="1" applyAlignment="1" applyProtection="1">
      <alignment vertical="center"/>
      <protection locked="0"/>
    </xf>
    <xf numFmtId="3" fontId="12" fillId="0" borderId="109" xfId="0" applyNumberFormat="1" applyFont="1" applyBorder="1" applyAlignment="1" applyProtection="1">
      <alignment vertical="center"/>
      <protection locked="0"/>
    </xf>
    <xf numFmtId="3" fontId="12" fillId="0" borderId="110" xfId="0" applyNumberFormat="1" applyFont="1" applyBorder="1" applyAlignment="1" applyProtection="1">
      <alignment vertical="center"/>
      <protection locked="0"/>
    </xf>
    <xf numFmtId="3" fontId="12" fillId="0" borderId="37" xfId="0" applyNumberFormat="1" applyFont="1" applyBorder="1" applyAlignment="1" applyProtection="1">
      <alignment vertical="center"/>
      <protection locked="0"/>
    </xf>
    <xf numFmtId="3" fontId="12" fillId="0" borderId="40" xfId="0" applyNumberFormat="1" applyFont="1" applyBorder="1" applyAlignment="1" applyProtection="1">
      <alignment vertical="center"/>
      <protection locked="0"/>
    </xf>
    <xf numFmtId="3" fontId="12" fillId="0" borderId="38" xfId="0" applyNumberFormat="1" applyFont="1" applyBorder="1" applyAlignment="1" applyProtection="1">
      <alignment vertical="center"/>
      <protection locked="0"/>
    </xf>
    <xf numFmtId="0" fontId="19" fillId="2" borderId="102" xfId="0" applyFont="1" applyFill="1" applyBorder="1" applyAlignment="1">
      <alignment horizontal="left" vertical="center" wrapText="1"/>
    </xf>
    <xf numFmtId="0" fontId="19" fillId="2" borderId="103" xfId="0" applyFont="1" applyFill="1" applyBorder="1" applyAlignment="1">
      <alignment horizontal="left" vertical="center" wrapText="1"/>
    </xf>
    <xf numFmtId="0" fontId="19" fillId="2" borderId="104" xfId="0" applyFont="1" applyFill="1" applyBorder="1" applyAlignment="1">
      <alignment horizontal="left" vertical="center" wrapText="1"/>
    </xf>
    <xf numFmtId="0" fontId="12" fillId="4" borderId="0" xfId="0"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32" fillId="8" borderId="102" xfId="0" applyFont="1" applyFill="1" applyBorder="1" applyAlignment="1">
      <alignment horizontal="left" vertical="center" wrapText="1"/>
    </xf>
    <xf numFmtId="0" fontId="4" fillId="8" borderId="119" xfId="0" applyFont="1" applyFill="1" applyBorder="1" applyAlignment="1">
      <alignment vertical="center" wrapText="1"/>
    </xf>
    <xf numFmtId="0" fontId="3" fillId="8" borderId="119" xfId="0" applyFont="1" applyFill="1" applyBorder="1" applyAlignment="1">
      <alignment vertical="center" wrapText="1"/>
    </xf>
    <xf numFmtId="0" fontId="3" fillId="8" borderId="120" xfId="0" applyFont="1" applyFill="1" applyBorder="1" applyAlignment="1">
      <alignment vertical="center" wrapText="1"/>
    </xf>
    <xf numFmtId="0" fontId="32" fillId="2" borderId="119" xfId="0" applyFont="1" applyFill="1" applyBorder="1" applyAlignment="1">
      <alignment horizontal="center" vertical="center" wrapText="1"/>
    </xf>
    <xf numFmtId="0" fontId="32" fillId="2" borderId="120" xfId="0" applyFont="1" applyFill="1" applyBorder="1" applyAlignment="1">
      <alignment horizontal="center" vertical="center" wrapText="1"/>
    </xf>
    <xf numFmtId="0" fontId="0" fillId="8" borderId="119" xfId="0" applyFill="1" applyBorder="1" applyAlignment="1">
      <alignment vertical="center" wrapText="1"/>
    </xf>
    <xf numFmtId="0" fontId="0" fillId="8" borderId="120" xfId="0" applyFill="1" applyBorder="1" applyAlignment="1">
      <alignment vertical="center" wrapText="1"/>
    </xf>
    <xf numFmtId="3" fontId="12" fillId="0" borderId="0" xfId="0" applyNumberFormat="1" applyFont="1" applyBorder="1" applyAlignment="1" applyProtection="1">
      <alignment horizontal="center" vertical="center"/>
      <protection locked="0"/>
    </xf>
    <xf numFmtId="3" fontId="3" fillId="0" borderId="0" xfId="0" applyNumberFormat="1" applyFont="1" applyAlignment="1" applyProtection="1">
      <alignment horizontal="center" vertical="center"/>
      <protection locked="0"/>
    </xf>
    <xf numFmtId="3" fontId="3" fillId="0" borderId="0" xfId="0" applyNumberFormat="1" applyFont="1" applyAlignment="1" applyProtection="1">
      <alignment vertical="center"/>
      <protection locked="0"/>
    </xf>
    <xf numFmtId="49" fontId="12" fillId="0" borderId="0" xfId="0" applyNumberFormat="1" applyFont="1" applyBorder="1" applyAlignment="1" applyProtection="1">
      <alignment horizontal="center" vertical="center"/>
      <protection locked="0"/>
    </xf>
    <xf numFmtId="49" fontId="3" fillId="0" borderId="0" xfId="0" applyNumberFormat="1" applyFont="1" applyAlignment="1" applyProtection="1">
      <alignment horizontal="center" vertical="center"/>
      <protection locked="0"/>
    </xf>
    <xf numFmtId="49" fontId="12" fillId="0" borderId="0" xfId="0" applyNumberFormat="1" applyFont="1" applyFill="1" applyAlignment="1" applyProtection="1">
      <alignment vertical="center"/>
      <protection locked="0"/>
    </xf>
    <xf numFmtId="49" fontId="3" fillId="0" borderId="0" xfId="0" applyNumberFormat="1" applyFont="1" applyAlignment="1" applyProtection="1">
      <alignment vertical="center"/>
      <protection locked="0"/>
    </xf>
    <xf numFmtId="0" fontId="32" fillId="2" borderId="0" xfId="0" applyFont="1" applyFill="1" applyBorder="1" applyAlignment="1">
      <alignment horizontal="right" vertical="center" wrapText="1"/>
    </xf>
    <xf numFmtId="0" fontId="0" fillId="0" borderId="0" xfId="0" applyAlignment="1">
      <alignment horizontal="right" vertical="center" wrapText="1"/>
    </xf>
    <xf numFmtId="49" fontId="3" fillId="0" borderId="97" xfId="0" applyNumberFormat="1" applyFont="1" applyBorder="1" applyAlignment="1" applyProtection="1">
      <alignment horizontal="center" vertical="center"/>
      <protection locked="0"/>
    </xf>
    <xf numFmtId="0" fontId="3" fillId="0" borderId="97" xfId="0" applyFont="1" applyBorder="1" applyAlignment="1" applyProtection="1">
      <alignment vertical="center"/>
      <protection locked="0"/>
    </xf>
    <xf numFmtId="0" fontId="3" fillId="0" borderId="98" xfId="0" applyFont="1" applyBorder="1" applyAlignment="1" applyProtection="1">
      <alignment vertical="center"/>
      <protection locked="0"/>
    </xf>
    <xf numFmtId="49" fontId="14" fillId="8" borderId="0" xfId="0" applyNumberFormat="1" applyFont="1" applyFill="1" applyBorder="1" applyAlignment="1">
      <alignment horizontal="right" vertical="center"/>
    </xf>
    <xf numFmtId="49" fontId="1" fillId="2" borderId="102" xfId="0" applyNumberFormat="1" applyFont="1" applyFill="1" applyBorder="1" applyAlignment="1">
      <alignment horizontal="left" vertical="center" wrapText="1"/>
    </xf>
    <xf numFmtId="49" fontId="1" fillId="0" borderId="119" xfId="0" applyNumberFormat="1" applyFont="1" applyBorder="1" applyAlignment="1">
      <alignment horizontal="left" vertical="center" wrapText="1"/>
    </xf>
    <xf numFmtId="49" fontId="1" fillId="0" borderId="120" xfId="0" applyNumberFormat="1" applyFont="1" applyBorder="1" applyAlignment="1">
      <alignment horizontal="left" vertical="center" wrapText="1"/>
    </xf>
    <xf numFmtId="49" fontId="45" fillId="2" borderId="102" xfId="0" applyNumberFormat="1" applyFont="1" applyFill="1" applyBorder="1" applyAlignment="1">
      <alignment horizontal="center" vertical="center"/>
    </xf>
    <xf numFmtId="49" fontId="69" fillId="0" borderId="119" xfId="0" applyNumberFormat="1" applyFont="1" applyBorder="1" applyAlignment="1">
      <alignment horizontal="center" vertical="center"/>
    </xf>
    <xf numFmtId="49" fontId="69" fillId="0" borderId="120" xfId="0" applyNumberFormat="1" applyFont="1" applyBorder="1" applyAlignment="1">
      <alignment horizontal="center" vertical="center"/>
    </xf>
    <xf numFmtId="0" fontId="30" fillId="2" borderId="1" xfId="0" applyFont="1" applyFill="1" applyBorder="1" applyAlignment="1" applyProtection="1">
      <alignment horizontal="center" vertical="center"/>
    </xf>
    <xf numFmtId="0" fontId="68" fillId="0" borderId="1" xfId="0" applyFont="1" applyBorder="1" applyAlignment="1" applyProtection="1">
      <alignment horizontal="center" vertical="center"/>
    </xf>
    <xf numFmtId="49" fontId="74" fillId="0" borderId="119" xfId="0" applyNumberFormat="1" applyFont="1" applyBorder="1" applyAlignment="1">
      <alignment horizontal="center" vertical="center"/>
    </xf>
    <xf numFmtId="49" fontId="74" fillId="0" borderId="120" xfId="0" applyNumberFormat="1" applyFont="1" applyBorder="1" applyAlignment="1">
      <alignment horizontal="center" vertical="center"/>
    </xf>
    <xf numFmtId="0" fontId="19" fillId="2" borderId="102" xfId="0" applyFont="1" applyFill="1" applyBorder="1" applyAlignment="1">
      <alignment horizontal="center" vertical="center" wrapText="1"/>
    </xf>
    <xf numFmtId="0" fontId="58" fillId="0" borderId="119" xfId="0" applyFont="1" applyBorder="1" applyAlignment="1">
      <alignment horizontal="center" vertical="center" wrapText="1"/>
    </xf>
    <xf numFmtId="49" fontId="0" fillId="0" borderId="119" xfId="0" applyNumberFormat="1" applyBorder="1" applyAlignment="1">
      <alignment horizontal="left" vertical="center" wrapText="1"/>
    </xf>
    <xf numFmtId="49" fontId="0" fillId="0" borderId="120" xfId="0" applyNumberFormat="1" applyBorder="1" applyAlignment="1">
      <alignment horizontal="left" vertical="center" wrapText="1"/>
    </xf>
    <xf numFmtId="3" fontId="0" fillId="0" borderId="0" xfId="0" applyNumberFormat="1" applyAlignment="1" applyProtection="1">
      <alignment vertical="center"/>
      <protection locked="0"/>
    </xf>
    <xf numFmtId="0" fontId="12" fillId="6" borderId="27" xfId="0" applyFont="1" applyFill="1" applyBorder="1" applyAlignment="1">
      <alignment horizontal="left" vertical="center" wrapText="1"/>
    </xf>
    <xf numFmtId="3" fontId="12" fillId="3" borderId="89" xfId="0" applyNumberFormat="1" applyFont="1" applyFill="1" applyBorder="1" applyAlignment="1" applyProtection="1">
      <alignment horizontal="right" vertical="center"/>
      <protection locked="0"/>
    </xf>
    <xf numFmtId="3" fontId="12" fillId="3" borderId="90" xfId="0" applyNumberFormat="1" applyFont="1" applyFill="1" applyBorder="1" applyAlignment="1" applyProtection="1">
      <alignment horizontal="right" vertical="center"/>
      <protection locked="0"/>
    </xf>
    <xf numFmtId="0" fontId="22" fillId="2" borderId="72" xfId="0" applyFont="1" applyFill="1" applyBorder="1" applyAlignment="1" applyProtection="1">
      <alignment vertical="center" wrapText="1"/>
    </xf>
    <xf numFmtId="0" fontId="0" fillId="0" borderId="89" xfId="0" applyBorder="1" applyAlignment="1">
      <alignment vertical="center" wrapText="1"/>
    </xf>
    <xf numFmtId="0" fontId="0" fillId="0" borderId="90" xfId="0" applyBorder="1" applyAlignment="1">
      <alignment vertical="center" wrapText="1"/>
    </xf>
    <xf numFmtId="0" fontId="2" fillId="2" borderId="72" xfId="0" applyFont="1" applyFill="1" applyBorder="1" applyAlignment="1" applyProtection="1">
      <alignment horizontal="left" vertical="center"/>
    </xf>
    <xf numFmtId="0" fontId="0" fillId="0" borderId="89" xfId="0" applyBorder="1" applyAlignment="1">
      <alignment vertical="center"/>
    </xf>
    <xf numFmtId="0" fontId="0" fillId="0" borderId="90" xfId="0" applyBorder="1" applyAlignment="1">
      <alignment vertical="center"/>
    </xf>
    <xf numFmtId="4" fontId="12" fillId="3" borderId="72" xfId="0" applyNumberFormat="1" applyFont="1" applyFill="1" applyBorder="1" applyAlignment="1" applyProtection="1">
      <alignment horizontal="right" vertical="center"/>
      <protection locked="0"/>
    </xf>
    <xf numFmtId="4" fontId="0" fillId="0" borderId="89" xfId="0" applyNumberFormat="1" applyBorder="1" applyAlignment="1" applyProtection="1">
      <alignment horizontal="right" vertical="center"/>
      <protection locked="0"/>
    </xf>
    <xf numFmtId="4" fontId="0" fillId="0" borderId="90" xfId="0" applyNumberFormat="1" applyBorder="1" applyAlignment="1" applyProtection="1">
      <alignment horizontal="right" vertical="center"/>
      <protection locked="0"/>
    </xf>
    <xf numFmtId="0" fontId="4" fillId="6" borderId="0" xfId="0" applyFont="1" applyFill="1" applyAlignment="1">
      <alignment vertical="center" wrapText="1"/>
    </xf>
    <xf numFmtId="49" fontId="73" fillId="2" borderId="72" xfId="0" applyNumberFormat="1" applyFont="1" applyFill="1" applyBorder="1" applyAlignment="1">
      <alignment horizontal="center" vertical="center"/>
    </xf>
    <xf numFmtId="49" fontId="74" fillId="0" borderId="89" xfId="0" applyNumberFormat="1" applyFont="1" applyBorder="1" applyAlignment="1">
      <alignment horizontal="center" vertical="center"/>
    </xf>
    <xf numFmtId="49" fontId="74" fillId="0" borderId="90" xfId="0" applyNumberFormat="1" applyFont="1" applyBorder="1" applyAlignment="1">
      <alignment horizontal="center" vertical="center"/>
    </xf>
    <xf numFmtId="49" fontId="2" fillId="2" borderId="72" xfId="0" applyNumberFormat="1" applyFont="1" applyFill="1" applyBorder="1" applyAlignment="1">
      <alignment horizontal="left" vertical="center" wrapText="1"/>
    </xf>
    <xf numFmtId="49" fontId="0" fillId="0" borderId="89" xfId="0" applyNumberFormat="1" applyBorder="1" applyAlignment="1">
      <alignment horizontal="left" vertical="center" wrapText="1"/>
    </xf>
    <xf numFmtId="49" fontId="0" fillId="0" borderId="90" xfId="0" applyNumberFormat="1" applyBorder="1" applyAlignment="1">
      <alignment horizontal="left" vertical="center" wrapText="1"/>
    </xf>
    <xf numFmtId="0" fontId="32" fillId="2" borderId="89" xfId="0" applyFont="1" applyFill="1" applyBorder="1" applyAlignment="1">
      <alignment horizontal="center" vertical="center" wrapText="1"/>
    </xf>
    <xf numFmtId="0" fontId="32" fillId="2" borderId="90" xfId="0" applyFont="1" applyFill="1" applyBorder="1" applyAlignment="1">
      <alignment horizontal="center" vertical="center" wrapText="1"/>
    </xf>
    <xf numFmtId="49" fontId="11" fillId="5" borderId="96" xfId="0" applyNumberFormat="1" applyFont="1" applyFill="1" applyBorder="1" applyAlignment="1" applyProtection="1">
      <alignment horizontal="center" vertical="center" wrapText="1"/>
      <protection locked="0"/>
    </xf>
    <xf numFmtId="49" fontId="11" fillId="5" borderId="98" xfId="0" applyNumberFormat="1" applyFont="1" applyFill="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protection locked="0"/>
    </xf>
    <xf numFmtId="1" fontId="0" fillId="0" borderId="0" xfId="0" applyNumberFormat="1" applyAlignment="1" applyProtection="1">
      <alignment horizontal="center" vertical="center"/>
      <protection locked="0"/>
    </xf>
    <xf numFmtId="0" fontId="4" fillId="6" borderId="0" xfId="0" applyFont="1" applyFill="1" applyAlignment="1">
      <alignment horizontal="left" vertical="center" wrapText="1"/>
    </xf>
    <xf numFmtId="49" fontId="27" fillId="4" borderId="0" xfId="0" applyNumberFormat="1" applyFont="1" applyFill="1" applyAlignment="1" applyProtection="1">
      <alignment horizontal="left" vertical="center" wrapText="1"/>
      <protection locked="0"/>
    </xf>
    <xf numFmtId="49" fontId="12" fillId="4" borderId="0" xfId="0" applyNumberFormat="1" applyFont="1" applyFill="1" applyAlignment="1" applyProtection="1">
      <alignment vertical="center" wrapText="1"/>
      <protection locked="0"/>
    </xf>
    <xf numFmtId="49" fontId="0" fillId="0" borderId="97" xfId="0" applyNumberFormat="1" applyBorder="1" applyAlignment="1" applyProtection="1">
      <alignment horizontal="center" vertical="center"/>
      <protection locked="0"/>
    </xf>
    <xf numFmtId="0" fontId="0" fillId="0" borderId="98" xfId="0" applyBorder="1" applyAlignment="1" applyProtection="1">
      <alignment vertical="center"/>
      <protection locked="0"/>
    </xf>
    <xf numFmtId="49" fontId="2" fillId="4" borderId="0" xfId="0" applyNumberFormat="1" applyFont="1" applyFill="1" applyBorder="1" applyAlignment="1" applyProtection="1">
      <alignment horizontal="left" vertical="center"/>
      <protection locked="0"/>
    </xf>
    <xf numFmtId="49" fontId="0" fillId="4" borderId="0" xfId="0" applyNumberFormat="1" applyFill="1" applyBorder="1" applyAlignment="1" applyProtection="1">
      <alignment vertical="center"/>
      <protection locked="0"/>
    </xf>
    <xf numFmtId="49" fontId="2" fillId="0" borderId="89" xfId="0" applyNumberFormat="1" applyFont="1" applyBorder="1" applyAlignment="1">
      <alignment horizontal="left" vertical="center" wrapText="1"/>
    </xf>
    <xf numFmtId="49" fontId="2" fillId="0" borderId="90" xfId="0" applyNumberFormat="1" applyFont="1" applyBorder="1" applyAlignment="1">
      <alignment horizontal="left" vertical="center" wrapText="1"/>
    </xf>
    <xf numFmtId="49" fontId="0" fillId="0" borderId="0" xfId="0" applyNumberFormat="1" applyAlignment="1" applyProtection="1">
      <alignment horizontal="center" vertical="center"/>
      <protection locked="0"/>
    </xf>
    <xf numFmtId="174" fontId="12" fillId="0" borderId="0" xfId="0" applyNumberFormat="1" applyFont="1" applyBorder="1" applyAlignment="1" applyProtection="1">
      <alignment horizontal="center" vertical="center"/>
      <protection locked="0"/>
    </xf>
    <xf numFmtId="174" fontId="0" fillId="0" borderId="0" xfId="0" applyNumberFormat="1" applyAlignment="1" applyProtection="1">
      <alignment horizontal="center" vertical="center"/>
      <protection locked="0"/>
    </xf>
    <xf numFmtId="0" fontId="19" fillId="2" borderId="72" xfId="0" applyFont="1" applyFill="1" applyBorder="1" applyAlignment="1">
      <alignment horizontal="center" vertical="center" wrapText="1"/>
    </xf>
    <xf numFmtId="0" fontId="58" fillId="0" borderId="89" xfId="0" applyFont="1" applyBorder="1" applyAlignment="1">
      <alignment horizontal="center" vertical="center" wrapText="1"/>
    </xf>
    <xf numFmtId="0" fontId="32" fillId="8" borderId="72" xfId="0" applyFont="1" applyFill="1" applyBorder="1" applyAlignment="1">
      <alignment horizontal="left" vertical="center" wrapText="1"/>
    </xf>
    <xf numFmtId="0" fontId="0" fillId="8" borderId="89" xfId="0" applyFill="1" applyBorder="1" applyAlignment="1">
      <alignment vertical="center" wrapText="1"/>
    </xf>
    <xf numFmtId="0" fontId="0" fillId="8" borderId="90" xfId="0" applyFill="1" applyBorder="1" applyAlignment="1">
      <alignment vertical="center" wrapText="1"/>
    </xf>
    <xf numFmtId="0" fontId="3" fillId="6" borderId="89" xfId="0" applyFont="1" applyFill="1" applyBorder="1" applyAlignment="1">
      <alignment vertical="center" wrapText="1"/>
    </xf>
    <xf numFmtId="0" fontId="3" fillId="6" borderId="90" xfId="0" applyFont="1" applyFill="1" applyBorder="1" applyAlignment="1">
      <alignment vertical="center" wrapText="1"/>
    </xf>
    <xf numFmtId="49" fontId="1" fillId="4" borderId="0" xfId="0" applyNumberFormat="1" applyFont="1" applyFill="1" applyBorder="1" applyAlignment="1" applyProtection="1">
      <alignment horizontal="left" vertical="center"/>
      <protection locked="0"/>
    </xf>
  </cellXfs>
  <cellStyles count="4">
    <cellStyle name="Euro" xfId="1"/>
    <cellStyle name="Hyperlink" xfId="2" builtinId="8"/>
    <cellStyle name="Prozent" xfId="3" builtinId="5"/>
    <cellStyle name="Standard" xfId="0" builtinId="0"/>
  </cellStyles>
  <dxfs count="886">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bottom style="thin">
          <color rgb="FFEAEAEA"/>
        </bottom>
        <vertical/>
        <horizontal/>
      </border>
    </dxf>
    <dxf>
      <font>
        <strike val="0"/>
      </font>
      <fill>
        <patternFill>
          <bgColor theme="2" tint="-9.9948118533890809E-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ont>
        <strike val="0"/>
      </font>
      <fill>
        <patternFill>
          <bgColor theme="2" tint="-9.9948118533890809E-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bottom style="thin">
          <color rgb="FFEAEAEA"/>
        </bottom>
        <vertical/>
        <horizontal/>
      </border>
    </dxf>
    <dxf>
      <fill>
        <patternFill>
          <bgColor theme="5" tint="0.79998168889431442"/>
        </patternFill>
      </fill>
      <border>
        <bottom style="thin">
          <color rgb="FFEAEAEA"/>
        </bottom>
        <vertical/>
        <horizontal/>
      </border>
    </dxf>
    <dxf>
      <fill>
        <patternFill>
          <bgColor theme="5" tint="0.79998168889431442"/>
        </patternFill>
      </fill>
    </dxf>
    <dxf>
      <fill>
        <patternFill>
          <bgColor theme="5" tint="0.79998168889431442"/>
        </patternFill>
      </fill>
      <border>
        <bottom style="thin">
          <color rgb="FFEAEAEA"/>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border>
        <bottom style="thin">
          <color rgb="FFEAEAEA"/>
        </bottom>
        <vertical/>
        <horizontal/>
      </border>
    </dxf>
    <dxf>
      <fill>
        <patternFill>
          <bgColor theme="8"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
      <fill>
        <patternFill>
          <bgColor theme="5"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DDDDDD"/>
    </mruColors>
  </colors>
  <extLst>
    <ext xmlns:x14="http://schemas.microsoft.com/office/spreadsheetml/2009/9/main" uri="{EB79DEF2-80B8-43e5-95BD-54CBDDF9020C}">
      <x14:slicerStyles defaultSlicerStyle="SlicerStyleLight1"/>
    </ext>
  </extLst>
</styleSheet>
</file>

<file path=xl/xmlMaps.xml><?xml version="1.0" encoding="utf-8"?>
<MapInfo xmlns="http://schemas.openxmlformats.org/spreadsheetml/2006/main" SelectionNamespaces="xmlns:ns1='http://schemas.microsoft.com/office/infopath/2003/myXSD/2015-11-25T07:01:39' xmlns:ns2='http://schemas.microsoft.com/office/infopath/2003/myXSD/2015-11-23T06:15:17' xmlns:ns3='http://schemas.microsoft.com/office/infopath/2003/myXSD/2015-06-30T13:02:55' xmlns:ns4='http://schemas.microsoft.com/office/infopath/2003/myXSD/2016-01-07T13:36:07' xmlns:ns5='http://schemas.microsoft.com/office/infopath/2003/myXSD/2015-12-01T10:35:04'">
  <Schema ID="Schema1" Namespace="http://schemas.microsoft.com/office/infopath/2003/myXSD/2015-11-25T07:01:39">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5T07:01:39"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5T07:01:39">
      <xs:element name="M17_FBII">
        <xs:complexType>
          <xs:sequence>
            <xs:element name="Unternehmensdaten">
              <xs:complexType>
                <xs:sequence>
                  <xs:element name="U0_4_BS_NR">
                    <xs:simpleType>
                      <xs:restriction base="xs:string">
                        <xs:pattern value="[0-9]{8}"/>
                      </xs:restriction>
                    </xs:simpleType>
                  </xs:element>
                  <xs:element name="U0_4_1_Unternehmensname" type="xs:string"/>
                  <xs:element name="Betriebs-und_technische_Daten">
                    <xs:complexType>
                      <xs:sequence>
                        <xs:element name="M2_1" nillable="true">
                          <xs:simpleType>
                            <xs:restriction base="xs:decimal">
                              <xs:fractionDigits value="3"/>
                            </xs:restriction>
                          </xs:simpleType>
                        </xs:element>
                        <xs:element name="M2_1_1" nillable="true">
                          <xs:simpleType>
                            <xs:restriction base="xs:decimal">
                              <xs:fractionDigits value="3"/>
                            </xs:restriction>
                          </xs:simpleType>
                        </xs:element>
                        <xs:element name="M2_1_6" nillable="true">
                          <xs:simpleType>
                            <xs:restriction base="xs:decimal">
                              <xs:fractionDigits value="3"/>
                            </xs:restriction>
                          </xs:simpleType>
                        </xs:element>
                        <xs:element name="M2_1_2" nillable="true">
                          <xs:simpleType>
                            <xs:restriction base="xs:decimal">
                              <xs:fractionDigits value="3"/>
                            </xs:restriction>
                          </xs:simpleType>
                        </xs:element>
                        <xs:element name="M2_1_3" nillable="true">
                          <xs:simpleType>
                            <xs:restriction base="xs:decimal">
                              <xs:fractionDigits value="3"/>
                            </xs:restriction>
                          </xs:simpleType>
                        </xs:element>
                        <xs:element name="M2_1_4" nillable="true">
                          <xs:simpleType>
                            <xs:restriction base="xs:decimal">
                              <xs:fractionDigits value="3"/>
                            </xs:restriction>
                          </xs:simpleType>
                        </xs:element>
                        <xs:element name="M2_1_5" type="xs:string"/>
                        <xs:element name="M2_2" type="xs:string"/>
                        <xs:element name="M2_2_2" type="xs:string"/>
                      </xs:sequence>
                    </xs:complexType>
                  </xs:element>
                  <xs:element name="Nutzung_der_Infrastruktur">
                    <xs:complexType>
                      <xs:sequence>
                        <xs:element name="M2_3" nillable="true">
                          <xs:simpleType>
                            <xs:restriction base="xs:integer"/>
                          </xs:simpleType>
                        </xs:element>
                        <xs:element name="M2_3_1" nillable="true">
                          <xs:simpleType>
                            <xs:restriction base="xs:integer"/>
                          </xs:simpleType>
                        </xs:element>
                        <xs:element name="M2_3_2" nillable="true">
                          <xs:simpleType>
                            <xs:restriction base="xs:integer"/>
                          </xs:simpleType>
                        </xs:element>
                        <xs:element name="M2_3_3" nillable="true">
                          <xs:simpleType>
                            <xs:restriction base="xs:integer"/>
                          </xs:simpleType>
                        </xs:element>
                        <xs:element name="M2_3_4" nillable="true">
                          <xs:simpleType>
                            <xs:restriction base="xs:integer"/>
                          </xs:simpleType>
                        </xs:element>
                      </xs:sequence>
                    </xs:complexType>
                  </xs:element>
                  <xs:element name="Pünktlichkeit_Trassenanmeldungen">
                    <xs:complexType>
                      <xs:sequence>
                        <xs:element name="Pünktlichkeitsstatistik">
                          <xs:complexType>
                            <xs:sequence>
                              <xs:element name="M2_4" nillable="true">
                                <xs:simpleType>
                                  <xs:restriction base="xs:integer"/>
                                </xs:simpleType>
                              </xs:element>
                              <xs:element name="M2_4_1" nillable="true">
                                <xs:simpleType>
                                  <xs:restriction base="xs:integer"/>
                                </xs:simpleType>
                              </xs:element>
                              <xs:element name="M2_4_2" nillable="true">
                                <xs:simpleType>
                                  <xs:restriction base="xs:integer"/>
                                </xs:simpleType>
                              </xs:element>
                              <xs:element name="M2_4_3" nillable="true">
                                <xs:simpleType>
                                  <xs:restriction base="xs:integer"/>
                                </xs:simpleType>
                              </xs:element>
                              <xs:element name="M2_4_4" nillable="true">
                                <xs:simpleType>
                                  <xs:restriction base="xs:integer"/>
                                </xs:simpleType>
                              </xs:element>
                              <xs:element name="M2_4_5" nillable="true">
                                <xs:simpleType>
                                  <xs:restriction base="xs:integer"/>
                                </xs:simpleType>
                              </xs:element>
                              <xs:element name="M2_4_6" nillable="true">
                                <xs:simpleType>
                                  <xs:restriction base="xs:integer"/>
                                </xs:simpleType>
                              </xs:element>
                              <xs:element name="M2_4_7" nillable="true">
                                <xs:simpleType>
                                  <xs:restriction base="xs:integer"/>
                                </xs:simpleType>
                              </xs:element>
                              <xs:element name="M2_4_8" nillable="true">
                                <xs:simpleType>
                                  <xs:restriction base="xs:integer"/>
                                </xs:simpleType>
                              </xs:element>
                              <xs:element name="M2_4_9" nillable="true">
                                <xs:simpleType>
                                  <xs:restriction base="xs:integer"/>
                                </xs:simpleType>
                              </xs:element>
                              <xs:element name="M2_4_10" nillable="true">
                                <xs:simpleType>
                                  <xs:restriction base="xs:integer"/>
                                </xs:simpleType>
                              </xs:element>
                              <xs:element name="M2_4_11" nillable="true">
                                <xs:simpleType>
                                  <xs:restriction base="xs:integer"/>
                                </xs:simpleType>
                              </xs:element>
                              <xs:element name="M2_4_12" nillable="true">
                                <xs:simpleType>
                                  <xs:restriction base="xs:integer"/>
                                </xs:simpleType>
                              </xs:element>
                              <xs:element name="M2_4_13" nillable="true">
                                <xs:simpleType>
                                  <xs:restriction base="xs:integer"/>
                                </xs:simpleType>
                              </xs:element>
                              <xs:element name="M2_4_14" nillable="true">
                                <xs:simpleType>
                                  <xs:restriction base="xs:integer"/>
                                </xs:simpleType>
                              </xs:element>
                              <xs:element name="M2_4_15" nillable="true">
                                <xs:simpleType>
                                  <xs:restriction base="xs:integer"/>
                                </xs:simpleType>
                              </xs:element>
                              <xs:element name="M2_4_16" type="xs:string"/>
                              <xs:element name="M2_4_17" type="xs:string"/>
                            </xs:sequence>
                          </xs:complexType>
                        </xs:element>
                      </xs:sequence>
                    </xs:complexType>
                  </xs:element>
                  <xs:element name="Trassenanmeldungen_Fahrplanjahr_2017">
                    <xs:complexType>
                      <xs:sequence>
                        <xs:element name="M2_5" nillable="true">
                          <xs:simpleType>
                            <xs:restriction base="xs:integer"/>
                          </xs:simpleType>
                        </xs:element>
                        <xs:element name="M2_5_1" nillable="true">
                          <xs:simpleType>
                            <xs:restriction base="xs:integer"/>
                          </xs:simpleType>
                        </xs:element>
                        <xs:element name="M2_5_2" nillable="true">
                          <xs:simpleType>
                            <xs:restriction base="xs:integer"/>
                          </xs:simpleType>
                        </xs:element>
                        <xs:element name="M2_5_3" nillable="true">
                          <xs:simpleType>
                            <xs:restriction base="xs:integer"/>
                          </xs:simpleType>
                        </xs:element>
                        <xs:element name="M2_5_4" nillable="true">
                          <xs:simpleType>
                            <xs:restriction base="xs:integer"/>
                          </xs:simpleType>
                        </xs:element>
                        <xs:element name="M2_5_5" nillable="true">
                          <xs:simpleType>
                            <xs:restriction base="xs:integer"/>
                          </xs:simpleType>
                        </xs:element>
                        <xs:element name="M2_5_6" nillable="true">
                          <xs:simpleType>
                            <xs:restriction base="xs:integer"/>
                          </xs:simpleType>
                        </xs:element>
                        <xs:element name="M2_5_7" nillable="true">
                          <xs:simpleType>
                            <xs:restriction base="xs:integer"/>
                          </xs:simpleType>
                        </xs:element>
                        <xs:element name="M2_5_8" nillable="true">
                          <xs:simpleType>
                            <xs:restriction base="xs:integer"/>
                          </xs:simpleType>
                        </xs:element>
                        <xs:element name="M2_5_9" nillable="true">
                          <xs:simpleType>
                            <xs:restriction base="xs:integer"/>
                          </xs:simpleType>
                        </xs:element>
                        <xs:element name="M2_5_10" nillable="true">
                          <xs:simpleType>
                            <xs:restriction base="xs:integer"/>
                          </xs:simpleType>
                        </xs:element>
                        <xs:element name="M2_5_11" nillable="true">
                          <xs:simpleType>
                            <xs:restriction base="xs:integer"/>
                          </xs:simpleType>
                        </xs:element>
                        <xs:element name="M2_5_12" nillable="true">
                          <xs:simpleType>
                            <xs:restriction base="xs:integer"/>
                          </xs:simpleType>
                        </xs:element>
                        <xs:element name="M2_5_13" nillable="true">
                          <xs:simpleType>
                            <xs:restriction base="xs:integer"/>
                          </xs:simpleType>
                        </xs:element>
                        <xs:element name="M2_6" nillable="true">
                          <xs:simpleType>
                            <xs:restriction base="xs:integer"/>
                          </xs:simpleType>
                        </xs:element>
                        <xs:element name="M2_6_1" nillable="true">
                          <xs:simpleType>
                            <xs:restriction base="xs:integer"/>
                          </xs:simpleType>
                        </xs:element>
                        <xs:element name="M2_6_2" nillable="true">
                          <xs:simpleType>
                            <xs:restriction base="xs:integer"/>
                          </xs:simpleType>
                        </xs:element>
                        <xs:element name="M2_6_3" nillable="true">
                          <xs:simpleType>
                            <xs:restriction base="xs:integer"/>
                          </xs:simpleType>
                        </xs:element>
                        <xs:element name="M2_6_4" nillable="true">
                          <xs:simpleType>
                            <xs:restriction base="xs:integer"/>
                          </xs:simpleType>
                        </xs:element>
                        <xs:element name="M2_6_5" nillable="true">
                          <xs:simpleType>
                            <xs:restriction base="xs:integer"/>
                          </xs:simpleType>
                        </xs:element>
                        <xs:element name="M2_6_6" nillable="true">
                          <xs:simpleType>
                            <xs:restriction base="xs:integer"/>
                          </xs:simpleType>
                        </xs:element>
                        <xs:element name="M2_6_7" nillable="true">
                          <xs:simpleType>
                            <xs:restriction base="xs:integer"/>
                          </xs:simpleType>
                        </xs:element>
                        <xs:element name="M2_6_8" nillable="true">
                          <xs:simpleType>
                            <xs:restriction base="xs:integer"/>
                          </xs:simpleType>
                        </xs:element>
                        <xs:element name="M2_6_9" nillable="true">
                          <xs:simpleType>
                            <xs:restriction base="xs:integer"/>
                          </xs:simpleType>
                        </xs:element>
                        <xs:element name="M2_6_10" nillable="true">
                          <xs:simpleType>
                            <xs:restriction base="xs:integer"/>
                          </xs:simpleType>
                        </xs:element>
                        <xs:element name="M2_6_11" nillable="true">
                          <xs:simpleType>
                            <xs:restriction base="xs:integer"/>
                          </xs:simpleType>
                        </xs:element>
                        <xs:element name="M2_6_12" nillable="true">
                          <xs:simpleType>
                            <xs:restriction base="xs:integer"/>
                          </xs:simpleType>
                        </xs:element>
                        <xs:element name="M2_6_13" nillable="true">
                          <xs:simpleType>
                            <xs:restriction base="xs:integer"/>
                          </xs:simpleType>
                        </xs:element>
                      </xs:sequence>
                    </xs:complexType>
                  </xs:element>
                  <xs:element name="U0_17" nillable="true">
                    <xs:simpleType>
                      <xs:restriction base="xs:decimal">
                        <xs:fractionDigits value="2"/>
                      </xs:restriction>
                    </xs:simpleType>
                  </xs:element>
                </xs:sequence>
              </xs:complexType>
            </xs:element>
            <xs:element name="Personalstruktur">
              <xs:complexType>
                <xs:sequence>
                  <xs:element name="M2_7" nillable="true">
                    <xs:simpleType>
                      <xs:restriction base="xs:integer"/>
                    </xs:simpleType>
                  </xs:element>
                  <xs:element name="M2_7_1" nillable="true">
                    <xs:simpleType>
                      <xs:restriction base="xs:integer"/>
                    </xs:simpleType>
                  </xs:element>
                  <xs:element name="M2_7_2" nillable="true">
                    <xs:simpleType>
                      <xs:restriction base="xs:integer"/>
                    </xs:simpleType>
                  </xs:element>
                  <xs:element name="M2_7_3" nillable="true">
                    <xs:simpleType>
                      <xs:restriction base="xs:integer"/>
                    </xs:simpleType>
                  </xs:element>
                  <xs:element name="M2_7_4" nillable="true">
                    <xs:simpleType>
                      <xs:restriction base="xs:integer"/>
                    </xs:simpleType>
                  </xs:element>
                  <xs:element name="M2_7_5" nillable="true">
                    <xs:simpleType>
                      <xs:restriction base="xs:integer"/>
                    </xs:simpleType>
                  </xs:element>
                  <xs:element name="M2_7_6" nillable="true">
                    <xs:simpleType>
                      <xs:restriction base="xs:integer"/>
                    </xs:simpleType>
                  </xs:element>
                  <xs:element name="M2_7_7" nillable="true">
                    <xs:simpleType>
                      <xs:restriction base="xs:integer"/>
                    </xs:simpleType>
                  </xs:element>
                  <xs:element name="M2_7_8" nillable="true">
                    <xs:simpleType>
                      <xs:restriction base="xs:integer"/>
                    </xs:simpleType>
                  </xs:element>
                  <xs:element name="M2_7_9" nillable="true">
                    <xs:simpleType>
                      <xs:restriction base="xs:integer"/>
                    </xs:simpleType>
                  </xs:element>
                </xs:sequence>
              </xs:complexType>
            </xs:element>
            <xs:element name="Personalverfügbarkeit">
              <xs:complexType>
                <xs:sequence>
                  <xs:element name="M2_7_10" type="xs:string"/>
                  <xs:element name="M2_7_11" type="xs:string"/>
                  <xs:element name="M2_7_12" type="xs:string"/>
                </xs:sequence>
              </xs:complexType>
            </xs:element>
            <xs:element name="Betriebsleistung_Schienenwege">
              <xs:complexType>
                <xs:sequence>
                  <xs:element name="M2_8" nillable="true">
                    <xs:simpleType>
                      <xs:restriction base="xs:decimal">
                        <xs:fractionDigits value="3"/>
                      </xs:restriction>
                    </xs:simpleType>
                  </xs:element>
                  <xs:element name="M2_8_1" nillable="true">
                    <xs:simpleType>
                      <xs:restriction base="xs:decimal">
                        <xs:fractionDigits value="3"/>
                      </xs:restriction>
                    </xs:simpleType>
                  </xs:element>
                  <xs:element name="M2_8_2" nillable="true">
                    <xs:simpleType>
                      <xs:restriction base="xs:decimal">
                        <xs:fractionDigits value="3"/>
                      </xs:restriction>
                    </xs:simpleType>
                  </xs:element>
                  <xs:element name="M2_8_3" nillable="true">
                    <xs:simpleType>
                      <xs:restriction base="xs:decimal">
                        <xs:fractionDigits value="3"/>
                      </xs:restriction>
                    </xs:simpleType>
                  </xs:element>
                  <xs:element name="M2_8_4" nillable="true">
                    <xs:simpleType>
                      <xs:restriction base="xs:decimal">
                        <xs:fractionDigits value="3"/>
                      </xs:restriction>
                    </xs:simpleType>
                  </xs:element>
                  <xs:element name="M2_8_5" nillable="true">
                    <xs:simpleType>
                      <xs:restriction base="xs:decimal">
                        <xs:fractionDigits value="3"/>
                      </xs:restriction>
                    </xs:simpleType>
                  </xs:element>
                  <xs:element name="M2_8_6" nillable="true">
                    <xs:simpleType>
                      <xs:restriction base="xs:decimal">
                        <xs:fractionDigits value="3"/>
                      </xs:restriction>
                    </xs:simpleType>
                  </xs:element>
                  <xs:element name="M2_8_7" nillable="true">
                    <xs:simpleType>
                      <xs:restriction base="xs:decimal">
                        <xs:fractionDigits value="3"/>
                      </xs:restriction>
                    </xs:simpleType>
                  </xs:element>
                  <xs:element name="M2_8_8" nillable="true">
                    <xs:simpleType>
                      <xs:restriction base="xs:decimal">
                        <xs:fractionDigits value="3"/>
                      </xs:restriction>
                    </xs:simpleType>
                  </xs:element>
                  <xs:element name="M2_8_9" nillable="true">
                    <xs:simpleType>
                      <xs:restriction base="xs:decimal">
                        <xs:fractionDigits value="3"/>
                      </xs:restriction>
                    </xs:simpleType>
                  </xs:element>
                </xs:sequence>
              </xs:complexType>
            </xs:element>
            <xs:element name="Umsatz_Trassenentgelte">
              <xs:complexType>
                <xs:sequence>
                  <xs:element name="M2_9" nillable="true">
                    <xs:simpleType>
                      <xs:restriction base="xs:decimal">
                        <xs:fractionDigits value="2"/>
                      </xs:restriction>
                    </xs:simpleType>
                  </xs:element>
                  <xs:element name="M2_9_1" nillable="true">
                    <xs:simpleType>
                      <xs:restriction base="xs:decimal">
                        <xs:fractionDigits value="2"/>
                      </xs:restriction>
                    </xs:simpleType>
                  </xs:element>
                  <xs:element name="M2_9_2" nillable="true">
                    <xs:simpleType>
                      <xs:restriction base="xs:decimal">
                        <xs:fractionDigits value="2"/>
                      </xs:restriction>
                    </xs:simpleType>
                  </xs:element>
                  <xs:element name="M2_9_3" nillable="true">
                    <xs:simpleType>
                      <xs:restriction base="xs:decimal">
                        <xs:fractionDigits value="2"/>
                      </xs:restriction>
                    </xs:simpleType>
                  </xs:element>
                  <xs:element name="M2_9_4" nillable="true">
                    <xs:simpleType>
                      <xs:restriction base="xs:decimal">
                        <xs:fractionDigits value="2"/>
                      </xs:restriction>
                    </xs:simpleType>
                  </xs:element>
                  <xs:element name="M2_9_5" nillable="true">
                    <xs:simpleType>
                      <xs:restriction base="xs:decimal">
                        <xs:fractionDigits value="2"/>
                      </xs:restriction>
                    </xs:simpleType>
                  </xs:element>
                  <xs:element name="M2_9_6" nillable="true">
                    <xs:simpleType>
                      <xs:restriction base="xs:decimal">
                        <xs:fractionDigits value="2"/>
                      </xs:restriction>
                    </xs:simpleType>
                  </xs:element>
                  <xs:element name="M2_9_7" nillable="true">
                    <xs:simpleType>
                      <xs:restriction base="xs:decimal">
                        <xs:fractionDigits value="2"/>
                      </xs:restriction>
                    </xs:simpleType>
                  </xs:element>
                  <xs:element name="M2_9_8" nillable="true">
                    <xs:simpleType>
                      <xs:restriction base="xs:decimal">
                        <xs:fractionDigits value="2"/>
                      </xs:restriction>
                    </xs:simpleType>
                  </xs:element>
                  <xs:element name="M2_9_9" nillable="true">
                    <xs:simpleType>
                      <xs:restriction base="xs:decimal">
                        <xs:fractionDigits value="2"/>
                      </xs:restriction>
                    </xs:simpleType>
                  </xs:element>
                  <xs:element name="M2_9_13" type="xs:string"/>
                  <xs:element name="M2_9_11" type="xs:string"/>
                  <xs:element name="M2_9_10" nillable="true">
                    <xs:simpleType>
                      <xs:restriction base="xs:decimal">
                        <xs:fractionDigits value="2"/>
                      </xs:restriction>
                    </xs:simpleType>
                  </xs:element>
                  <xs:element name="M2_9_12" nillable="true">
                    <xs:simpleType>
                      <xs:restriction base="xs:decimal">
                        <xs:fractionDigits value="2"/>
                      </xs:restriction>
                    </xs:simpleType>
                  </xs:element>
                  <xs:element name="Aufwand_Investitionen_Foedermittel_Zuschuesse">
                    <xs:complexType>
                      <xs:sequence>
                        <xs:element name="M2_13_13" nillable="true">
                          <xs:simpleType>
                            <xs:restriction base="xs:decimal">
                              <xs:fractionDigits value="2"/>
                            </xs:restriction>
                          </xs:simpleType>
                        </xs:element>
                        <xs:element name="M2_15_3" nillable="true">
                          <xs:simpleType>
                            <xs:restriction base="xs:decimal">
                              <xs:fractionDigits value="2"/>
                            </xs:restriction>
                          </xs:simpleType>
                        </xs:element>
                        <xs:element name="M2_13_14" nillable="true">
                          <xs:simpleType>
                            <xs:restriction base="xs:decimal">
                              <xs:fractionDigits value="2"/>
                            </xs:restriction>
                          </xs:simpleType>
                        </xs:element>
                        <xs:element name="M2_13" nillable="true">
                          <xs:simpleType>
                            <xs:restriction base="xs:decimal">
                              <xs:fractionDigits value="2"/>
                            </xs:restriction>
                          </xs:simpleType>
                        </xs:element>
                        <xs:element name="M2_13_1" nillable="true">
                          <xs:simpleType>
                            <xs:restriction base="xs:decimal">
                              <xs:fractionDigits value="2"/>
                            </xs:restriction>
                          </xs:simpleType>
                        </xs:element>
                        <xs:element name="M2_13_2" nillable="true">
                          <xs:simpleType>
                            <xs:restriction base="xs:decimal">
                              <xs:fractionDigits value="2"/>
                            </xs:restriction>
                          </xs:simpleType>
                        </xs:element>
                        <xs:element name="M2_13_3" nillable="true">
                          <xs:simpleType>
                            <xs:restriction base="xs:decimal">
                              <xs:fractionDigits value="2"/>
                            </xs:restriction>
                          </xs:simpleType>
                        </xs:element>
                        <xs:element name="M2_13_4" nillable="true">
                          <xs:simpleType>
                            <xs:restriction base="xs:decimal">
                              <xs:fractionDigits value="2"/>
                            </xs:restriction>
                          </xs:simpleType>
                        </xs:element>
                        <xs:element name="M2_13_5" nillable="true">
                          <xs:simpleType>
                            <xs:restriction base="xs:decimal">
                              <xs:fractionDigits value="2"/>
                            </xs:restriction>
                          </xs:simpleType>
                        </xs:element>
                        <xs:element name="M2_13_6" nillable="true">
                          <xs:simpleType>
                            <xs:restriction base="xs:decimal">
                              <xs:fractionDigits value="2"/>
                            </xs:restriction>
                          </xs:simpleType>
                        </xs:element>
                        <xs:element name="M2_13_7" nillable="true">
                          <xs:simpleType>
                            <xs:restriction base="xs:decimal">
                              <xs:fractionDigits value="2"/>
                            </xs:restriction>
                          </xs:simpleType>
                        </xs:element>
                        <xs:element name="M2_13_8" nillable="true">
                          <xs:simpleType>
                            <xs:restriction base="xs:decimal">
                              <xs:fractionDigits value="2"/>
                            </xs:restriction>
                          </xs:simpleType>
                        </xs:element>
                        <xs:element name="M2_13_9" nillable="true">
                          <xs:simpleType>
                            <xs:restriction base="xs:decimal">
                              <xs:fractionDigits value="2"/>
                            </xs:restriction>
                          </xs:simpleType>
                        </xs:element>
                        <xs:element name="M2_13_10" nillable="true">
                          <xs:simpleType>
                            <xs:restriction base="xs:decimal">
                              <xs:fractionDigits value="2"/>
                            </xs:restriction>
                          </xs:simpleType>
                        </xs:element>
                        <xs:element name="M2_13_11" nillable="true">
                          <xs:simpleType>
                            <xs:restriction base="xs:decimal">
                              <xs:fractionDigits value="2"/>
                            </xs:restriction>
                          </xs:simpleType>
                        </xs:element>
                        <xs:element name="M2_13_12" type="xs:string"/>
                        <xs:element name="M2_14" nillable="true">
                          <xs:simpleType>
                            <xs:restriction base="xs:decimal">
                              <xs:fractionDigits value="2"/>
                            </xs:restriction>
                          </xs:simpleType>
                        </xs:element>
                        <xs:element name="M2_14_1" nillable="true">
                          <xs:simpleType>
                            <xs:restriction base="xs:decimal">
                              <xs:fractionDigits value="2"/>
                            </xs:restriction>
                          </xs:simpleType>
                        </xs:element>
                        <xs:element name="M2_14_2" nillable="true">
                          <xs:simpleType>
                            <xs:restriction base="xs:decimal">
                              <xs:fractionDigits value="2"/>
                            </xs:restriction>
                          </xs:simpleType>
                        </xs:element>
                        <xs:element name="M2_14_3" nillable="true">
                          <xs:simpleType>
                            <xs:restriction base="xs:decimal">
                              <xs:fractionDigits value="2"/>
                            </xs:restriction>
                          </xs:simpleType>
                        </xs:element>
                        <xs:element name="M2_14_4" nillable="true">
                          <xs:simpleType>
                            <xs:restriction base="xs:decimal">
                              <xs:fractionDigits value="2"/>
                            </xs:restriction>
                          </xs:simpleType>
                        </xs:element>
                        <xs:element name="M2_14_5" nillable="true">
                          <xs:simpleType>
                            <xs:restriction base="xs:decimal">
                              <xs:fractionDigits value="2"/>
                            </xs:restriction>
                          </xs:simpleType>
                        </xs:element>
                        <xs:element name="M2_15" type="xs:string"/>
                        <xs:element name="M2_15_1" nillable="true">
                          <xs:simpleType>
                            <xs:restriction base="xs:decimal">
                              <xs:fractionDigits value="2"/>
                            </xs:restriction>
                          </xs:simpleType>
                        </xs:element>
                        <xs:element name="M2_15_2" nillable="true">
                          <xs:simpleType>
                            <xs:restriction base="xs:decimal">
                              <xs:fractionDigits value="2"/>
                            </xs:restriction>
                          </xs:simpleType>
                        </xs:element>
                        <xs:element name="M2_16" type="xs:string"/>
                        <xs:element name="M2_16_1" type="xs:string"/>
                        <xs:element name="M2_16_2" type="xs:string"/>
                        <xs:element name="M2_16_3" type="xs:string"/>
                        <xs:element name="M2_16_4" type="xs:string"/>
                        <xs:element name="M2_16_5" type="xs:string"/>
                        <xs:element name="M2_16_7" type="xs:string"/>
                        <xs:element name="M2_16_9" type="xs:string"/>
                        <xs:element name="M2_16_6" type="xs:string"/>
                        <xs:element name="M2_16_8" type="xs:string"/>
                      </xs:sequence>
                    </xs:complexType>
                  </xs:element>
                  <xs:element name="Ausgaben_HGV_Schienenwege">
                    <xs:complexType>
                      <xs:sequence>
                        <xs:element name="M2_10_Aufwendungen_Instandhaltung" nillable="true">
                          <xs:simpleType>
                            <xs:restriction base="xs:decimal">
                              <xs:fractionDigits value="2"/>
                            </xs:restriction>
                          </xs:simpleType>
                        </xs:element>
                        <xs:element name="M2_10_1_Investition_Erneuerung" nillable="true">
                          <xs:simpleType>
                            <xs:restriction base="xs:decimal">
                              <xs:fractionDigits value="2"/>
                            </xs:restriction>
                          </xs:simpleType>
                        </xs:element>
                        <xs:element name="M2_10_2_Investition_Ausbau" nillable="true">
                          <xs:simpleType>
                            <xs:restriction base="xs:decimal">
                              <xs:fractionDigits value="2"/>
                            </xs:restriction>
                          </xs:simpleType>
                        </xs:element>
                        <xs:element name="M2_10_3_Investition_Neubau" nillable="true">
                          <xs:simpleType>
                            <xs:restriction base="xs:decimal">
                              <xs:fractionDigits value="2"/>
                            </xs:restriction>
                          </xs:simpleType>
                        </xs:element>
                        <xs:element name="Aufwendungen_Schienenwege_Gesamtkostenverfahren">
                          <xs:complexType>
                            <xs:sequence>
                              <xs:element name="M2_11_25" nillable="true">
                                <xs:simpleType>
                                  <xs:restriction base="xs:decimal">
                                    <xs:fractionDigits value="2"/>
                                  </xs:restriction>
                                </xs:simpleType>
                              </xs:element>
                              <xs:element name="M2_11_26" nillable="true">
                                <xs:simpleType>
                                  <xs:restriction base="xs:decimal">
                                    <xs:fractionDigits value="2"/>
                                  </xs:restriction>
                                </xs:simpleType>
                              </xs:element>
                              <xs:element name="M2_11_27" nillable="true">
                                <xs:simpleType>
                                  <xs:restriction base="xs:decimal">
                                    <xs:fractionDigits value="2"/>
                                  </xs:restriction>
                                </xs:simpleType>
                              </xs:element>
                              <xs:element name="M2_11_28" nillable="true">
                                <xs:simpleType>
                                  <xs:restriction base="xs:decimal">
                                    <xs:fractionDigits value="2"/>
                                  </xs:restriction>
                                </xs:simpleType>
                              </xs:element>
                              <xs:element name="M2_11_29" nillable="true">
                                <xs:simpleType>
                                  <xs:restriction base="xs:decimal">
                                    <xs:fractionDigits value="2"/>
                                  </xs:restriction>
                                </xs:simpleType>
                              </xs:element>
                              <xs:element name="M2_11_30" nillable="true">
                                <xs:simpleType>
                                  <xs:restriction base="xs:decimal">
                                    <xs:fractionDigits value="2"/>
                                  </xs:restriction>
                                </xs:simpleType>
                              </xs:element>
                              <xs:element name="M2_11_31" nillable="true">
                                <xs:simpleType>
                                  <xs:restriction base="xs:decimal">
                                    <xs:fractionDigits value="2"/>
                                  </xs:restriction>
                                </xs:simpleType>
                              </xs:element>
                              <xs:element name="M2_11_32" nillable="true">
                                <xs:simpleType>
                                  <xs:restriction base="xs:decimal">
                                    <xs:fractionDigits value="2"/>
                                  </xs:restriction>
                                </xs:simpleType>
                              </xs:element>
                              <xs:element name="M2_11_33" nillable="true">
                                <xs:simpleType>
                                  <xs:restriction base="xs:decimal">
                                    <xs:fractionDigits value="2"/>
                                  </xs:restriction>
                                </xs:simpleType>
                              </xs:element>
                              <xs:element name="M2_11_34" nillable="true">
                                <xs:simpleType>
                                  <xs:restriction base="xs:decimal">
                                    <xs:fractionDigits value="2"/>
                                  </xs:restriction>
                                </xs:simpleType>
                              </xs:element>
                              <xs:element name="M2_11_13_GKV" nillable="true">
                                <xs:simpleType>
                                  <xs:restriction base="xs:decimal">
                                    <xs:fractionDigits value="2"/>
                                  </xs:restriction>
                                </xs:simpleType>
                              </xs:element>
                              <xs:element name="M2_11_14_GKV" nillable="true">
                                <xs:simpleType>
                                  <xs:restriction base="xs:decimal">
                                    <xs:fractionDigits value="2"/>
                                  </xs:restriction>
                                </xs:simpleType>
                              </xs:element>
                              <xs:element name="M2_11_15_GKV" nillable="true">
                                <xs:simpleType>
                                  <xs:restriction base="xs:decimal">
                                    <xs:fractionDigits value="2"/>
                                  </xs:restriction>
                                </xs:simpleType>
                              </xs:element>
                              <xs:element name="M2_11_16_GKV" nillable="true">
                                <xs:simpleType>
                                  <xs:restriction base="xs:decimal">
                                    <xs:fractionDigits value="2"/>
                                  </xs:restriction>
                                </xs:simpleType>
                              </xs:element>
                              <xs:element name="M2_11_17_GKV" nillable="true">
                                <xs:simpleType>
                                  <xs:restriction base="xs:decimal">
                                    <xs:fractionDigits value="2"/>
                                  </xs:restriction>
                                </xs:simpleType>
                              </xs:element>
                              <xs:element name="M2_11_18_GKV" nillable="true">
                                <xs:simpleType>
                                  <xs:restriction base="xs:decimal">
                                    <xs:fractionDigits value="2"/>
                                  </xs:restriction>
                                </xs:simpleType>
                              </xs:element>
                              <xs:element name="M2_11_19_GKV" nillable="true">
                                <xs:simpleType>
                                  <xs:restriction base="xs:decimal">
                                    <xs:fractionDigits value="2"/>
                                  </xs:restriction>
                                </xs:simpleType>
                              </xs:element>
                              <xs:element name="M2_11_20_GKV" nillable="true">
                                <xs:simpleType>
                                  <xs:restriction base="xs:decimal">
                                    <xs:fractionDigits value="2"/>
                                  </xs:restriction>
                                </xs:simpleType>
                              </xs:element>
                              <xs:element name="M2_11_22" type="xs:string"/>
                              <xs:element name="M2_11_23" type="xs:string"/>
                            </xs:sequence>
                          </xs:complexType>
                        </xs:element>
                        <xs:element name="Aufwendungen_Schienewege_Umsatzkostenverfahren">
                          <xs:complexType>
                            <xs:sequence>
                              <xs:element name="M2_12_21" nillable="true">
                                <xs:simpleType>
                                  <xs:restriction base="xs:decimal">
                                    <xs:fractionDigits value="2"/>
                                  </xs:restriction>
                                </xs:simpleType>
                              </xs:element>
                              <xs:element name="M2_12_22" nillable="true">
                                <xs:simpleType>
                                  <xs:restriction base="xs:decimal">
                                    <xs:fractionDigits value="2"/>
                                  </xs:restriction>
                                </xs:simpleType>
                              </xs:element>
                              <xs:element name="M2_12_23" nillable="true">
                                <xs:simpleType>
                                  <xs:restriction base="xs:decimal">
                                    <xs:fractionDigits value="2"/>
                                  </xs:restriction>
                                </xs:simpleType>
                              </xs:element>
                              <xs:element name="M2_12_24" nillable="true">
                                <xs:simpleType>
                                  <xs:restriction base="xs:decimal">
                                    <xs:fractionDigits value="2"/>
                                  </xs:restriction>
                                </xs:simpleType>
                              </xs:element>
                              <xs:element name="M2_12_25" nillable="true">
                                <xs:simpleType>
                                  <xs:restriction base="xs:decimal">
                                    <xs:fractionDigits value="2"/>
                                  </xs:restriction>
                                </xs:simpleType>
                              </xs:element>
                              <xs:element name="M2_12_26" nillable="true">
                                <xs:simpleType>
                                  <xs:restriction base="xs:decimal">
                                    <xs:fractionDigits value="2"/>
                                  </xs:restriction>
                                </xs:simpleType>
                              </xs:element>
                              <xs:element name="M2_12_27" nillable="true">
                                <xs:simpleType>
                                  <xs:restriction base="xs:decimal">
                                    <xs:fractionDigits value="2"/>
                                  </xs:restriction>
                                </xs:simpleType>
                              </xs:element>
                              <xs:element name="M2_12_28" nillable="true">
                                <xs:simpleType>
                                  <xs:restriction base="xs:decimal">
                                    <xs:fractionDigits value="2"/>
                                  </xs:restriction>
                                </xs:simpleType>
                              </xs:element>
                              <xs:element name="M2_11_13_UKV" nillable="true">
                                <xs:simpleType>
                                  <xs:restriction base="xs:decimal">
                                    <xs:fractionDigits value="2"/>
                                  </xs:restriction>
                                </xs:simpleType>
                              </xs:element>
                              <xs:element name="M2_11_14_UKV" nillable="true">
                                <xs:simpleType>
                                  <xs:restriction base="xs:decimal">
                                    <xs:fractionDigits value="2"/>
                                  </xs:restriction>
                                </xs:simpleType>
                              </xs:element>
                              <xs:element name="M2_11_15_UKV" nillable="true">
                                <xs:simpleType>
                                  <xs:restriction base="xs:decimal">
                                    <xs:fractionDigits value="2"/>
                                  </xs:restriction>
                                </xs:simpleType>
                              </xs:element>
                              <xs:element name="M2_11_16_UKV" nillable="true">
                                <xs:simpleType>
                                  <xs:restriction base="xs:decimal">
                                    <xs:fractionDigits value="2"/>
                                  </xs:restriction>
                                </xs:simpleType>
                              </xs:element>
                              <xs:element name="M2_11_17_UKV" nillable="true">
                                <xs:simpleType>
                                  <xs:restriction base="xs:decimal">
                                    <xs:fractionDigits value="2"/>
                                  </xs:restriction>
                                </xs:simpleType>
                              </xs:element>
                              <xs:element name="M2_11_18_UKV" nillable="true">
                                <xs:simpleType>
                                  <xs:restriction base="xs:decimal">
                                    <xs:fractionDigits value="2"/>
                                  </xs:restriction>
                                </xs:simpleType>
                              </xs:element>
                              <xs:element name="M2_11_19_UKV" nillable="true">
                                <xs:simpleType>
                                  <xs:restriction base="xs:decimal">
                                    <xs:fractionDigits value="2"/>
                                  </xs:restriction>
                                </xs:simpleType>
                              </xs:element>
                              <xs:element name="M2_11_20_UKV" nillable="true">
                                <xs:simpleType>
                                  <xs:restriction base="xs:decimal">
                                    <xs:fractionDigits value="2"/>
                                  </xs:restriction>
                                </xs:simpleType>
                              </xs:element>
                              <xs:element name="M2_11_24" type="xs:string"/>
                              <xs:element name="M2_11_21" type="xs:string"/>
                            </xs:sequence>
                          </xs:complexType>
                        </xs:element>
                        <xs:element name="Schienennetz_Benutzungsbedingungen">
                          <xs:complexType>
                            <xs:sequence>
                              <xs:element name="M2_17" type="xs:string"/>
                              <xs:element name="M2_17_1" type="xs:string"/>
                              <xs:element name="M2_17_2" type="xs:string"/>
                              <xs:element name="M2_17_3" type="xs:string"/>
                              <xs:element name="M2_17_4" type="xs:string"/>
                              <xs:element name="M2_17_5" type="xs:string"/>
                              <xs:element name="M2_17_6" type="xs:string"/>
                              <xs:element name="M2_17_7" type="xs:string"/>
                              <xs:element name="M2_17_6_1" type="xs:string"/>
                              <xs:element name="M2_17_7_1" type="xs:string"/>
                              <xs:element name="M2_17_8" type="xs:string"/>
                              <xs:element name="M2_17_9" type="xs:string"/>
                              <xs:element name="M2_17_10" type="xs:string"/>
                            </xs:sequence>
                          </xs:complexType>
                        </xs:element>
                        <xs:element name="Vermögens-und_Kapitalsituation_2016">
                          <xs:complexType>
                            <xs:sequence>
                              <xs:element name="M2_18_16" nillable="true">
                                <xs:simpleType>
                                  <xs:restriction base="xs:decimal">
                                    <xs:fractionDigits value="2"/>
                                  </xs:restriction>
                                </xs:simpleType>
                              </xs:element>
                              <xs:element name="M2_18_1_16" nillable="true">
                                <xs:simpleType>
                                  <xs:restriction base="xs:decimal">
                                    <xs:fractionDigits value="2"/>
                                  </xs:restriction>
                                </xs:simpleType>
                              </xs:element>
                              <xs:element name="M2_18_2_16" nillable="true">
                                <xs:simpleType>
                                  <xs:restriction base="xs:decimal">
                                    <xs:fractionDigits value="2"/>
                                  </xs:restriction>
                                </xs:simpleType>
                              </xs:element>
                              <xs:element name="M2_18_3_16" nillable="true">
                                <xs:simpleType>
                                  <xs:restriction base="xs:decimal">
                                    <xs:fractionDigits value="2"/>
                                  </xs:restriction>
                                </xs:simpleType>
                              </xs:element>
                              <xs:element name="M2_18_4_16" nillable="true">
                                <xs:simpleType>
                                  <xs:restriction base="xs:decimal">
                                    <xs:fractionDigits value="2"/>
                                  </xs:restriction>
                                </xs:simpleType>
                              </xs:element>
                              <xs:element name="M2_18_5_16" nillable="true">
                                <xs:simpleType>
                                  <xs:restriction base="xs:decimal">
                                    <xs:fractionDigits value="2"/>
                                  </xs:restriction>
                                </xs:simpleType>
                              </xs:element>
                              <xs:element name="M2_18_6_16" type="xs:string"/>
                              <xs:element name="M2_18_7_16" nillable="true">
                                <xs:simpleType>
                                  <xs:restriction base="xs:decimal">
                                    <xs:fractionDigits value="2"/>
                                  </xs:restriction>
                                </xs:simpleType>
                              </xs:element>
                              <xs:element name="M2_18_8_16" nillable="true">
                                <xs:simpleType>
                                  <xs:restriction base="xs:decimal">
                                    <xs:fractionDigits value="2"/>
                                  </xs:restriction>
                                </xs:simpleType>
                              </xs:element>
                              <xs:element name="M2_18_9_16" nillable="true">
                                <xs:simpleType>
                                  <xs:restriction base="xs:decimal">
                                    <xs:fractionDigits value="2"/>
                                  </xs:restriction>
                                </xs:simpleType>
                              </xs:element>
                              <xs:element name="M2_18_10_16" nillable="true">
                                <xs:simpleType>
                                  <xs:restriction base="xs:decimal">
                                    <xs:fractionDigits value="2"/>
                                  </xs:restriction>
                                </xs:simpleType>
                              </xs:element>
                              <xs:element name="M2_18_11_16" nillable="true">
                                <xs:simpleType>
                                  <xs:restriction base="xs:decimal">
                                    <xs:fractionDigits value="2"/>
                                  </xs:restriction>
                                </xs:simpleType>
                              </xs:element>
                              <xs:element name="M2_18_12_16" type="xs:string"/>
                              <xs:element name="M2_18_14_16" type="xs:string"/>
                            </xs:sequence>
                          </xs:complexType>
                        </xs:element>
                        <xs:element name="Vermögens-und_Kapitalsituation_2017">
                          <xs:complexType>
                            <xs:sequence>
                              <xs:element name="M2_18_17" nillable="true">
                                <xs:simpleType>
                                  <xs:restriction base="xs:decimal">
                                    <xs:fractionDigits value="2"/>
                                  </xs:restriction>
                                </xs:simpleType>
                              </xs:element>
                              <xs:element name="M2_18_1_17" nillable="true">
                                <xs:simpleType>
                                  <xs:restriction base="xs:decimal">
                                    <xs:fractionDigits value="2"/>
                                  </xs:restriction>
                                </xs:simpleType>
                              </xs:element>
                              <xs:element name="M2_18_2_17" nillable="true">
                                <xs:simpleType>
                                  <xs:restriction base="xs:decimal">
                                    <xs:fractionDigits value="2"/>
                                  </xs:restriction>
                                </xs:simpleType>
                              </xs:element>
                              <xs:element name="M2_18_3_17" nillable="true">
                                <xs:simpleType>
                                  <xs:restriction base="xs:decimal">
                                    <xs:fractionDigits value="2"/>
                                  </xs:restriction>
                                </xs:simpleType>
                              </xs:element>
                              <xs:element name="M2_18_4_17" nillable="true">
                                <xs:simpleType>
                                  <xs:restriction base="xs:decimal">
                                    <xs:fractionDigits value="2"/>
                                  </xs:restriction>
                                </xs:simpleType>
                              </xs:element>
                              <xs:element name="M2_18_5_17" nillable="true">
                                <xs:simpleType>
                                  <xs:restriction base="xs:decimal">
                                    <xs:fractionDigits value="2"/>
                                  </xs:restriction>
                                </xs:simpleType>
                              </xs:element>
                              <xs:element name="M2_18_6_17" type="xs:string"/>
                              <xs:element name="M2_18_7_17" nillable="true">
                                <xs:simpleType>
                                  <xs:restriction base="xs:decimal">
                                    <xs:fractionDigits value="2"/>
                                  </xs:restriction>
                                </xs:simpleType>
                              </xs:element>
                              <xs:element name="M2_18_8_17" nillable="true">
                                <xs:simpleType>
                                  <xs:restriction base="xs:decimal">
                                    <xs:fractionDigits value="2"/>
                                  </xs:restriction>
                                </xs:simpleType>
                              </xs:element>
                              <xs:element name="M2_18_9_17" nillable="true">
                                <xs:simpleType>
                                  <xs:restriction base="xs:decimal">
                                    <xs:fractionDigits value="2"/>
                                  </xs:restriction>
                                </xs:simpleType>
                              </xs:element>
                              <xs:element name="M2_18_10_17" nillable="true">
                                <xs:simpleType>
                                  <xs:restriction base="xs:decimal">
                                    <xs:fractionDigits value="2"/>
                                  </xs:restriction>
                                </xs:simpleType>
                              </xs:element>
                              <xs:element name="M2_18_11_17" nillable="true">
                                <xs:simpleType>
                                  <xs:restriction base="xs:decimal">
                                    <xs:fractionDigits value="2"/>
                                  </xs:restriction>
                                </xs:simpleType>
                              </xs:element>
                              <xs:element name="M2_18_12_17" type="xs:string"/>
                              <xs:element name="M2_18_14_17" type="xs:string"/>
                            </xs:sequence>
                          </xs:complexType>
                        </xs:element>
                        <xs:element name="Empfehlungen_Hinweise_Wuensche_Schienenwege">
                          <xs:complexType>
                            <xs:sequence>
                              <xs:element name="M2_19" type="xs:string"/>
                              <xs:element name="U0_5_1" type="xs:string"/>
                              <xs:element name="U0_5_2" type="xs:string"/>
                              <xs:element name="U0_5_4" type="xs:string"/>
                              <xs:element name="M2_21" type="xs:string"/>
                            </xs:sequence>
                          </xs:complexType>
                        </xs:element>
                      </xs:sequence>
                    </xs:complexType>
                  </xs:element>
                </xs:sequence>
              </xs:complexType>
            </xs:element>
          </xs:sequence>
        </xs:complexType>
      </xs:element>
    </xs:schema>
  </Schema>
  <Schema ID="Schema2" Namespace="http://schemas.microsoft.com/office/infopath/2003/myXSD/2015-11-23T06:15:17">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3T06:15:17"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3T06:15:17">
      <xs:element name="M17_FBI">
        <xs:complexType>
          <xs:sequence>
            <xs:element name="Unternehmensdaten">
              <xs:complexType>
                <xs:sequence>
                  <xs:element name="U0_4">
                    <xs:simpleType>
                      <xs:restriction base="xs:string">
                        <xs:pattern value="[0-9]{8}"/>
                      </xs:restriction>
                    </xs:simpleType>
                  </xs:element>
                  <xs:element name="U0_4_1" type="xs:string"/>
                </xs:sequence>
              </xs:complexType>
            </xs:element>
            <xs:element name="Betriebsleistung_im_SPV">
              <xs:complexType>
                <xs:sequence>
                  <xs:element name="M1_1" nillable="true">
                    <xs:simpleType>
                      <xs:restriction base="xs:decimal">
                        <xs:fractionDigits value="3"/>
                      </xs:restriction>
                    </xs:simpleType>
                  </xs:element>
                  <xs:element name="M1_2" nillable="true">
                    <xs:simpleType>
                      <xs:restriction base="xs:decimal">
                        <xs:fractionDigits value="3"/>
                      </xs:restriction>
                    </xs:simpleType>
                  </xs:element>
                  <xs:element name="M1_1_1" nillable="true">
                    <xs:simpleType>
                      <xs:restriction base="xs:decimal">
                        <xs:fractionDigits value="3"/>
                      </xs:restriction>
                    </xs:simpleType>
                  </xs:element>
                  <xs:element name="M1_2_1" nillable="true">
                    <xs:simpleType>
                      <xs:restriction base="xs:decimal">
                        <xs:fractionDigits value="3"/>
                      </xs:restriction>
                    </xs:simpleType>
                  </xs:element>
                  <xs:element name="M1_1_2" nillable="true">
                    <xs:simpleType>
                      <xs:restriction base="xs:decimal">
                        <xs:fractionDigits value="3"/>
                      </xs:restriction>
                    </xs:simpleType>
                  </xs:element>
                  <xs:element name="M1_2_2" nillable="true">
                    <xs:simpleType>
                      <xs:restriction base="xs:decimal">
                        <xs:fractionDigits value="3"/>
                      </xs:restriction>
                    </xs:simpleType>
                  </xs:element>
                  <xs:element name="M1_1_3" nillable="true">
                    <xs:simpleType>
                      <xs:restriction base="xs:decimal">
                        <xs:fractionDigits value="3"/>
                      </xs:restriction>
                    </xs:simpleType>
                  </xs:element>
                  <xs:element name="M1_2_3" nillable="true">
                    <xs:simpleType>
                      <xs:restriction base="xs:decimal">
                        <xs:fractionDigits value="3"/>
                      </xs:restriction>
                    </xs:simpleType>
                  </xs:element>
                  <xs:element name="M1_1_4" nillable="true">
                    <xs:simpleType>
                      <xs:restriction base="xs:decimal">
                        <xs:fractionDigits value="3"/>
                      </xs:restriction>
                    </xs:simpleType>
                  </xs:element>
                  <xs:element name="M1_2_4" nillable="true">
                    <xs:simpleType>
                      <xs:restriction base="xs:decimal">
                        <xs:fractionDigits value="3"/>
                      </xs:restriction>
                    </xs:simpleType>
                  </xs:element>
                  <xs:element name="M1_1_5" nillable="true">
                    <xs:simpleType>
                      <xs:restriction base="xs:decimal">
                        <xs:fractionDigits value="3"/>
                      </xs:restriction>
                    </xs:simpleType>
                  </xs:element>
                  <xs:element name="M1_2_5" nillable="true">
                    <xs:simpleType>
                      <xs:restriction base="xs:decimal">
                        <xs:fractionDigits value="3"/>
                      </xs:restriction>
                    </xs:simpleType>
                  </xs:element>
                  <xs:element name="M1_1_6" nillable="true">
                    <xs:simpleType>
                      <xs:restriction base="xs:decimal">
                        <xs:fractionDigits value="3"/>
                      </xs:restriction>
                    </xs:simpleType>
                  </xs:element>
                  <xs:element name="M1_2_6" nillable="true">
                    <xs:simpleType>
                      <xs:restriction base="xs:decimal">
                        <xs:fractionDigits value="3"/>
                      </xs:restriction>
                    </xs:simpleType>
                  </xs:element>
                  <xs:element name="M1_1_7" nillable="true">
                    <xs:simpleType>
                      <xs:restriction base="xs:decimal">
                        <xs:fractionDigits value="3"/>
                      </xs:restriction>
                    </xs:simpleType>
                  </xs:element>
                  <xs:element name="M1_2_7" nillable="true">
                    <xs:simpleType>
                      <xs:restriction base="xs:decimal">
                        <xs:fractionDigits value="3"/>
                      </xs:restriction>
                    </xs:simpleType>
                  </xs:element>
                  <xs:element name="M1_1_8" nillable="true">
                    <xs:simpleType>
                      <xs:restriction base="xs:decimal">
                        <xs:fractionDigits value="3"/>
                      </xs:restriction>
                    </xs:simpleType>
                  </xs:element>
                  <xs:element name="M1_2_8" nillable="true">
                    <xs:simpleType>
                      <xs:restriction base="xs:decimal">
                        <xs:fractionDigits value="3"/>
                      </xs:restriction>
                    </xs:simpleType>
                  </xs:element>
                  <xs:element name="M1_3" nillable="true">
                    <xs:simpleType>
                      <xs:restriction base="xs:decimal">
                        <xs:fractionDigits value="3"/>
                      </xs:restriction>
                    </xs:simpleType>
                  </xs:element>
                </xs:sequence>
              </xs:complexType>
            </xs:element>
            <xs:element name="Beförderungsleistung_im_SPV_Seite_1">
              <xs:complexType>
                <xs:sequence>
                  <xs:element name="M1_5" nillable="true">
                    <xs:simpleType>
                      <xs:restriction base="xs:decimal">
                        <xs:fractionDigits value="3"/>
                      </xs:restriction>
                    </xs:simpleType>
                  </xs:element>
                  <xs:element name="M1_6" nillable="true">
                    <xs:simpleType>
                      <xs:restriction base="xs:decimal">
                        <xs:fractionDigits value="3"/>
                      </xs:restriction>
                    </xs:simpleType>
                  </xs:element>
                  <xs:element name="M1_5_1" nillable="true">
                    <xs:simpleType>
                      <xs:restriction base="xs:decimal">
                        <xs:fractionDigits value="3"/>
                      </xs:restriction>
                    </xs:simpleType>
                  </xs:element>
                  <xs:element name="M1_6_1" nillable="true">
                    <xs:simpleType>
                      <xs:restriction base="xs:decimal">
                        <xs:fractionDigits value="3"/>
                      </xs:restriction>
                    </xs:simpleType>
                  </xs:element>
                  <xs:element name="M1_5_2" nillable="true">
                    <xs:simpleType>
                      <xs:restriction base="xs:decimal">
                        <xs:fractionDigits value="3"/>
                      </xs:restriction>
                    </xs:simpleType>
                  </xs:element>
                  <xs:element name="M1_6_2" nillable="true">
                    <xs:simpleType>
                      <xs:restriction base="xs:decimal">
                        <xs:fractionDigits value="3"/>
                      </xs:restriction>
                    </xs:simpleType>
                  </xs:element>
                  <xs:element name="M1_5_3" nillable="true">
                    <xs:simpleType>
                      <xs:restriction base="xs:decimal">
                        <xs:fractionDigits value="3"/>
                      </xs:restriction>
                    </xs:simpleType>
                  </xs:element>
                  <xs:element name="M1_6_3" nillable="true">
                    <xs:simpleType>
                      <xs:restriction base="xs:decimal">
                        <xs:fractionDigits value="3"/>
                      </xs:restriction>
                    </xs:simpleType>
                  </xs:element>
                  <xs:element name="M1_3_1" nillable="true">
                    <xs:simpleType>
                      <xs:restriction base="xs:decimal">
                        <xs:fractionDigits value="3"/>
                      </xs:restriction>
                    </xs:simpleType>
                  </xs:element>
                  <xs:element name="M1_5_4" nillable="true">
                    <xs:simpleType>
                      <xs:restriction base="xs:decimal">
                        <xs:fractionDigits value="3"/>
                      </xs:restriction>
                    </xs:simpleType>
                  </xs:element>
                  <xs:element name="M1_6_4" nillable="true">
                    <xs:simpleType>
                      <xs:restriction base="xs:decimal">
                        <xs:fractionDigits value="3"/>
                      </xs:restriction>
                    </xs:simpleType>
                  </xs:element>
                  <xs:element name="M1_5_5" nillable="true">
                    <xs:simpleType>
                      <xs:restriction base="xs:decimal">
                        <xs:fractionDigits value="3"/>
                      </xs:restriction>
                    </xs:simpleType>
                  </xs:element>
                  <xs:element name="M1_6_5" nillable="true">
                    <xs:simpleType>
                      <xs:restriction base="xs:decimal">
                        <xs:fractionDigits value="3"/>
                      </xs:restriction>
                    </xs:simpleType>
                  </xs:element>
                  <xs:element name="M1_5_6" nillable="true">
                    <xs:simpleType>
                      <xs:restriction base="xs:decimal">
                        <xs:fractionDigits value="3"/>
                      </xs:restriction>
                    </xs:simpleType>
                  </xs:element>
                  <xs:element name="M1_6_6" nillable="true">
                    <xs:simpleType>
                      <xs:restriction base="xs:decimal">
                        <xs:fractionDigits value="3"/>
                      </xs:restriction>
                    </xs:simpleType>
                  </xs:element>
                  <xs:element name="M1_5_7" nillable="true">
                    <xs:simpleType>
                      <xs:restriction base="xs:decimal">
                        <xs:fractionDigits value="3"/>
                      </xs:restriction>
                    </xs:simpleType>
                  </xs:element>
                  <xs:element name="M1_6_7" nillable="true">
                    <xs:simpleType>
                      <xs:restriction base="xs:decimal">
                        <xs:fractionDigits value="3"/>
                      </xs:restriction>
                    </xs:simpleType>
                  </xs:element>
                  <xs:element name="M1_5_8" nillable="true">
                    <xs:simpleType>
                      <xs:restriction base="xs:decimal">
                        <xs:fractionDigits value="3"/>
                      </xs:restriction>
                    </xs:simpleType>
                  </xs:element>
                  <xs:element name="M1_6_8" nillable="true">
                    <xs:simpleType>
                      <xs:restriction base="xs:decimal">
                        <xs:fractionDigits value="3"/>
                      </xs:restriction>
                    </xs:simpleType>
                  </xs:element>
                </xs:sequence>
              </xs:complexType>
            </xs:element>
            <xs:element name="Beförderungsleistung_im_SPV_Seite_2">
              <xs:complexType>
                <xs:sequence>
                  <xs:element name="M1_5_9" nillable="true">
                    <xs:simpleType>
                      <xs:restriction base="xs:integer"/>
                    </xs:simpleType>
                  </xs:element>
                  <xs:element name="M1_6_9" nillable="true">
                    <xs:simpleType>
                      <xs:restriction base="xs:integer"/>
                    </xs:simpleType>
                  </xs:element>
                  <xs:element name="M1_5_10" nillable="true">
                    <xs:simpleType>
                      <xs:restriction base="xs:decimal">
											</xs:restriction>
                    </xs:simpleType>
                  </xs:element>
                  <xs:element name="M1_6_10" nillable="true">
                    <xs:simpleType>
                      <xs:restriction base="xs:decimal">
											</xs:restriction>
                    </xs:simpleType>
                  </xs:element>
                  <xs:element name="M1_5_11" nillable="true">
                    <xs:simpleType>
                      <xs:restriction base="xs:decimal">
											</xs:restriction>
                    </xs:simpleType>
                  </xs:element>
                  <xs:element name="M1_6_11" nillable="true">
                    <xs:simpleType>
                      <xs:restriction base="xs:decimal">
											</xs:restriction>
                    </xs:simpleType>
                  </xs:element>
                  <xs:element name="M1_5_12" nillable="true">
                    <xs:simpleType>
                      <xs:restriction base="xs:integer"/>
                    </xs:simpleType>
                  </xs:element>
                  <xs:element name="M1_6_12" nillable="true">
                    <xs:simpleType>
                      <xs:restriction base="xs:integer"/>
                    </xs:simpleType>
                  </xs:element>
                  <xs:element name="M1_4_2" nillable="true">
                    <xs:simpleType>
                      <xs:restriction base="xs:decimal">
                        <xs:fractionDigits value="3"/>
                      </xs:restriction>
                    </xs:simpleType>
                  </xs:element>
                  <xs:element name="M1_4_3" nillable="true">
                    <xs:simpleType>
                      <xs:restriction base="xs:decimal">
                        <xs:fractionDigits value="3"/>
                      </xs:restriction>
                    </xs:simpleType>
                  </xs:element>
                  <xs:element name="M1_4_1" type="xs:string"/>
                  <xs:element name="M1_7" type="xs:string"/>
                </xs:sequence>
              </xs:complexType>
            </xs:element>
            <xs:element name="Betriebsleistung_SGV_sV">
              <xs:complexType>
                <xs:sequence>
                  <xs:element name="M1_8" type="xs:string"/>
                  <xs:element name="M1_10_4" type="xs:string"/>
                  <xs:element name="M1_9" nillable="true">
                    <xs:simpleType>
                      <xs:restriction base="xs:decimal">
                        <xs:fractionDigits value="3"/>
                      </xs:restriction>
                    </xs:simpleType>
                  </xs:element>
                  <xs:element name="M1_10" nillable="true">
                    <xs:simpleType>
                      <xs:restriction base="xs:decimal">
                        <xs:fractionDigits value="3"/>
                      </xs:restriction>
                    </xs:simpleType>
                  </xs:element>
                  <xs:element name="M1_9_1" nillable="true">
                    <xs:simpleType>
                      <xs:restriction base="xs:decimal">
                        <xs:fractionDigits value="3"/>
                      </xs:restriction>
                    </xs:simpleType>
                  </xs:element>
                  <xs:element name="M1_10_1" nillable="true">
                    <xs:simpleType>
                      <xs:restriction base="xs:decimal">
                        <xs:fractionDigits value="3"/>
                      </xs:restriction>
                    </xs:simpleType>
                  </xs:element>
                  <xs:element name="M1_9_2" nillable="true">
                    <xs:simpleType>
                      <xs:restriction base="xs:decimal">
                        <xs:fractionDigits value="3"/>
                      </xs:restriction>
                    </xs:simpleType>
                  </xs:element>
                  <xs:element name="M1_10_2" nillable="true">
                    <xs:simpleType>
                      <xs:restriction base="xs:decimal">
                        <xs:fractionDigits value="3"/>
                      </xs:restriction>
                    </xs:simpleType>
                  </xs:element>
                  <xs:element name="M1_9_3" nillable="true">
                    <xs:simpleType>
                      <xs:restriction base="xs:decimal">
                        <xs:fractionDigits value="3"/>
                      </xs:restriction>
                    </xs:simpleType>
                  </xs:element>
                  <xs:element name="M1_10_3" nillable="true">
                    <xs:simpleType>
                      <xs:restriction base="xs:decimal">
                        <xs:fractionDigits value="3"/>
                      </xs:restriction>
                    </xs:simpleType>
                  </xs:element>
                  <xs:element name="M1_9_4" nillable="true">
                    <xs:simpleType>
                      <xs:restriction base="xs:decimal">
                        <xs:fractionDigits value="3"/>
                      </xs:restriction>
                    </xs:simpleType>
                  </xs:element>
                  <xs:element name="M1_9_5" nillable="true">
                    <xs:simpleType>
                      <xs:restriction base="xs:decimal">
                        <xs:fractionDigits value="3"/>
                      </xs:restriction>
                    </xs:simpleType>
                  </xs:element>
                  <xs:element name="M1_9_6" nillable="true">
                    <xs:simpleType>
                      <xs:restriction base="xs:decimal">
                        <xs:fractionDigits value="3"/>
                      </xs:restriction>
                    </xs:simpleType>
                  </xs:element>
                  <xs:element name="M1_9_7" nillable="true">
                    <xs:simpleType>
                      <xs:restriction base="xs:decimal">
                        <xs:fractionDigits value="3"/>
                      </xs:restriction>
                    </xs:simpleType>
                  </xs:element>
                </xs:sequence>
              </xs:complexType>
            </xs:element>
            <xs:element name="Transportleistung_im_SGV">
              <xs:complexType>
                <xs:sequence>
                  <xs:element name="M1_12" nillable="true">
                    <xs:simpleType>
                      <xs:restriction base="xs:decimal">
                        <xs:fractionDigits value="3"/>
                      </xs:restriction>
                    </xs:simpleType>
                  </xs:element>
                  <xs:element name="M1_12_1" nillable="true">
                    <xs:simpleType>
                      <xs:restriction base="xs:decimal">
                        <xs:fractionDigits value="3"/>
                      </xs:restriction>
                    </xs:simpleType>
                  </xs:element>
                  <xs:element name="M1_12_2" nillable="true">
                    <xs:simpleType>
                      <xs:restriction base="xs:decimal">
                        <xs:fractionDigits value="3"/>
                      </xs:restriction>
                    </xs:simpleType>
                  </xs:element>
                  <xs:element name="M1_12_3" nillable="true">
                    <xs:simpleType>
                      <xs:restriction base="xs:decimal">
                        <xs:fractionDigits value="3"/>
                      </xs:restriction>
                    </xs:simpleType>
                  </xs:element>
                  <xs:element name="M1_12_4" nillable="true">
                    <xs:simpleType>
                      <xs:restriction base="xs:decimal">
                        <xs:fractionDigits value="3"/>
                      </xs:restriction>
                    </xs:simpleType>
                  </xs:element>
                  <xs:element name="M1_12_5" nillable="true">
                    <xs:simpleType>
                      <xs:restriction base="xs:decimal">
											</xs:restriction>
                    </xs:simpleType>
                  </xs:element>
                  <xs:element name="M1_12_6" nillable="true">
                    <xs:simpleType>
                      <xs:restriction base="xs:decimal">
											</xs:restriction>
                    </xs:simpleType>
                  </xs:element>
                  <xs:element name="M1_11_2" nillable="true">
                    <xs:simpleType>
                      <xs:restriction base="xs:decimal">
                        <xs:fractionDigits value="3"/>
                      </xs:restriction>
                    </xs:simpleType>
                  </xs:element>
                  <xs:element name="M1_11_1" type="xs:string"/>
                  <xs:element name="M1_13" type="xs:string"/>
                </xs:sequence>
              </xs:complexType>
            </xs:element>
            <xs:element name="Tätigkeitsprofile_im_Schienengüterverkehr">
              <xs:complexType>
                <xs:sequence>
                  <xs:element name="M1_47" nillable="true">
                    <xs:simpleType>
                      <xs:restriction base="xs:integer"/>
                    </xs:simpleType>
                  </xs:element>
                  <xs:element name="M1_47_1" nillable="true">
                    <xs:simpleType>
                      <xs:restriction base="xs:integer"/>
                    </xs:simpleType>
                  </xs:element>
                  <xs:element name="M1_47_2" nillable="true">
                    <xs:simpleType>
                      <xs:restriction base="xs:integer"/>
                    </xs:simpleType>
                  </xs:element>
                  <xs:element name="M1_47_3" nillable="true">
                    <xs:simpleType>
                      <xs:restriction base="xs:integer"/>
                    </xs:simpleType>
                  </xs:element>
                  <xs:element name="M1_48" nillable="true">
                    <xs:simpleType>
                      <xs:restriction base="xs:integer"/>
                    </xs:simpleType>
                  </xs:element>
                  <xs:element name="M1_48_1" nillable="true">
                    <xs:simpleType>
                      <xs:restriction base="xs:integer"/>
                    </xs:simpleType>
                  </xs:element>
                  <xs:element name="M1_48_2" nillable="true">
                    <xs:simpleType>
                      <xs:restriction base="xs:integer"/>
                    </xs:simpleType>
                  </xs:element>
                  <xs:element name="M1_48_3" nillable="true">
                    <xs:simpleType>
                      <xs:restriction base="xs:integer"/>
                    </xs:simpleType>
                  </xs:element>
                  <xs:element name="M1_48_4" type="xs:string"/>
                  <xs:element name="M1_48_5" nillable="true">
                    <xs:simpleType>
                      <xs:restriction base="xs:integer"/>
                    </xs:simpleType>
                  </xs:element>
                  <xs:element name="M1_49" nillable="true">
                    <xs:simpleType>
                      <xs:restriction base="xs:integer"/>
                    </xs:simpleType>
                  </xs:element>
                  <xs:element name="M1_49_1" nillable="true">
                    <xs:simpleType>
                      <xs:restriction base="xs:integer"/>
                    </xs:simpleType>
                  </xs:element>
                  <xs:element name="M1_49_2" nillable="true">
                    <xs:simpleType>
                      <xs:restriction base="xs:integer"/>
                    </xs:simpleType>
                  </xs:element>
                  <xs:element name="M1_49_3" nillable="true">
                    <xs:simpleType>
                      <xs:restriction base="xs:integer"/>
                    </xs:simpleType>
                  </xs:element>
                </xs:sequence>
              </xs:complexType>
            </xs:element>
            <xs:element name="Beschäftigte">
              <xs:complexType>
                <xs:sequence>
                  <xs:element name="U0_16" nillable="true">
                    <xs:simpleType>
                      <xs:restriction base="xs:decimal">
                        <xs:fractionDigits value="2"/>
                      </xs:restriction>
                    </xs:simpleType>
                  </xs:element>
                  <xs:element name="U0_16_1" nillable="true">
                    <xs:simpleType>
                      <xs:restriction base="xs:decimal">
                        <xs:fractionDigits value="2"/>
                      </xs:restriction>
                    </xs:simpleType>
                  </xs:element>
                </xs:sequence>
              </xs:complexType>
            </xs:element>
            <xs:element name="Personalstruktur">
              <xs:complexType>
                <xs:sequence>
                  <xs:element name="M1_14" nillable="true">
                    <xs:simpleType>
                      <xs:restriction base="xs:integer"/>
                    </xs:simpleType>
                  </xs:element>
                  <xs:element name="M1_14_1" nillable="true">
                    <xs:simpleType>
                      <xs:restriction base="xs:integer"/>
                    </xs:simpleType>
                  </xs:element>
                  <xs:element name="M1_14_2" nillable="true">
                    <xs:simpleType>
                      <xs:restriction base="xs:integer"/>
                    </xs:simpleType>
                  </xs:element>
                  <xs:element name="M1_14_3" nillable="true">
                    <xs:simpleType>
                      <xs:restriction base="xs:integer"/>
                    </xs:simpleType>
                  </xs:element>
                  <xs:element name="M1_14_4" nillable="true">
                    <xs:simpleType>
                      <xs:restriction base="xs:integer"/>
                    </xs:simpleType>
                  </xs:element>
                  <xs:element name="M1_14_5" nillable="true">
                    <xs:simpleType>
                      <xs:restriction base="xs:integer"/>
                    </xs:simpleType>
                  </xs:element>
                  <xs:element name="M1_14_6" nillable="true">
                    <xs:simpleType>
                      <xs:restriction base="xs:integer"/>
                    </xs:simpleType>
                  </xs:element>
                  <xs:element name="M1_14_7" nillable="true">
                    <xs:simpleType>
                      <xs:restriction base="xs:integer"/>
                    </xs:simpleType>
                  </xs:element>
                  <xs:element name="M1_14_8" nillable="true">
                    <xs:simpleType>
                      <xs:restriction base="xs:integer"/>
                    </xs:simpleType>
                  </xs:element>
                  <xs:element name="M1_14_9" nillable="true">
                    <xs:simpleType>
                      <xs:restriction base="xs:integer"/>
                    </xs:simpleType>
                  </xs:element>
                  <xs:element name="M1_14_10" nillable="true">
                    <xs:simpleType>
                      <xs:restriction base="xs:integer"/>
                    </xs:simpleType>
                  </xs:element>
                  <xs:element name="M1_14_11" nillable="true">
                    <xs:simpleType>
                      <xs:restriction base="xs:integer"/>
                    </xs:simpleType>
                  </xs:element>
                  <xs:element name="M1_14_12" nillable="true">
                    <xs:simpleType>
                      <xs:restriction base="xs:integer"/>
                    </xs:simpleType>
                  </xs:element>
                  <xs:element name="M1_14_13" nillable="true">
                    <xs:simpleType>
                      <xs:restriction base="xs:integer"/>
                    </xs:simpleType>
                  </xs:element>
                  <xs:element name="M1_14_14" nillable="true">
                    <xs:simpleType>
                      <xs:restriction base="xs:integer"/>
                    </xs:simpleType>
                  </xs:element>
                  <xs:element name="M1_14_15" nillable="true">
                    <xs:simpleType>
                      <xs:restriction base="xs:integer"/>
                    </xs:simpleType>
                  </xs:element>
                  <xs:element name="M1_14_16" nillable="true">
                    <xs:simpleType>
                      <xs:restriction base="xs:integer"/>
                    </xs:simpleType>
                  </xs:element>
                  <xs:element name="M1_14_17" nillable="true">
                    <xs:simpleType>
                      <xs:restriction base="xs:integer"/>
                    </xs:simpleType>
                  </xs:element>
                  <xs:element name="M1_14_18" nillable="true">
                    <xs:simpleType>
                      <xs:restriction base="xs:integer"/>
                    </xs:simpleType>
                  </xs:element>
                  <xs:element name="M1_14_19" nillable="true">
                    <xs:simpleType>
                      <xs:restriction base="xs:integer"/>
                    </xs:simpleType>
                  </xs:element>
                </xs:sequence>
              </xs:complexType>
            </xs:element>
            <xs:element name="Personalverfügbarkeit">
              <xs:complexType>
                <xs:sequence>
                  <xs:element name="M1_15" type="xs:string"/>
                  <xs:element name="M1_15_1" type="xs:string"/>
                  <xs:element name="M1_15_2" type="xs:string"/>
                  <xs:element name="M1_15_3" type="xs:string"/>
                </xs:sequence>
              </xs:complexType>
            </xs:element>
            <xs:element name="Konjunkturentwicklung">
              <xs:complexType>
                <xs:sequence>
                  <xs:element name="M1_16" type="xs:string"/>
                  <xs:element name="M1_16_1" type="xs:string"/>
                  <xs:element name="M1_16_2" type="xs:string"/>
                </xs:sequence>
              </xs:complexType>
            </xs:element>
            <xs:element name="Umsatzangaben">
              <xs:complexType>
                <xs:sequence>
                  <xs:element name="M1_17" nillable="true">
                    <xs:simpleType>
                      <xs:restriction base="xs:decimal">
                        <xs:fractionDigits value="2"/>
                      </xs:restriction>
                    </xs:simpleType>
                  </xs:element>
                  <xs:element name="M1_18" nillable="true">
                    <xs:simpleType>
                      <xs:restriction base="xs:decimal">
                        <xs:fractionDigits value="2"/>
                      </xs:restriction>
                    </xs:simpleType>
                  </xs:element>
                  <xs:element name="M1_17_1" nillable="true">
                    <xs:simpleType>
                      <xs:restriction base="xs:decimal">
                        <xs:fractionDigits value="2"/>
                      </xs:restriction>
                    </xs:simpleType>
                  </xs:element>
                  <xs:element name="M1_18_1" nillable="true">
                    <xs:simpleType>
                      <xs:restriction base="xs:decimal">
                        <xs:fractionDigits value="2"/>
                      </xs:restriction>
                    </xs:simpleType>
                  </xs:element>
                  <xs:element name="M1_17_2" nillable="true">
                    <xs:simpleType>
                      <xs:restriction base="xs:decimal">
                        <xs:fractionDigits value="2"/>
                      </xs:restriction>
                    </xs:simpleType>
                  </xs:element>
                  <xs:element name="M1_18_2" nillable="true">
                    <xs:simpleType>
                      <xs:restriction base="xs:decimal">
                        <xs:fractionDigits value="2"/>
                      </xs:restriction>
                    </xs:simpleType>
                  </xs:element>
                  <xs:element name="M1_17_3" nillable="true">
                    <xs:simpleType>
                      <xs:restriction base="xs:decimal">
                        <xs:fractionDigits value="2"/>
                      </xs:restriction>
                    </xs:simpleType>
                  </xs:element>
                  <xs:element name="M1_18_3" nillable="true">
                    <xs:simpleType>
                      <xs:restriction base="xs:decimal">
                        <xs:fractionDigits value="2"/>
                      </xs:restriction>
                    </xs:simpleType>
                  </xs:element>
                  <xs:element name="M1_20" nillable="true">
                    <xs:simpleType>
                      <xs:restriction base="xs:decimal">
                        <xs:fractionDigits value="2"/>
                      </xs:restriction>
                    </xs:simpleType>
                  </xs:element>
                  <xs:element name="M1_20_1" nillable="true">
                    <xs:simpleType>
                      <xs:restriction base="xs:decimal">
                        <xs:fractionDigits value="2"/>
                      </xs:restriction>
                    </xs:simpleType>
                  </xs:element>
                  <xs:element name="M1_21" nillable="true">
                    <xs:simpleType>
                      <xs:restriction base="xs:decimal">
                        <xs:fractionDigits value="2"/>
                      </xs:restriction>
                    </xs:simpleType>
                  </xs:element>
                  <xs:element name="M1_22" nillable="true">
                    <xs:simpleType>
                      <xs:restriction base="xs:decimal">
                        <xs:fractionDigits value="2"/>
                      </xs:restriction>
                    </xs:simpleType>
                  </xs:element>
                  <xs:element name="M1_22_1" type="xs:string"/>
                  <xs:element name="M1_22_2" type="xs:string"/>
                  <xs:element name="M1_19" nillable="true">
                    <xs:simpleType>
                      <xs:restriction base="xs:decimal">
                        <xs:fractionDigits value="2"/>
                      </xs:restriction>
                    </xs:simpleType>
                  </xs:element>
                  <xs:element name="M1_19_1" nillable="true">
                    <xs:simpleType>
                      <xs:restriction base="xs:decimal">
                        <xs:fractionDigits value="2"/>
                      </xs:restriction>
                    </xs:simpleType>
                  </xs:element>
                </xs:sequence>
              </xs:complexType>
            </xs:element>
            <xs:element name="Ausgaben_Trassen">
              <xs:complexType>
                <xs:sequence>
                  <xs:element name="M1_23" nillable="true">
                    <xs:simpleType>
                      <xs:restriction base="xs:decimal">
                        <xs:fractionDigits value="2"/>
                      </xs:restriction>
                    </xs:simpleType>
                  </xs:element>
                  <xs:element name="M1_23_1" nillable="true">
                    <xs:simpleType>
                      <xs:restriction base="xs:decimal">
                        <xs:fractionDigits value="2"/>
                      </xs:restriction>
                    </xs:simpleType>
                  </xs:element>
                  <xs:element name="M1_23_2" nillable="true">
                    <xs:simpleType>
                      <xs:restriction base="xs:decimal">
                        <xs:fractionDigits value="2"/>
                      </xs:restriction>
                    </xs:simpleType>
                  </xs:element>
                  <xs:element name="M1_23_3" nillable="true">
                    <xs:simpleType>
                      <xs:restriction base="xs:decimal">
                        <xs:fractionDigits value="2"/>
                      </xs:restriction>
                    </xs:simpleType>
                  </xs:element>
                  <xs:element name="M1_23_4" nillable="true">
                    <xs:simpleType>
                      <xs:restriction base="xs:decimal">
                        <xs:fractionDigits value="2"/>
                      </xs:restriction>
                    </xs:simpleType>
                  </xs:element>
                </xs:sequence>
              </xs:complexType>
            </xs:element>
            <xs:element name="Ausgaben_Halte">
              <xs:complexType>
                <xs:sequence>
                  <xs:element name="M1_24" nillable="true">
                    <xs:simpleType>
                      <xs:restriction base="xs:decimal">
                        <xs:fractionDigits value="2"/>
                      </xs:restriction>
                    </xs:simpleType>
                  </xs:element>
                  <xs:element name="M1_24_1" nillable="true">
                    <xs:simpleType>
                      <xs:restriction base="xs:decimal">
                        <xs:fractionDigits value="2"/>
                      </xs:restriction>
                    </xs:simpleType>
                  </xs:element>
                </xs:sequence>
              </xs:complexType>
            </xs:element>
            <xs:element name="Ausgaben_Serviceeinrichtung">
              <xs:complexType>
                <xs:sequence>
                  <xs:element name="M1_25" nillable="true">
                    <xs:simpleType>
                      <xs:restriction base="xs:decimal">
                        <xs:fractionDigits value="2"/>
                      </xs:restriction>
                    </xs:simpleType>
                  </xs:element>
                  <xs:element name="M1_25_1" nillable="true">
                    <xs:simpleType>
                      <xs:restriction base="xs:decimal">
                        <xs:fractionDigits value="2"/>
                      </xs:restriction>
                    </xs:simpleType>
                  </xs:element>
                  <xs:element name="M1_25_2" nillable="true">
                    <xs:simpleType>
                      <xs:restriction base="xs:decimal">
                        <xs:fractionDigits value="2"/>
                      </xs:restriction>
                    </xs:simpleType>
                  </xs:element>
                  <xs:element name="M1_25_3" nillable="true">
                    <xs:simpleType>
                      <xs:restriction base="xs:decimal">
                        <xs:fractionDigits value="2"/>
                      </xs:restriction>
                    </xs:simpleType>
                  </xs:element>
                  <xs:element name="M1_25_4" nillable="true">
                    <xs:simpleType>
                      <xs:restriction base="xs:decimal">
                        <xs:fractionDigits value="2"/>
                      </xs:restriction>
                    </xs:simpleType>
                  </xs:element>
                </xs:sequence>
              </xs:complexType>
            </xs:element>
            <xs:element name="Gesamtausgaben_Schieneninfrastruktur">
              <xs:complexType>
                <xs:sequence>
                  <xs:element name="M1_26" nillable="true">
                    <xs:simpleType>
                      <xs:restriction base="xs:decimal">
                        <xs:fractionDigits value="2"/>
                      </xs:restriction>
                    </xs:simpleType>
                  </xs:element>
                </xs:sequence>
              </xs:complexType>
            </xs:element>
            <xs:element name="Servicceinrichtungen">
              <xs:complexType>
                <xs:sequence>
                  <xs:element name="M1_27" type="xs:string"/>
                </xs:sequence>
              </xs:complexType>
            </xs:element>
            <xs:element name="Traktionsenergie_Brenn-und_Zusatzstoffe">
              <xs:complexType>
                <xs:sequence>
                  <xs:element name="M1_29" nillable="true">
                    <xs:simpleType>
                      <xs:restriction base="xs:decimal">
                        <xs:fractionDigits value="2"/>
                      </xs:restriction>
                    </xs:simpleType>
                  </xs:element>
                  <xs:element name="M1_29_1" nillable="true">
                    <xs:simpleType>
                      <xs:restriction base="xs:decimal">
                        <xs:fractionDigits value="2"/>
                      </xs:restriction>
                    </xs:simpleType>
                  </xs:element>
                  <xs:element name="M1_29_2" nillable="true">
                    <xs:simpleType>
                      <xs:restriction base="xs:decimal">
                        <xs:fractionDigits value="2"/>
                      </xs:restriction>
                    </xs:simpleType>
                  </xs:element>
                  <xs:element name="M1_29_3" nillable="true">
                    <xs:simpleType>
                      <xs:restriction base="xs:decimal">
                        <xs:fractionDigits value="2"/>
                      </xs:restriction>
                    </xs:simpleType>
                  </xs:element>
                  <xs:element name="M1_29_4" nillable="true">
                    <xs:simpleType>
                      <xs:restriction base="xs:integer"/>
                    </xs:simpleType>
                  </xs:element>
                  <xs:element name="M1_29_5" nillable="true">
                    <xs:simpleType>
                      <xs:restriction base="xs:integer"/>
                    </xs:simpleType>
                  </xs:element>
                  <xs:element name="M1_29_6" nillable="true">
                    <xs:simpleType>
                      <xs:restriction base="xs:integer"/>
                    </xs:simpleType>
                  </xs:element>
                  <xs:element name="M1_29_7" nillable="true">
                    <xs:simpleType>
                      <xs:restriction base="xs:integer"/>
                    </xs:simpleType>
                  </xs:element>
                  <xs:element name="M1_29_8" type="xs:string"/>
                  <xs:element name="M1_29_9" nillable="true">
                    <xs:simpleType>
                      <xs:restriction base="xs:integer"/>
                    </xs:simpleType>
                  </xs:element>
                  <xs:element name="M1_29_10" type="xs:string"/>
                  <xs:element name="M1_29_11" type="xs:string"/>
                  <xs:element name="M1_29_12" type="xs:string"/>
                  <xs:element name="M1_29_13" nillable="true">
                    <xs:simpleType>
                      <xs:restriction base="xs:decimal">
                        <xs:fractionDigits value="2"/>
                      </xs:restriction>
                    </xs:simpleType>
                  </xs:element>
                  <xs:element name="M1_30" nillable="true">
                    <xs:simpleType>
                      <xs:restriction base="xs:decimal">
                        <xs:fractionDigits value="2"/>
                      </xs:restriction>
                    </xs:simpleType>
                  </xs:element>
                  <xs:element name="M1_30_1" nillable="true">
                    <xs:simpleType>
                      <xs:restriction base="xs:integer"/>
                    </xs:simpleType>
                  </xs:element>
                </xs:sequence>
              </xs:complexType>
            </xs:element>
            <xs:element name="Gewinnangaben_2016">
              <xs:complexType>
                <xs:sequence>
                  <xs:element name="M1_31_2_2016" nillable="true">
                    <xs:simpleType>
                      <xs:restriction base="xs:decimal">
                        <xs:fractionDigits value="2"/>
                      </xs:restriction>
                    </xs:simpleType>
                  </xs:element>
                  <xs:element name="M1_31_5_2016" nillable="true">
                    <xs:simpleType>
                      <xs:restriction base="xs:decimal">
                        <xs:fractionDigits value="2"/>
                      </xs:restriction>
                    </xs:simpleType>
                  </xs:element>
                  <xs:element name="M1_31_4_2016" type="xs:string"/>
                </xs:sequence>
              </xs:complexType>
            </xs:element>
            <xs:element name="Gewinnangaben_2017">
              <xs:complexType>
                <xs:sequence>
                  <xs:element name="M1_31_2_2017" nillable="true">
                    <xs:simpleType>
                      <xs:restriction base="xs:decimal">
                        <xs:fractionDigits value="2"/>
                      </xs:restriction>
                    </xs:simpleType>
                  </xs:element>
                  <xs:element name="M1_31_5_2017" nillable="true">
                    <xs:simpleType>
                      <xs:restriction base="xs:decimal">
                        <xs:fractionDigits value="2"/>
                      </xs:restriction>
                    </xs:simpleType>
                  </xs:element>
                  <xs:element name="M1_31_4_2017" type="xs:string"/>
                </xs:sequence>
              </xs:complexType>
            </xs:element>
            <xs:element name="Ergebnisentwicklung">
              <xs:complexType>
                <xs:sequence>
                  <xs:element name="M1_32" type="xs:string"/>
                  <xs:element name="M1_32_1" type="xs:string"/>
                  <xs:element name="M1_32_2" type="xs:string"/>
                  <xs:element name="M1_32_3" type="xs:string"/>
                </xs:sequence>
              </xs:complexType>
            </xs:element>
            <xs:element name="Bauerschwerniskosten">
              <xs:complexType>
                <xs:sequence>
                  <xs:element name="M1_33" type="xs:string"/>
                  <xs:element name="M1_33_1" nillable="true">
                    <xs:simpleType>
                      <xs:restriction base="xs:decimal">
                        <xs:fractionDigits value="2"/>
                      </xs:restriction>
                    </xs:simpleType>
                  </xs:element>
                  <xs:element name="M1_33_3" nillable="true">
                    <xs:simpleType>
                      <xs:restriction base="xs:decimal">
                        <xs:fractionDigits value="2"/>
                      </xs:restriction>
                    </xs:simpleType>
                  </xs:element>
                  <xs:element name="M1_33_5" nillable="true">
                    <xs:simpleType>
                      <xs:restriction base="xs:decimal">
                        <xs:fractionDigits value="2"/>
                      </xs:restriction>
                    </xs:simpleType>
                  </xs:element>
                  <xs:element name="M1_33_7" nillable="true">
                    <xs:simpleType>
                      <xs:restriction base="xs:decimal">
                        <xs:fractionDigits value="2"/>
                      </xs:restriction>
                    </xs:simpleType>
                  </xs:element>
                  <xs:element name="M1_33_8" type="xs:string"/>
                  <xs:element name="M1_33_9" nillable="true">
                    <xs:simpleType>
                      <xs:restriction base="xs:integer"/>
                    </xs:simpleType>
                  </xs:element>
                </xs:sequence>
              </xs:complexType>
            </xs:element>
            <xs:element name="Planmäßige_Baumaßnahmen_der_Infrastrukturbetreiber">
              <xs:complexType>
                <xs:sequence>
                  <xs:element name="M1_34" type="xs:string"/>
                  <xs:element name="M1_34_1" type="xs:string"/>
                  <xs:element name="M1_34_2" type="xs:string"/>
                  <xs:element name="M1_34_3" type="xs:string"/>
                  <xs:element name="M1_34_4" type="xs:string"/>
                  <xs:element name="M1_34_5" type="xs:string"/>
                  <xs:element name="M1_34_6" type="xs:string"/>
                  <xs:element name="M1_34_7" type="xs:string"/>
                  <xs:element name="M1_34_8" type="xs:string"/>
                </xs:sequence>
              </xs:complexType>
            </xs:element>
            <xs:element name="Umfang_von_Gelegenheitsverkehren">
              <xs:complexType>
                <xs:sequence>
                  <xs:element name="M1_50" type="xs:string"/>
                  <xs:element name="M1_50_1" type="xs:string"/>
                  <xs:element name="M1_50_2" type="xs:string"/>
                  <xs:element name="M1_50_3" type="xs:string"/>
                  <xs:element name="M1_50_4" type="xs:string"/>
                  <xs:element name="M1_50_5" type="xs:string"/>
                  <xs:element name="M1_50_8" type="xs:string"/>
                  <xs:element name="M1_50_9" type="xs:string"/>
                  <xs:element name="M1_50_10" type="xs:string"/>
                </xs:sequence>
              </xs:complexType>
            </xs:element>
            <xs:element name="Trassenbestellungen">
              <xs:complexType>
                <xs:sequence>
                  <xs:element name="M1_51" type="xs:string"/>
                  <xs:element name="M1_51_1" type="xs:string"/>
                </xs:sequence>
              </xs:complexType>
            </xs:element>
            <xs:element name="Technischer_Netzzugang">
              <xs:complexType>
                <xs:sequence>
                  <xs:element name="M1_52" type="xs:string"/>
                  <xs:element name="M1_52_1" type="xs:string"/>
                  <xs:element name="M1_52_2" type="xs:string"/>
                  <xs:element name="M1_52_3" type="xs:string"/>
                  <xs:element name="M1_52_4" type="xs:string"/>
                  <xs:element name="M1_52_5" type="xs:string"/>
                  <xs:element name="M1_52_6" type="xs:string"/>
                  <xs:element name="M1_52_7" type="xs:string"/>
                  <xs:element name="M1_52_8" type="xs:string"/>
                  <xs:element name="M1_52_9" type="xs:string"/>
                </xs:sequence>
              </xs:complexType>
            </xs:element>
            <xs:element name="Hinsweise_Wünsche">
              <xs:complexType>
                <xs:sequence>
                  <xs:element name="M1_45" type="xs:string"/>
                </xs:sequence>
              </xs:complexType>
            </xs:element>
            <xs:element name="Ansprechpartner">
              <xs:complexType>
                <xs:sequence>
                  <xs:element name="U0_5_1" type="xs:string"/>
                  <xs:element name="U0_5_2" type="xs:string"/>
                  <xs:element name="U0_5_4" type="xs:string"/>
                  <xs:element name="M1_54" type="xs:string"/>
                </xs:sequence>
              </xs:complexType>
            </xs:element>
          </xs:sequence>
        </xs:complexType>
      </xs:element>
    </xs:schema>
  </Schema>
  <Schema ID="Schema4" Namespace="http://schemas.microsoft.com/office/infopath/2003/myXSD/2015-06-30T13:02:55">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06-30T13:02:55"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06-30T13:02:55">
      <xs:element name="M17_FBIII">
        <xs:complexType>
          <xs:sequence>
            <xs:element name="Unternehmensdaten">
              <xs:complexType>
                <xs:sequence>
                  <xs:element name="U0_4">
                    <xs:simpleType>
                      <xs:restriction base="xs:string">
                        <xs:pattern value="[0-9]{8}"/>
                      </xs:restriction>
                    </xs:simpleType>
                  </xs:element>
                  <xs:element name="U0_4_1" type="xs:string"/>
                </xs:sequence>
              </xs:complexType>
            </xs:element>
            <xs:element name="Betriebs_technische_Daten">
              <xs:complexType>
                <xs:sequence>
                  <xs:element name="M_3_1" nillable="true">
                    <xs:simpleType>
                      <xs:restriction base="xs:decimal">
                        <xs:fractionDigits value="3"/>
                      </xs:restriction>
                    </xs:simpleType>
                  </xs:element>
                  <xs:element name="M3_1_1" nillable="true">
                    <xs:simpleType>
                      <xs:restriction base="xs:decimal">
                        <xs:fractionDigits value="3"/>
                      </xs:restriction>
                    </xs:simpleType>
                  </xs:element>
                  <xs:element name="M3_1_2" nillable="true">
                    <xs:simpleType>
                      <xs:restriction base="xs:decimal">
                        <xs:fractionDigits value="3"/>
                      </xs:restriction>
                    </xs:simpleType>
                  </xs:element>
                  <xs:element name="M3_1_3" nillable="true">
                    <xs:simpleType>
                      <xs:restriction base="xs:decimal">
                        <xs:fractionDigits value="3"/>
                      </xs:restriction>
                    </xs:simpleType>
                  </xs:element>
                  <xs:element name="M3_1_4" nillable="true">
                    <xs:simpleType>
                      <xs:restriction base="xs:decimal">
                        <xs:fractionDigits value="3"/>
                      </xs:restriction>
                    </xs:simpleType>
                  </xs:element>
                  <xs:element name="M3_1_5" nillable="true">
                    <xs:simpleType>
                      <xs:restriction base="xs:decimal">
                        <xs:fractionDigits value="3"/>
                      </xs:restriction>
                    </xs:simpleType>
                  </xs:element>
                  <xs:element name="M3_1_6" nillable="true">
                    <xs:simpleType>
                      <xs:restriction base="xs:decimal">
                        <xs:fractionDigits value="3"/>
                      </xs:restriction>
                    </xs:simpleType>
                  </xs:element>
                  <xs:element name="M3_1_7" nillable="true">
                    <xs:simpleType>
                      <xs:restriction base="xs:decimal">
                        <xs:fractionDigits value="3"/>
                      </xs:restriction>
                    </xs:simpleType>
                  </xs:element>
                  <xs:element name="M3_2" type="xs:string"/>
                  <xs:element name="M3_2_2" type="xs:string"/>
                </xs:sequence>
              </xs:complexType>
            </xs:element>
            <xs:element name="Beschäftigte">
              <xs:complexType>
                <xs:sequence>
                  <xs:element name="U0_18" nillable="true">
                    <xs:simpleType>
                      <xs:restriction base="xs:decimal">
                        <xs:fractionDigits value="2"/>
                      </xs:restriction>
                    </xs:simpleType>
                  </xs:element>
                </xs:sequence>
              </xs:complexType>
            </xs:element>
            <xs:element name="Serviceeinrichtungen">
              <xs:complexType>
                <xs:sequence>
                  <xs:element name="M3_5" nillable="true">
                    <xs:simpleType>
                      <xs:restriction base="xs:integer"/>
                    </xs:simpleType>
                  </xs:element>
                  <xs:element name="M3_5_1" nillable="true">
                    <xs:simpleType>
                      <xs:restriction base="xs:integer"/>
                    </xs:simpleType>
                  </xs:element>
                  <xs:element name="M3_5_2" nillable="true">
                    <xs:simpleType>
                      <xs:restriction base="xs:integer"/>
                    </xs:simpleType>
                  </xs:element>
                  <xs:element name="M3_5_3" nillable="true">
                    <xs:simpleType>
                      <xs:restriction base="xs:integer"/>
                    </xs:simpleType>
                  </xs:element>
                  <xs:element name="M3_5_4" nillable="true">
                    <xs:simpleType>
                      <xs:restriction base="xs:integer"/>
                    </xs:simpleType>
                  </xs:element>
                  <xs:element name="M3_5_5" nillable="true">
                    <xs:simpleType>
                      <xs:restriction base="xs:integer"/>
                    </xs:simpleType>
                  </xs:element>
                  <xs:element name="M3_5_6" nillable="true">
                    <xs:simpleType>
                      <xs:restriction base="xs:integer"/>
                    </xs:simpleType>
                  </xs:element>
                  <xs:element name="M3_6" nillable="true">
                    <xs:simpleType>
                      <xs:restriction base="xs:integer"/>
                    </xs:simpleType>
                  </xs:element>
                  <xs:element name="M3_6_1" nillable="true">
                    <xs:simpleType>
                      <xs:restriction base="xs:integer"/>
                    </xs:simpleType>
                  </xs:element>
                  <xs:element name="M3_6_2" nillable="true">
                    <xs:simpleType>
                      <xs:restriction base="xs:integer"/>
                    </xs:simpleType>
                  </xs:element>
                  <xs:element name="M3_6_10" nillable="true">
                    <xs:simpleType>
                      <xs:restriction base="xs:decimal">
                        <xs:fractionDigits value="3"/>
                      </xs:restriction>
                    </xs:simpleType>
                  </xs:element>
                  <xs:element name="M3_6_11" nillable="true">
                    <xs:simpleType>
                      <xs:restriction base="xs:integer"/>
                    </xs:simpleType>
                  </xs:element>
                  <xs:element name="M3_6_12" nillable="true">
                    <xs:simpleType>
                      <xs:restriction base="xs:decimal">
                        <xs:fractionDigits value="3"/>
                      </xs:restriction>
                    </xs:simpleType>
                  </xs:element>
                  <xs:element name="M3_6_13" nillable="true">
                    <xs:simpleType>
                      <xs:restriction base="xs:integer"/>
                    </xs:simpleType>
                  </xs:element>
                  <xs:element name="M3_7" nillable="true">
                    <xs:simpleType>
                      <xs:restriction base="xs:integer"/>
                    </xs:simpleType>
                  </xs:element>
                  <xs:element name="M3_8" nillable="true">
                    <xs:simpleType>
                      <xs:restriction base="xs:integer"/>
                    </xs:simpleType>
                  </xs:element>
                  <xs:element name="M3_8_1" nillable="true">
                    <xs:simpleType>
                      <xs:restriction base="xs:integer"/>
                    </xs:simpleType>
                  </xs:element>
                  <xs:element name="M3_9" nillable="true">
                    <xs:simpleType>
                      <xs:restriction base="xs:integer"/>
                    </xs:simpleType>
                  </xs:element>
                  <xs:element name="M3_10" nillable="true">
                    <xs:simpleType>
                      <xs:restriction base="xs:integer"/>
                    </xs:simpleType>
                  </xs:element>
                  <xs:element name="M3_10_1" nillable="true">
                    <xs:simpleType>
                      <xs:restriction base="xs:decimal">
                        <xs:fractionDigits value="3"/>
                      </xs:restriction>
                    </xs:simpleType>
                  </xs:element>
                  <xs:element name="M3_10_2" nillable="true">
                    <xs:simpleType>
                      <xs:restriction base="xs:integer"/>
                    </xs:simpleType>
                  </xs:element>
                  <xs:element name="M3_10_3" nillable="true">
                    <xs:simpleType>
                      <xs:restriction base="xs:decimal">
                        <xs:fractionDigits value="3"/>
                      </xs:restriction>
                    </xs:simpleType>
                  </xs:element>
                  <xs:element name="M3_10_4" nillable="true">
                    <xs:simpleType>
                      <xs:restriction base="xs:integer"/>
                    </xs:simpleType>
                  </xs:element>
                  <xs:element name="M3_10_5" type="xs:string"/>
                  <xs:element name="M3_10_6" type="xs:string"/>
                  <xs:element name="M3_11" nillable="true">
                    <xs:simpleType>
                      <xs:restriction base="xs:integer"/>
                    </xs:simpleType>
                  </xs:element>
                  <xs:element name="M3_11_1" nillable="true">
                    <xs:simpleType>
                      <xs:restriction base="xs:integer"/>
                    </xs:simpleType>
                  </xs:element>
                  <xs:element name="M3_11_2" type="xs:string"/>
                  <xs:element name="M3_11_3" type="xs:string"/>
                  <xs:element name="M3_11_4" type="xs:string"/>
                  <xs:element name="M3_11_5" type="xs:string"/>
                  <xs:element name="M3_11_6" type="xs:string"/>
                  <xs:element name="M3_11_7" type="xs:string"/>
                  <xs:element name="M3_11_8" type="xs:string"/>
                  <xs:element name="M3_11_9" type="xs:string"/>
                  <xs:element name="M3_11_10" type="xs:string"/>
                  <xs:element name="M3_12" nillable="true">
                    <xs:simpleType>
                      <xs:restriction base="xs:integer"/>
                    </xs:simpleType>
                  </xs:element>
                  <xs:element name="M3_13" type="xs:string"/>
                </xs:sequence>
              </xs:complexType>
            </xs:element>
            <xs:element name="Nutzung_der_Infrastruktur">
              <xs:complexType>
                <xs:sequence>
                  <xs:element name="M3_3" nillable="true">
                    <xs:simpleType>
                      <xs:restriction base="xs:integer"/>
                    </xs:simpleType>
                  </xs:element>
                  <xs:element name="M3_4" nillable="true">
                    <xs:simpleType>
                      <xs:restriction base="xs:integer"/>
                    </xs:simpleType>
                  </xs:element>
                  <xs:element name="M3_3_1" nillable="true">
                    <xs:simpleType>
                      <xs:restriction base="xs:integer"/>
                    </xs:simpleType>
                  </xs:element>
                  <xs:element name="M3_4_1" nillable="true">
                    <xs:simpleType>
                      <xs:restriction base="xs:integer"/>
                    </xs:simpleType>
                  </xs:element>
                  <xs:element name="M3_3_2" nillable="true">
                    <xs:simpleType>
                      <xs:restriction base="xs:integer"/>
                    </xs:simpleType>
                  </xs:element>
                  <xs:element name="M3_4_2" nillable="true">
                    <xs:simpleType>
                      <xs:restriction base="xs:integer"/>
                    </xs:simpleType>
                  </xs:element>
                  <xs:element name="M3_3_3" nillable="true">
                    <xs:simpleType>
                      <xs:restriction base="xs:integer"/>
                    </xs:simpleType>
                  </xs:element>
                  <xs:element name="M3_4_3" nillable="true">
                    <xs:simpleType>
                      <xs:restriction base="xs:integer"/>
                    </xs:simpleType>
                  </xs:element>
                  <xs:element name="M3_3_4" nillable="true">
                    <xs:simpleType>
                      <xs:restriction base="xs:integer"/>
                    </xs:simpleType>
                  </xs:element>
                  <xs:element name="M3_4_4" nillable="true">
                    <xs:simpleType>
                      <xs:restriction base="xs:integer"/>
                    </xs:simpleType>
                  </xs:element>
                  <xs:element name="M3_3_5" nillable="true">
                    <xs:simpleType>
                      <xs:restriction base="xs:integer"/>
                    </xs:simpleType>
                  </xs:element>
                  <xs:element name="M3_4_5" nillable="true">
                    <xs:simpleType>
                      <xs:restriction base="xs:integer"/>
                    </xs:simpleType>
                  </xs:element>
                  <xs:element name="M3_3_6" nillable="true">
                    <xs:simpleType>
                      <xs:restriction base="xs:integer"/>
                    </xs:simpleType>
                  </xs:element>
                  <xs:element name="M3_4_6" nillable="true">
                    <xs:simpleType>
                      <xs:restriction base="xs:integer"/>
                    </xs:simpleType>
                  </xs:element>
                  <xs:element name="M3_3_7" nillable="true">
                    <xs:simpleType>
                      <xs:restriction base="xs:integer"/>
                    </xs:simpleType>
                  </xs:element>
                  <xs:element name="M3_4_7" nillable="true">
                    <xs:simpleType>
                      <xs:restriction base="xs:integer"/>
                    </xs:simpleType>
                  </xs:element>
                </xs:sequence>
              </xs:complexType>
            </xs:element>
            <xs:element name="Umsatz_aus_Eisenbahninfrastrukturnutzungsentgelten">
              <xs:complexType>
                <xs:sequence>
                  <xs:element name="M3_15" nillable="true">
                    <xs:simpleType>
                      <xs:restriction base="xs:decimal">
                        <xs:fractionDigits value="2"/>
                      </xs:restriction>
                    </xs:simpleType>
                  </xs:element>
                  <xs:element name="M3_16" nillable="true">
                    <xs:simpleType>
                      <xs:restriction base="xs:decimal">
                        <xs:fractionDigits value="2"/>
                      </xs:restriction>
                    </xs:simpleType>
                  </xs:element>
                  <xs:element name="M3_15_1" nillable="true">
                    <xs:simpleType>
                      <xs:restriction base="xs:decimal">
                        <xs:fractionDigits value="2"/>
                      </xs:restriction>
                    </xs:simpleType>
                  </xs:element>
                  <xs:element name="M3_16_1" nillable="true">
                    <xs:simpleType>
                      <xs:restriction base="xs:decimal">
                        <xs:fractionDigits value="2"/>
                      </xs:restriction>
                    </xs:simpleType>
                  </xs:element>
                  <xs:element name="M3_15_2" nillable="true">
                    <xs:simpleType>
                      <xs:restriction base="xs:decimal">
                        <xs:fractionDigits value="2"/>
                      </xs:restriction>
                    </xs:simpleType>
                  </xs:element>
                  <xs:element name="M3_16_2" nillable="true">
                    <xs:simpleType>
                      <xs:restriction base="xs:decimal">
                        <xs:fractionDigits value="2"/>
                      </xs:restriction>
                    </xs:simpleType>
                  </xs:element>
                  <xs:element name="M3_15_3" nillable="true">
                    <xs:simpleType>
                      <xs:restriction base="xs:decimal">
                        <xs:fractionDigits value="2"/>
                      </xs:restriction>
                    </xs:simpleType>
                  </xs:element>
                  <xs:element name="M3_16_3" nillable="true">
                    <xs:simpleType>
                      <xs:restriction base="xs:decimal">
                        <xs:fractionDigits value="2"/>
                      </xs:restriction>
                    </xs:simpleType>
                  </xs:element>
                  <xs:element name="M3_15_4" nillable="true">
                    <xs:simpleType>
                      <xs:restriction base="xs:decimal">
                        <xs:fractionDigits value="2"/>
                      </xs:restriction>
                    </xs:simpleType>
                  </xs:element>
                  <xs:element name="M3_16_4" nillable="true">
                    <xs:simpleType>
                      <xs:restriction base="xs:decimal">
                        <xs:fractionDigits value="2"/>
                      </xs:restriction>
                    </xs:simpleType>
                  </xs:element>
                  <xs:element name="M3_15_5" nillable="true">
                    <xs:simpleType>
                      <xs:restriction base="xs:decimal">
                        <xs:fractionDigits value="2"/>
                      </xs:restriction>
                    </xs:simpleType>
                  </xs:element>
                  <xs:element name="M3_16_5" nillable="true">
                    <xs:simpleType>
                      <xs:restriction base="xs:decimal">
                        <xs:fractionDigits value="2"/>
                      </xs:restriction>
                    </xs:simpleType>
                  </xs:element>
                  <xs:element name="M3_15_6" nillable="true">
                    <xs:simpleType>
                      <xs:restriction base="xs:decimal">
                        <xs:fractionDigits value="2"/>
                      </xs:restriction>
                    </xs:simpleType>
                  </xs:element>
                  <xs:element name="M3_16_6" nillable="true">
                    <xs:simpleType>
                      <xs:restriction base="xs:decimal">
                        <xs:fractionDigits value="2"/>
                      </xs:restriction>
                    </xs:simpleType>
                  </xs:element>
                  <xs:element name="M3_15_7" nillable="true">
                    <xs:simpleType>
                      <xs:restriction base="xs:decimal">
                        <xs:fractionDigits value="2"/>
                      </xs:restriction>
                    </xs:simpleType>
                  </xs:element>
                  <xs:element name="M3_16_7" nillable="true">
                    <xs:simpleType>
                      <xs:restriction base="xs:decimal">
                        <xs:fractionDigits value="2"/>
                      </xs:restriction>
                    </xs:simpleType>
                  </xs:element>
                  <xs:element name="M3_15_8" nillable="true">
                    <xs:simpleType>
                      <xs:restriction base="xs:decimal">
                        <xs:fractionDigits value="2"/>
                      </xs:restriction>
                    </xs:simpleType>
                  </xs:element>
                  <xs:element name="M3_16_8" nillable="true">
                    <xs:simpleType>
                      <xs:restriction base="xs:decimal">
                        <xs:fractionDigits value="2"/>
                      </xs:restriction>
                    </xs:simpleType>
                  </xs:element>
                  <xs:element name="M3_15_9" nillable="true">
                    <xs:simpleType>
                      <xs:restriction base="xs:decimal">
                        <xs:fractionDigits value="2"/>
                      </xs:restriction>
                    </xs:simpleType>
                  </xs:element>
                  <xs:element name="M3_16_9" nillable="true">
                    <xs:simpleType>
                      <xs:restriction base="xs:decimal">
                        <xs:fractionDigits value="2"/>
                      </xs:restriction>
                    </xs:simpleType>
                  </xs:element>
                  <xs:element name="M3_15_10" nillable="true">
                    <xs:simpleType>
                      <xs:restriction base="xs:decimal">
                        <xs:fractionDigits value="2"/>
                      </xs:restriction>
                    </xs:simpleType>
                  </xs:element>
                  <xs:element name="M3_16_10" nillable="true">
                    <xs:simpleType>
                      <xs:restriction base="xs:decimal">
                        <xs:fractionDigits value="2"/>
                      </xs:restriction>
                    </xs:simpleType>
                  </xs:element>
                  <xs:element name="M3_17_1" type="xs:string"/>
                  <xs:element name="M3_17" type="xs:string"/>
                </xs:sequence>
              </xs:complexType>
            </xs:element>
            <xs:element name="Aufwendungen_Serviceeinrichtungen">
              <xs:complexType>
                <xs:sequence>
                  <xs:element name="M3_18" nillable="true">
                    <xs:simpleType>
                      <xs:restriction base="xs:decimal">
                        <xs:fractionDigits value="2"/>
                      </xs:restriction>
                    </xs:simpleType>
                  </xs:element>
                  <xs:element name="M3_18_1" nillable="true">
                    <xs:simpleType>
                      <xs:restriction base="xs:decimal">
                        <xs:fractionDigits value="2"/>
                      </xs:restriction>
                    </xs:simpleType>
                  </xs:element>
                  <xs:element name="M3_18_2" nillable="true">
                    <xs:simpleType>
                      <xs:restriction base="xs:decimal">
                        <xs:fractionDigits value="2"/>
                      </xs:restriction>
                    </xs:simpleType>
                  </xs:element>
                  <xs:element name="M3_18_3" nillable="true">
                    <xs:simpleType>
                      <xs:restriction base="xs:decimal">
                        <xs:fractionDigits value="2"/>
                      </xs:restriction>
                    </xs:simpleType>
                  </xs:element>
                  <xs:element name="M3_18_4" nillable="true">
                    <xs:simpleType>
                      <xs:restriction base="xs:decimal">
                        <xs:fractionDigits value="2"/>
                      </xs:restriction>
                    </xs:simpleType>
                  </xs:element>
                  <xs:element name="M3_18_5" nillable="true">
                    <xs:simpleType>
                      <xs:restriction base="xs:decimal">
                        <xs:fractionDigits value="2"/>
                      </xs:restriction>
                    </xs:simpleType>
                  </xs:element>
                  <xs:element name="M3_18_6" nillable="true">
                    <xs:simpleType>
                      <xs:restriction base="xs:decimal">
                        <xs:fractionDigits value="2"/>
                      </xs:restriction>
                    </xs:simpleType>
                  </xs:element>
                  <xs:element name="M3_18_7" nillable="true">
                    <xs:simpleType>
                      <xs:restriction base="xs:decimal">
                        <xs:fractionDigits value="2"/>
                      </xs:restriction>
                    </xs:simpleType>
                  </xs:element>
                  <xs:element name="M3_18_8" nillable="true">
                    <xs:simpleType>
                      <xs:restriction base="xs:decimal">
                        <xs:fractionDigits value="2"/>
                      </xs:restriction>
                    </xs:simpleType>
                  </xs:element>
                  <xs:element name="M3_18_9" nillable="true">
                    <xs:simpleType>
                      <xs:restriction base="xs:decimal">
                        <xs:fractionDigits value="2"/>
                      </xs:restriction>
                    </xs:simpleType>
                  </xs:element>
                  <xs:element name="M3_19" type="xs:string"/>
                </xs:sequence>
              </xs:complexType>
            </xs:element>
            <xs:element name="Ausgaben_Terminals_Personenbahnhöfe">
              <xs:complexType>
                <xs:sequence>
                  <xs:element name="M3_20" nillable="true">
                    <xs:simpleType>
                      <xs:restriction base="xs:decimal">
                        <xs:fractionDigits value="2"/>
                      </xs:restriction>
                    </xs:simpleType>
                  </xs:element>
                  <xs:element name="M3_20_1" nillable="true">
                    <xs:simpleType>
                      <xs:restriction base="xs:decimal">
                        <xs:fractionDigits value="2"/>
                      </xs:restriction>
                    </xs:simpleType>
                  </xs:element>
                  <xs:element name="M3_20_2" nillable="true">
                    <xs:simpleType>
                      <xs:restriction base="xs:decimal">
                        <xs:fractionDigits value="2"/>
                      </xs:restriction>
                    </xs:simpleType>
                  </xs:element>
                  <xs:element name="M3_20_3" nillable="true">
                    <xs:simpleType>
                      <xs:restriction base="xs:decimal">
                        <xs:fractionDigits value="2"/>
                      </xs:restriction>
                    </xs:simpleType>
                  </xs:element>
                  <xs:element name="M3_20_4" nillable="true">
                    <xs:simpleType>
                      <xs:restriction base="xs:decimal">
                        <xs:fractionDigits value="2"/>
                      </xs:restriction>
                    </xs:simpleType>
                  </xs:element>
                  <xs:element name="M3_20_5" nillable="true">
                    <xs:simpleType>
                      <xs:restriction base="xs:decimal">
                        <xs:fractionDigits value="2"/>
                      </xs:restriction>
                    </xs:simpleType>
                  </xs:element>
                  <xs:element name="M3_20_6" nillable="true">
                    <xs:simpleType>
                      <xs:restriction base="xs:decimal">
                        <xs:fractionDigits value="2"/>
                      </xs:restriction>
                    </xs:simpleType>
                  </xs:element>
                  <xs:element name="M3_20_7" nillable="true">
                    <xs:simpleType>
                      <xs:restriction base="xs:decimal">
                        <xs:fractionDigits value="2"/>
                      </xs:restriction>
                    </xs:simpleType>
                  </xs:element>
                  <xs:element name="Große_Personenbahnöfe">
                    <xs:complexType>
                      <xs:sequence>
                        <xs:element name="M3_21" nillable="true">
                          <xs:simpleType>
                            <xs:restriction base="xs:decimal">
                              <xs:fractionDigits value="2"/>
                            </xs:restriction>
                          </xs:simpleType>
                        </xs:element>
                        <xs:element name="M3_21_1" nillable="true">
                          <xs:simpleType>
                            <xs:restriction base="xs:decimal">
                              <xs:fractionDigits value="2"/>
                            </xs:restriction>
                          </xs:simpleType>
                        </xs:element>
                        <xs:element name="M3_21_2" nillable="true">
                          <xs:simpleType>
                            <xs:restriction base="xs:decimal">
                              <xs:fractionDigits value="2"/>
                            </xs:restriction>
                          </xs:simpleType>
                        </xs:element>
                        <xs:element name="M3_21_3" nillable="true">
                          <xs:simpleType>
                            <xs:restriction base="xs:decimal">
                              <xs:fractionDigits value="2"/>
                            </xs:restriction>
                          </xs:simpleType>
                        </xs:element>
                        <xs:element name="M3_21_4" nillable="true">
                          <xs:simpleType>
                            <xs:restriction base="xs:decimal">
                              <xs:fractionDigits value="2"/>
                            </xs:restriction>
                          </xs:simpleType>
                        </xs:element>
                        <xs:element name="M3_21_5" nillable="true">
                          <xs:simpleType>
                            <xs:restriction base="xs:decimal">
                              <xs:fractionDigits value="2"/>
                            </xs:restriction>
                          </xs:simpleType>
                        </xs:element>
                        <xs:element name="M3_21_6" nillable="true">
                          <xs:simpleType>
                            <xs:restriction base="xs:decimal">
                              <xs:fractionDigits value="2"/>
                            </xs:restriction>
                          </xs:simpleType>
                        </xs:element>
                        <xs:element name="M3_21_7" nillable="true">
                          <xs:simpleType>
                            <xs:restriction base="xs:decimal">
                              <xs:fractionDigits value="2"/>
                            </xs:restriction>
                          </xs:simpleType>
                        </xs:element>
                      </xs:sequence>
                    </xs:complexType>
                  </xs:element>
                  <xs:element name="Große_KV_Güterterminals">
                    <xs:complexType>
                      <xs:sequence>
                        <xs:element name="M3_22" nillable="true">
                          <xs:simpleType>
                            <xs:restriction base="xs:decimal">
                              <xs:fractionDigits value="2"/>
                            </xs:restriction>
                          </xs:simpleType>
                        </xs:element>
                        <xs:element name="M3_22_1" nillable="true">
                          <xs:simpleType>
                            <xs:restriction base="xs:decimal">
                              <xs:fractionDigits value="2"/>
                            </xs:restriction>
                          </xs:simpleType>
                        </xs:element>
                        <xs:element name="M3_22_2" nillable="true">
                          <xs:simpleType>
                            <xs:restriction base="xs:decimal">
                              <xs:fractionDigits value="2"/>
                            </xs:restriction>
                          </xs:simpleType>
                        </xs:element>
                        <xs:element name="M3_22_3" nillable="true">
                          <xs:simpleType>
                            <xs:restriction base="xs:decimal">
                              <xs:fractionDigits value="2"/>
                            </xs:restriction>
                          </xs:simpleType>
                        </xs:element>
                        <xs:element name="M3_22_4" nillable="true">
                          <xs:simpleType>
                            <xs:restriction base="xs:decimal">
                              <xs:fractionDigits value="2"/>
                            </xs:restriction>
                          </xs:simpleType>
                        </xs:element>
                        <xs:element name="M3_22_5" nillable="true">
                          <xs:simpleType>
                            <xs:restriction base="xs:decimal">
                              <xs:fractionDigits value="2"/>
                            </xs:restriction>
                          </xs:simpleType>
                        </xs:element>
                        <xs:element name="M3_22_6" nillable="true">
                          <xs:simpleType>
                            <xs:restriction base="xs:decimal">
                              <xs:fractionDigits value="2"/>
                            </xs:restriction>
                          </xs:simpleType>
                        </xs:element>
                        <xs:element name="M3_22_7" nillable="true">
                          <xs:simpleType>
                            <xs:restriction base="xs:decimal">
                              <xs:fractionDigits value="2"/>
                            </xs:restriction>
                          </xs:simpleType>
                        </xs:element>
                        <xs:element name="M3_22_8" type="xs:string"/>
                      </xs:sequence>
                    </xs:complexType>
                  </xs:element>
                  <xs:element name="Nutzungsbedingungen_für_Serviceeinrichtungen">
                    <xs:complexType>
                      <xs:sequence>
                        <xs:element name="M3_23" type="xs:string"/>
                        <xs:element name="M3_23_1" type="xs:string"/>
                        <xs:element name="M3_23_2" type="xs:string"/>
                        <xs:element name="M3_23_5" type="xs:string"/>
                        <xs:element name="M3_23_6" type="xs:string"/>
                        <xs:element name="M3_23_7" type="xs:string"/>
                        <xs:element name="M3_23_3" type="xs:string"/>
                        <xs:element name="M3_23_4" type="xs:string"/>
                        <xs:element name="M3_24" type="xs:string"/>
                        <xs:element name="M3_24_1" type="xs:string"/>
                        <xs:element name="M3_24_2" type="xs:string"/>
                        <xs:element name="M3_24_5" type="xs:string"/>
                        <xs:element name="M3_24_6" type="xs:string"/>
                        <xs:element name="M3_24_7" type="xs:string"/>
                        <xs:element name="M3_24_3" type="xs:string"/>
                        <xs:element name="M3_24_4" type="xs:string"/>
                      </xs:sequence>
                    </xs:complexType>
                  </xs:element>
                  <xs:element name="Vermögens-und_Kapitalsituation_2016">
                    <xs:complexType>
                      <xs:sequence>
                        <xs:element name="M3_25_2016" nillable="true">
                          <xs:simpleType>
                            <xs:restriction base="xs:decimal">
                              <xs:fractionDigits value="2"/>
                            </xs:restriction>
                          </xs:simpleType>
                        </xs:element>
                        <xs:element name="M3_26_2016" nillable="true">
                          <xs:simpleType>
                            <xs:restriction base="xs:decimal">
                              <xs:fractionDigits value="2"/>
                            </xs:restriction>
                          </xs:simpleType>
                        </xs:element>
                        <xs:element name="M3_25_1_2016" nillable="true">
                          <xs:simpleType>
                            <xs:restriction base="xs:decimal">
                              <xs:fractionDigits value="2"/>
                            </xs:restriction>
                          </xs:simpleType>
                        </xs:element>
                        <xs:element name="M3_26_1_2016" nillable="true">
                          <xs:simpleType>
                            <xs:restriction base="xs:decimal">
                              <xs:fractionDigits value="2"/>
                            </xs:restriction>
                          </xs:simpleType>
                        </xs:element>
                        <xs:element name="M3_25_2_2016" nillable="true">
                          <xs:simpleType>
                            <xs:restriction base="xs:decimal">
                              <xs:fractionDigits value="2"/>
                            </xs:restriction>
                          </xs:simpleType>
                        </xs:element>
                        <xs:element name="M3_26_2_2016" nillable="true">
                          <xs:simpleType>
                            <xs:restriction base="xs:decimal">
                              <xs:fractionDigits value="2"/>
                            </xs:restriction>
                          </xs:simpleType>
                        </xs:element>
                        <xs:element name="M3_25_3_2016" nillable="true">
                          <xs:simpleType>
                            <xs:restriction base="xs:decimal">
                              <xs:fractionDigits value="2"/>
                            </xs:restriction>
                          </xs:simpleType>
                        </xs:element>
                        <xs:element name="M3_26_3_2016" nillable="true">
                          <xs:simpleType>
                            <xs:restriction base="xs:decimal">
                              <xs:fractionDigits value="2"/>
                            </xs:restriction>
                          </xs:simpleType>
                        </xs:element>
                        <xs:element name="M3_25_4_2016" nillable="true">
                          <xs:simpleType>
                            <xs:restriction base="xs:decimal">
                              <xs:fractionDigits value="2"/>
                            </xs:restriction>
                          </xs:simpleType>
                        </xs:element>
                        <xs:element name="M3_26_4_2016" nillable="true">
                          <xs:simpleType>
                            <xs:restriction base="xs:decimal">
                              <xs:fractionDigits value="2"/>
                            </xs:restriction>
                          </xs:simpleType>
                        </xs:element>
                        <xs:element name="M3_25_5_2016" nillable="true">
                          <xs:simpleType>
                            <xs:restriction base="xs:decimal">
                              <xs:fractionDigits value="2"/>
                            </xs:restriction>
                          </xs:simpleType>
                        </xs:element>
                        <xs:element name="M3_26_5_2016" nillable="true">
                          <xs:simpleType>
                            <xs:restriction base="xs:decimal">
                              <xs:fractionDigits value="2"/>
                            </xs:restriction>
                          </xs:simpleType>
                        </xs:element>
                        <xs:element name="M3_25_6_2016" nillable="true">
                          <xs:simpleType>
                            <xs:restriction base="xs:decimal">
                              <xs:fractionDigits value="2"/>
                            </xs:restriction>
                          </xs:simpleType>
                        </xs:element>
                        <xs:element name="M3_26_6_2016" nillable="true">
                          <xs:simpleType>
                            <xs:restriction base="xs:decimal">
                              <xs:fractionDigits value="2"/>
                            </xs:restriction>
                          </xs:simpleType>
                        </xs:element>
                        <xs:element name="M3_25_7_2016" nillable="true">
                          <xs:simpleType>
                            <xs:restriction base="xs:decimal">
                              <xs:fractionDigits value="2"/>
                            </xs:restriction>
                          </xs:simpleType>
                        </xs:element>
                        <xs:element name="M3_26_7_2016" nillable="true">
                          <xs:simpleType>
                            <xs:restriction base="xs:decimal">
                              <xs:fractionDigits value="2"/>
                            </xs:restriction>
                          </xs:simpleType>
                        </xs:element>
                        <xs:element name="M3_25_8_2016" nillable="true">
                          <xs:simpleType>
                            <xs:restriction base="xs:decimal">
                              <xs:fractionDigits value="2"/>
                            </xs:restriction>
                          </xs:simpleType>
                        </xs:element>
                        <xs:element name="M3_26_8_2016" nillable="true">
                          <xs:simpleType>
                            <xs:restriction base="xs:decimal">
                              <xs:fractionDigits value="2"/>
                            </xs:restriction>
                          </xs:simpleType>
                        </xs:element>
                        <xs:element name="M3_27_2016" type="xs:string"/>
                        <xs:element name="M3_27_1_2016" nillable="true">
                          <xs:simpleType>
                            <xs:restriction base="xs:decimal">
                              <xs:fractionDigits value="2"/>
                            </xs:restriction>
                          </xs:simpleType>
                        </xs:element>
                        <xs:element name="M3_27_2_2016" nillable="true">
                          <xs:simpleType>
                            <xs:restriction base="xs:decimal">
                              <xs:fractionDigits value="2"/>
                            </xs:restriction>
                          </xs:simpleType>
                        </xs:element>
                        <xs:element name="M3_27_3_2016" nillable="true">
                          <xs:simpleType>
                            <xs:restriction base="xs:decimal">
                              <xs:fractionDigits value="2"/>
                            </xs:restriction>
                          </xs:simpleType>
                        </xs:element>
                        <xs:element name="M3_27_4_2016" nillable="true">
                          <xs:simpleType>
                            <xs:restriction base="xs:decimal">
                              <xs:fractionDigits value="2"/>
                            </xs:restriction>
                          </xs:simpleType>
                        </xs:element>
                        <xs:element name="M3_27_5_2016" nillable="true">
                          <xs:simpleType>
                            <xs:restriction base="xs:decimal">
                              <xs:fractionDigits value="2"/>
                            </xs:restriction>
                          </xs:simpleType>
                        </xs:element>
                        <xs:element name="M3_27_6_2016" type="xs:string"/>
                        <xs:element name="M3_29_2016" type="xs:string"/>
                      </xs:sequence>
                    </xs:complexType>
                  </xs:element>
                  <xs:element name="Vermögens-und_Kapitalsituation_2017">
                    <xs:complexType>
                      <xs:sequence>
                        <xs:element name="M3_25_2017" nillable="true">
                          <xs:simpleType>
                            <xs:restriction base="xs:decimal">
                              <xs:fractionDigits value="2"/>
                            </xs:restriction>
                          </xs:simpleType>
                        </xs:element>
                        <xs:element name="M3_26_2017" nillable="true">
                          <xs:simpleType>
                            <xs:restriction base="xs:decimal">
                              <xs:fractionDigits value="2"/>
                            </xs:restriction>
                          </xs:simpleType>
                        </xs:element>
                        <xs:element name="M3_25_1_2017" nillable="true">
                          <xs:simpleType>
                            <xs:restriction base="xs:decimal">
                              <xs:fractionDigits value="2"/>
                            </xs:restriction>
                          </xs:simpleType>
                        </xs:element>
                        <xs:element name="M3_26_1_2017" nillable="true">
                          <xs:simpleType>
                            <xs:restriction base="xs:decimal">
                              <xs:fractionDigits value="2"/>
                            </xs:restriction>
                          </xs:simpleType>
                        </xs:element>
                        <xs:element name="M3_25_2_2017" nillable="true">
                          <xs:simpleType>
                            <xs:restriction base="xs:decimal">
                              <xs:fractionDigits value="2"/>
                            </xs:restriction>
                          </xs:simpleType>
                        </xs:element>
                        <xs:element name="M3_26_2_2017" nillable="true">
                          <xs:simpleType>
                            <xs:restriction base="xs:decimal">
                              <xs:fractionDigits value="2"/>
                            </xs:restriction>
                          </xs:simpleType>
                        </xs:element>
                        <xs:element name="M3_25_3_2017" nillable="true">
                          <xs:simpleType>
                            <xs:restriction base="xs:decimal">
                              <xs:fractionDigits value="2"/>
                            </xs:restriction>
                          </xs:simpleType>
                        </xs:element>
                        <xs:element name="M3_26_3_2017" nillable="true">
                          <xs:simpleType>
                            <xs:restriction base="xs:decimal">
                              <xs:fractionDigits value="2"/>
                            </xs:restriction>
                          </xs:simpleType>
                        </xs:element>
                        <xs:element name="M3_25_4_2017" nillable="true">
                          <xs:simpleType>
                            <xs:restriction base="xs:decimal">
                              <xs:fractionDigits value="2"/>
                            </xs:restriction>
                          </xs:simpleType>
                        </xs:element>
                        <xs:element name="M3_26_4_2017" nillable="true">
                          <xs:simpleType>
                            <xs:restriction base="xs:decimal">
                              <xs:fractionDigits value="2"/>
                            </xs:restriction>
                          </xs:simpleType>
                        </xs:element>
                        <xs:element name="M3_25_5_2017" nillable="true">
                          <xs:simpleType>
                            <xs:restriction base="xs:decimal">
                              <xs:fractionDigits value="2"/>
                            </xs:restriction>
                          </xs:simpleType>
                        </xs:element>
                        <xs:element name="M3_26_5_2017" nillable="true">
                          <xs:simpleType>
                            <xs:restriction base="xs:decimal">
                              <xs:fractionDigits value="2"/>
                            </xs:restriction>
                          </xs:simpleType>
                        </xs:element>
                        <xs:element name="M3_25_6_2017" nillable="true">
                          <xs:simpleType>
                            <xs:restriction base="xs:decimal">
                              <xs:fractionDigits value="2"/>
                            </xs:restriction>
                          </xs:simpleType>
                        </xs:element>
                        <xs:element name="M3_26_6_2017" nillable="true">
                          <xs:simpleType>
                            <xs:restriction base="xs:decimal">
                              <xs:fractionDigits value="2"/>
                            </xs:restriction>
                          </xs:simpleType>
                        </xs:element>
                        <xs:element name="M3_25_7_2017" nillable="true">
                          <xs:simpleType>
                            <xs:restriction base="xs:decimal">
                              <xs:fractionDigits value="2"/>
                            </xs:restriction>
                          </xs:simpleType>
                        </xs:element>
                        <xs:element name="M3_26_7_2017" nillable="true">
                          <xs:simpleType>
                            <xs:restriction base="xs:decimal">
                              <xs:fractionDigits value="2"/>
                            </xs:restriction>
                          </xs:simpleType>
                        </xs:element>
                        <xs:element name="M3_25_8_2017" nillable="true">
                          <xs:simpleType>
                            <xs:restriction base="xs:decimal">
                              <xs:fractionDigits value="2"/>
                            </xs:restriction>
                          </xs:simpleType>
                        </xs:element>
                        <xs:element name="M3_26_8_2017" nillable="true">
                          <xs:simpleType>
                            <xs:restriction base="xs:decimal">
                              <xs:fractionDigits value="2"/>
                            </xs:restriction>
                          </xs:simpleType>
                        </xs:element>
                        <xs:element name="M3_27_2017" type="xs:string"/>
                        <xs:element name="M3_27_1_2017" nillable="true">
                          <xs:simpleType>
                            <xs:restriction base="xs:decimal">
                              <xs:fractionDigits value="2"/>
                            </xs:restriction>
                          </xs:simpleType>
                        </xs:element>
                        <xs:element name="M3_27_2_2017" nillable="true">
                          <xs:simpleType>
                            <xs:restriction base="xs:decimal">
                              <xs:fractionDigits value="2"/>
                            </xs:restriction>
                          </xs:simpleType>
                        </xs:element>
                        <xs:element name="M3_27_3_2017" nillable="true">
                          <xs:simpleType>
                            <xs:restriction base="xs:decimal">
                              <xs:fractionDigits value="2"/>
                            </xs:restriction>
                          </xs:simpleType>
                        </xs:element>
                        <xs:element name="M3_27_4_2017" nillable="true">
                          <xs:simpleType>
                            <xs:restriction base="xs:decimal">
                              <xs:fractionDigits value="2"/>
                            </xs:restriction>
                          </xs:simpleType>
                        </xs:element>
                        <xs:element name="M3_27_5_2017" nillable="true">
                          <xs:simpleType>
                            <xs:restriction base="xs:decimal">
                              <xs:fractionDigits value="2"/>
                            </xs:restriction>
                          </xs:simpleType>
                        </xs:element>
                        <xs:element name="M3_27_6_2017" type="xs:string"/>
                        <xs:element name="M3_29_2017" type="xs:string"/>
                      </xs:sequence>
                    </xs:complexType>
                  </xs:element>
                  <xs:element name="Informationen">
                    <xs:complexType>
                      <xs:sequence>
                        <xs:element name="M3_30" type="xs:string"/>
                        <xs:element name="U0_5_1" type="xs:string"/>
                        <xs:element name="U0_5_2" type="xs:string"/>
                        <xs:element name="U0_5_4" type="xs:string"/>
                        <xs:element name="M3_31" type="xs:string"/>
                      </xs:sequence>
                    </xs:complexType>
                  </xs:element>
                </xs:sequence>
              </xs:complexType>
            </xs:element>
          </xs:sequence>
        </xs:complexType>
      </xs:element>
    </xs:schema>
  </Schema>
  <Schema ID="Schema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Wepos_FB_IV">
        <xs:complexType>
          <xs:sequence>
            <xs:element name="Unternehmensdaten">
              <xs:complexType>
                <xs:sequence>
                  <xs:element name="U04_BS_NR">
                    <xs:simpleType>
                      <xs:restriction base="xs:string">
                        <xs:pattern value="[0-9]{8}"/>
                      </xs:restriction>
                    </xs:simpleType>
                  </xs:element>
                  <xs:element name="U04_1_Unternehmensname" type="xs:string"/>
                </xs:sequence>
              </xs:complexType>
            </xs:element>
            <xs:element name="Betriebs_und_technische_Daten">
              <xs:complexType>
                <xs:sequence>
                  <xs:element name="M4" nillable="true">
                    <xs:simpleType>
                      <xs:restriction base="xs:decimal">
                        <xs:fractionDigits value="3"/>
                      </xs:restriction>
                    </xs:simpleType>
                  </xs:element>
                  <xs:element name="M4_1" nillable="true">
                    <xs:simpleType>
                      <xs:restriction base="xs:decimal">
                        <xs:fractionDigits value="3"/>
                      </xs:restriction>
                    </xs:simpleType>
                  </xs:element>
                  <xs:element name="M4_1_1" nillable="true">
                    <xs:simpleType>
                      <xs:restriction base="xs:decimal">
                        <xs:fractionDigits value="3"/>
                      </xs:restriction>
                    </xs:simpleType>
                  </xs:element>
                  <xs:element name="M4_1_2" nillable="true">
                    <xs:simpleType>
                      <xs:restriction base="xs:decimal">
                        <xs:fractionDigits value="3"/>
                      </xs:restriction>
                    </xs:simpleType>
                  </xs:element>
                  <xs:element name="U0_55" nillable="true">
                    <xs:simpleType>
                      <xs:restriction base="xs:decimal">
                        <xs:fractionDigits value="2"/>
                      </xs:restriction>
                    </xs:simpleType>
                  </xs:element>
                  <xs:element name="M4_6" nillable="true">
                    <xs:simpleType>
                      <xs:restriction base="xs:decimal">
                        <xs:fractionDigits value="2"/>
                      </xs:restriction>
                    </xs:simpleType>
                  </xs:element>
                  <xs:element name="M4_6_1" nillable="true">
                    <xs:simpleType>
                      <xs:restriction base="xs:decimal">
                        <xs:fractionDigits value="2"/>
                      </xs:restriction>
                    </xs:simpleType>
                  </xs:element>
                  <xs:element name="M4_7" nillable="true">
                    <xs:simpleType>
                      <xs:restriction base="xs:integer"/>
                    </xs:simpleType>
                  </xs:element>
                  <xs:element name="M4_19" type="xs:string"/>
                  <xs:element name="M4_19_1" type="xs:string"/>
                  <xs:element name="M4_20" type="xs:string"/>
                  <xs:element name="M4_19_2" type="xs:string"/>
                  <xs:element name="M4_8" type="xs:string"/>
                  <xs:element name="U0_5_1" type="xs:string"/>
                  <xs:element name="U0_5_2" type="xs:string"/>
                  <xs:element name="U0_5_4" type="xs:string"/>
                  <xs:element name="M4_23" type="xs:string"/>
                </xs:sequence>
              </xs:complexType>
            </xs:element>
          </xs:sequence>
        </xs:complexType>
      </xs:element>
    </xs:schema>
  </Schema>
  <Schema ID="Schema7"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8"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9"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0"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2"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3"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4"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5"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7"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8"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19"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0"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1"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2"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3"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4"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5"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6" Namespace="http://schemas.microsoft.com/office/infopath/2003/myXSD/2016-01-07T13:36:07">
    <xs:schema xmlns:ma="http://schemas.microsoft.com/office/2009/metadata/properties/metaAttributes" xmlns:dfs="http://schemas.microsoft.com/office/infopath/2003/dataFormSolution" xmlns:xsi="http://www.w3.org/2001/XMLSchema-instance" xmlns:pc="http://schemas.microsoft.com/office/infopath/2007/PartnerControls" xmlns:my="http://schemas.microsoft.com/office/infopath/2003/myXSD/2016-01-07T13:36:07" xmlns:d="http://schemas.microsoft.com/office/infopath/2009/WSSList/dataFields" xmlns:xd="http://schemas.microsoft.com/office/infopath/2003" xmlns:q="http://schemas.microsoft.com/office/infopath/2009/WSSList/queryFields" xmlns:dms="http://schemas.microsoft.com/office/2009/documentManagement/types" xmlns:xs="http://www.w3.org/2001/XMLSchema" xmlns="" attributeFormDefault="unqualified" elementFormDefault="qualified" targetNamespace="http://schemas.microsoft.com/office/infopath/2003/myXSD/2016-01-07T13:36:07">
      <xs:element name="FB_IV_Standorte">
        <xs:complexType>
          <xs:sequence>
            <xs:element name="Unternehmensdaten">
              <xs:complexType>
                <xs:sequence>
                  <xs:element name="U04_BS_NR">
                    <xs:simpleType>
                      <xs:restriction base="xs:string">
                        <xs:pattern value="[0-9]{8}"/>
                      </xs:restriction>
                    </xs:simpleType>
                  </xs:element>
                  <xs:element name="lfd_Nr.">
                    <xs:simpleType>
                      <xs:restriction base="xs:string">
                        <xs:pattern value="[0-9]{2}"/>
                      </xs:restriction>
                    </xs:simpleType>
                  </xs:element>
                  <xs:element name="U04_1_Unternehmensname" type="xs:string"/>
                  <xs:element name="M4_4_1" type="xs:string"/>
                  <xs:element name="M4_4_2" type="xs:string"/>
                </xs:sequence>
              </xs:complexType>
            </xs:element>
            <xs:element name="M4_21" nillable="true">
              <xs:simpleType>
                <xs:restriction base="xs:decimal">
                  <xs:fractionDigits value="3"/>
                </xs:restriction>
              </xs:simpleType>
            </xs:element>
            <xs:element name="M4_22" nillable="true">
              <xs:simpleType>
                <xs:restriction base="xs:decimal">
                  <xs:fractionDigits value="3"/>
                </xs:restriction>
              </xs:simpleType>
            </xs:element>
            <xs:element name="M4_15" type="xs:string"/>
            <xs:element name="M4_16" type="xs:string"/>
            <xs:element name="M4_17" type="xs:string"/>
            <xs:element name="M4_3" nillable="true">
              <xs:simpleType>
                <xs:restriction base="xs:integer"/>
              </xs:simpleType>
            </xs:element>
            <xs:element name="M4_3_1" nillable="true">
              <xs:simpleType>
                <xs:restriction base="xs:integer"/>
              </xs:simpleType>
            </xs:element>
            <xs:element name="M4_12" type="xs:string"/>
            <xs:element name="M4_13_1" type="xs:string"/>
            <xs:element name="M4_13" type="xs:string"/>
            <xs:element name="M4_24_1" type="xs:string"/>
            <xs:element name="M4_24_2" type="xs:string"/>
            <xs:element name="M4_24_3" type="xs:string"/>
            <xs:element name="M4_24_4" type="xs:string"/>
            <xs:element name="M4_24_5" type="xs:string"/>
            <xs:element name="M4_24_6" type="xs:string"/>
            <xs:element name="M4_24_7" type="xs:string"/>
            <xs:element name="M4_24_8" type="xs:string"/>
            <xs:element name="Standort">
              <xs:complexType>
                <xs:sequence>
                  <xs:element name="M4_9" nillable="true">
                    <xs:simpleType>
                      <xs:restriction base="xs:integer"/>
                    </xs:simpleType>
                  </xs:element>
                  <xs:element name="M4_10_1" nillable="true">
                    <xs:simpleType>
                      <xs:restriction base="xs:integer"/>
                    </xs:simpleType>
                  </xs:element>
                  <xs:element name="M4_11" type="xs:string"/>
                  <xs:element name="U0_5_1" type="xs:string"/>
                  <xs:element name="U0_5_2" type="xs:string"/>
                  <xs:element name="U0_5_4" type="xs:string"/>
                  <xs:element name="M4_25" type="xs:string"/>
                </xs:sequence>
              </xs:complexType>
            </xs:element>
          </xs:sequence>
        </xs:complexType>
      </xs:element>
    </xs:schema>
  </Schema>
  <Schema ID="Schema27"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
        <xs:complexType>
          <xs:sequence>
            <xs:element name="Unternehmensdaten_Betriebsleistungen_Vertragsart">
              <xs:complexType>
                <xs:sequence>
                  <xs:element name="U0_4_BS_NR">
                    <xs:simpleType>
                      <xs:restriction base="xs:string">
                        <xs:pattern value="[0-9]{8}"/>
                      </xs:restriction>
                    </xs:simpleType>
                  </xs:element>
                  <xs:element name="U0_4_1_Unternehmensname" type="xs:string"/>
                </xs:sequence>
              </xs:complexType>
            </xs:element>
            <xs:element name="Bestellte_Betriebsleistungen_Kosten">
              <xs:complexType>
                <xs:sequence>
                  <xs:element name="M5_1" nillable="true">
                    <xs:simpleType>
                      <xs:restriction base="xs:integer"/>
                    </xs:simpleType>
                  </xs:element>
                  <xs:element name="M5_1_1" nillable="true">
                    <xs:simpleType>
                      <xs:restriction base="xs:decimal">
                        <xs:fractionDigits value="3"/>
                      </xs:restriction>
                    </xs:simpleType>
                  </xs:element>
                  <xs:element name="M5_1_2" nillable="true">
                    <xs:simpleType>
                      <xs:restriction base="xs:decimal">
                        <xs:fractionDigits value="3"/>
                      </xs:restriction>
                    </xs:simpleType>
                  </xs:element>
                  <xs:element name="M5_1_3" nillable="true">
                    <xs:simpleType>
                      <xs:restriction base="xs:decimal">
                        <xs:fractionDigits value="3"/>
                      </xs:restriction>
                    </xs:simpleType>
                  </xs:element>
                  <xs:element name="M5_1_4" nillable="true">
                    <xs:simpleType>
                      <xs:restriction base="xs:decimal">
                        <xs:fractionDigits value="3"/>
                      </xs:restriction>
                    </xs:simpleType>
                  </xs:element>
                  <xs:element name="M5_1_5" nillable="true">
                    <xs:simpleType>
                      <xs:restriction base="xs:decimal">
                        <xs:fractionDigits value="3"/>
                      </xs:restriction>
                    </xs:simpleType>
                  </xs:element>
                </xs:sequence>
              </xs:complexType>
            </xs:element>
            <xs:element name="Ausgaben_Bestellung_Leistungen_SPNV">
              <xs:complexType>
                <xs:sequence>
                  <xs:element name="M5_2" nillable="true">
                    <xs:simpleType>
                      <xs:restriction base="xs:decimal">
                        <xs:fractionDigits value="2"/>
                      </xs:restriction>
                    </xs:simpleType>
                  </xs:element>
                  <xs:element name="M5_3" nillable="true">
                    <xs:simpleType>
                      <xs:restriction base="xs:decimal">
                        <xs:fractionDigits value="2"/>
                      </xs:restriction>
                    </xs:simpleType>
                  </xs:element>
                  <xs:element name="M5_3_1" nillable="true">
                    <xs:simpleType>
                      <xs:restriction base="xs:decimal">
                        <xs:fractionDigits value="2"/>
                      </xs:restriction>
                    </xs:simpleType>
                  </xs:element>
                  <xs:element name="M5_2_7" nillable="true">
                    <xs:simpleType>
                      <xs:restriction base="xs:decimal">
                        <xs:fractionDigits value="2"/>
                      </xs:restriction>
                    </xs:simpleType>
                  </xs:element>
                  <xs:element name="M5_2_8" nillable="true">
                    <xs:simpleType>
                      <xs:restriction base="xs:decimal">
                        <xs:fractionDigits value="2"/>
                      </xs:restriction>
                    </xs:simpleType>
                  </xs:element>
                  <xs:element name="M5_2_9" nillable="true">
                    <xs:simpleType>
                      <xs:restriction base="xs:decimal">
                        <xs:fractionDigits value="2"/>
                      </xs:restriction>
                    </xs:simpleType>
                  </xs:element>
                  <xs:element name="M5_2_10" nillable="true">
                    <xs:simpleType>
                      <xs:restriction base="xs:decimal">
                        <xs:fractionDigits value="2"/>
                      </xs:restriction>
                    </xs:simpleType>
                  </xs:element>
                  <xs:element name="M5_2_11" nillable="true">
                    <xs:simpleType>
                      <xs:restriction base="xs:decimal">
                        <xs:fractionDigits value="2"/>
                      </xs:restriction>
                    </xs:simpleType>
                  </xs:element>
                  <xs:element name="M5_2_12" nillable="true">
                    <xs:simpleType>
                      <xs:restriction base="xs:decimal">
                        <xs:fractionDigits value="2"/>
                      </xs:restriction>
                    </xs:simpleType>
                  </xs:element>
                  <xs:element name="M5_2_13" nillable="true">
                    <xs:simpleType>
                      <xs:restriction base="xs:decimal">
                        <xs:fractionDigits value="2"/>
                      </xs:restriction>
                    </xs:simpleType>
                  </xs:element>
                  <xs:element name="M5_2_14" nillable="true">
                    <xs:simpleType>
                      <xs:restriction base="xs:decimal">
                        <xs:fractionDigits value="2"/>
                      </xs:restriction>
                    </xs:simpleType>
                  </xs:element>
                  <xs:element name="M5_2_15" nillable="true">
                    <xs:simpleType>
                      <xs:restriction base="xs:decimal">
                        <xs:fractionDigits value="2"/>
                      </xs:restriction>
                    </xs:simpleType>
                  </xs:element>
                  <xs:element name="M5_2_16" nillable="true">
                    <xs:simpleType>
                      <xs:restriction base="xs:decimal">
                        <xs:fractionDigits value="2"/>
                      </xs:restriction>
                    </xs:simpleType>
                  </xs:element>
                  <xs:element name="M5_2_17" nillable="true">
                    <xs:simpleType>
                      <xs:restriction base="xs:decimal">
                        <xs:fractionDigits value="2"/>
                      </xs:restriction>
                    </xs:simpleType>
                  </xs:element>
                  <xs:element name="M5_2_18" nillable="true">
                    <xs:simpleType>
                      <xs:restriction base="xs:decimal">
                        <xs:fractionDigits value="2"/>
                      </xs:restriction>
                    </xs:simpleType>
                  </xs:element>
                  <xs:element name="M5_3_5" nillable="true">
                    <xs:simpleType>
                      <xs:restriction base="xs:decimal">
                        <xs:fractionDigits value="2"/>
                      </xs:restriction>
                    </xs:simpleType>
                  </xs:element>
                  <xs:element name="M5_3_6" nillable="true">
                    <xs:simpleType>
                      <xs:restriction base="xs:decimal">
                        <xs:fractionDigits value="2"/>
                      </xs:restriction>
                    </xs:simpleType>
                  </xs:element>
                  <xs:element name="M5_3_3" nillable="true">
                    <xs:simpleType>
                      <xs:restriction base="xs:decimal">
                        <xs:fractionDigits value="2"/>
                      </xs:restriction>
                    </xs:simpleType>
                  </xs:element>
                  <xs:element name="M5_3_4" nillable="true">
                    <xs:simpleType>
                      <xs:restriction base="xs:decimal">
                        <xs:fractionDigits value="2"/>
                      </xs:restriction>
                    </xs:simpleType>
                  </xs:element>
                  <xs:element name="Betriebsleistungen_Kosten_2">
                    <xs:complexType>
                      <xs:sequence>
                        <xs:element name="M5_4" nillable="true">
                          <xs:simpleType>
                            <xs:restriction base="xs:decimal">
                              <xs:fractionDigits value="2"/>
                            </xs:restriction>
                          </xs:simpleType>
                        </xs:element>
                        <xs:element name="M5_4_1" nillable="true">
                          <xs:simpleType>
                            <xs:restriction base="xs:decimal">
                              <xs:fractionDigits value="2"/>
                            </xs:restriction>
                          </xs:simpleType>
                        </xs:element>
                        <xs:element name="M5_4_2" nillable="true">
                          <xs:simpleType>
                            <xs:restriction base="xs:decimal">
                              <xs:fractionDigits value="2"/>
                            </xs:restriction>
                          </xs:simpleType>
                        </xs:element>
                        <xs:element name="M5_4_5" nillable="true">
                          <xs:simpleType>
                            <xs:restriction base="xs:decimal">
                              <xs:fractionDigits value="2"/>
                            </xs:restriction>
                          </xs:simpleType>
                        </xs:element>
                        <xs:element name="M5_4_3" nillable="true">
                          <xs:simpleType>
                            <xs:restriction base="xs:decimal">
                              <xs:fractionDigits value="2"/>
                            </xs:restriction>
                          </xs:simpleType>
                        </xs:element>
                        <xs:element name="M5_4_4" nillable="true">
                          <xs:simpleType>
                            <xs:restriction base="xs:decimal">
                              <xs:fractionDigits value="2"/>
                            </xs:restriction>
                          </xs:simpleType>
                        </xs:element>
                      </xs:sequence>
                    </xs:complexType>
                  </xs:element>
                  <xs:element name="Vergabeverfahren_Vergabeumfang_SPNV">
                    <xs:complexType>
                      <xs:sequence>
                        <xs:element name="M5_5" nillable="true">
                          <xs:simpleType>
                            <xs:restriction base="xs:decimal">
                              <xs:fractionDigits value="3"/>
                            </xs:restriction>
                          </xs:simpleType>
                        </xs:element>
                        <xs:element name="M5_5_1" nillable="true">
                          <xs:simpleType>
                            <xs:restriction base="xs:decimal">
                              <xs:fractionDigits value="3"/>
                            </xs:restriction>
                          </xs:simpleType>
                        </xs:element>
                        <xs:element name="M5_5_2" nillable="true">
                          <xs:simpleType>
                            <xs:restriction base="xs:decimal">
                              <xs:fractionDigits value="2"/>
                            </xs:restriction>
                          </xs:simpleType>
                        </xs:element>
                        <xs:element name="M5_5_3" nillable="true">
                          <xs:simpleType>
                            <xs:restriction base="xs:decimal">
                              <xs:fractionDigits value="3"/>
                            </xs:restriction>
                          </xs:simpleType>
                        </xs:element>
                        <xs:element name="M5_5_4" nillable="true">
                          <xs:simpleType>
                            <xs:restriction base="xs:decimal">
                              <xs:fractionDigits value="3"/>
                            </xs:restriction>
                          </xs:simpleType>
                        </xs:element>
                        <xs:element name="M5_5_5" nillable="true">
                          <xs:simpleType>
                            <xs:restriction base="xs:decimal">
                              <xs:fractionDigits value="3"/>
                            </xs:restriction>
                          </xs:simpleType>
                        </xs:element>
                        <xs:element name="M5_5_6" nillable="true">
                          <xs:simpleType>
                            <xs:restriction base="xs:decimal">
                              <xs:fractionDigits value="3"/>
                            </xs:restriction>
                          </xs:simpleType>
                        </xs:element>
                        <xs:element name="M5_5_7" nillable="true">
                          <xs:simpleType>
                            <xs:restriction base="xs:decimal">
                              <xs:fractionDigits value="3"/>
                            </xs:restriction>
                          </xs:simpleType>
                        </xs:element>
                        <xs:element name="M5_5_8" nillable="true">
                          <xs:simpleType>
                            <xs:restriction base="xs:decimal">
                              <xs:fractionDigits value="3"/>
                            </xs:restriction>
                          </xs:simpleType>
                        </xs:element>
                        <xs:element name="M5_6" nillable="true">
                          <xs:simpleType>
                            <xs:restriction base="xs:integer"/>
                          </xs:simpleType>
                        </xs:element>
                        <xs:element name="M5_6_1" nillable="true">
                          <xs:simpleType>
                            <xs:restriction base="xs:integer"/>
                          </xs:simpleType>
                        </xs:element>
                      </xs:sequence>
                    </xs:complexType>
                  </xs:element>
                  <xs:element name="U0_19" nillable="true">
                    <xs:simpleType>
                      <xs:restriction base="xs:decimal">
                        <xs:fractionDigits value="2"/>
                      </xs:restriction>
                    </xs:simpleType>
                  </xs:element>
                  <xs:element name="Einflussfaktoren">
                    <xs:complexType>
                      <xs:sequence>
                        <xs:element name="M5_7" type="xs:string"/>
                        <xs:element name="M5_7_1" type="xs:string"/>
                        <xs:element name="M5_7_2" type="xs:string"/>
                        <xs:element name="M5_7_3" type="xs:string"/>
                        <xs:element name="M5_7_4" type="xs:string"/>
                        <xs:element name="M5_7_4_1" type="xs:string"/>
                        <xs:element name="M5_7_5" type="xs:string"/>
                        <xs:element name="M5_7_5_1" type="xs:string"/>
                        <xs:element name="M5_7_6" type="xs:string"/>
                        <xs:element name="M5_7_7" type="xs:string"/>
                        <xs:element name="M5_7_8" type="xs:string"/>
                        <xs:element name="M5_7_9" type="xs:string"/>
                        <xs:element name="M5_7_10" type="xs:string"/>
                        <xs:element name="M5_7_11" type="xs:string"/>
                        <xs:element name="M5_7_12" type="xs:string"/>
                        <xs:element name="M5_7_13" type="xs:string"/>
                        <xs:element name="M5_7_14" type="xs:string"/>
                        <xs:element name="M5_7_15" type="xs:string"/>
                      </xs:sequence>
                    </xs:complexType>
                  </xs:element>
                  <xs:element name="Empfehlungen_Hinweise">
                    <xs:complexType>
                      <xs:sequence>
                        <xs:element name="M5_8" type="xs:string"/>
                        <xs:element name="U05_1" type="xs:string"/>
                        <xs:element name="U05_2" type="xs:string"/>
                        <xs:element name="U05_4" type="xs:string"/>
                        <xs:element name="M5_8_1" type="xs:string"/>
                      </xs:sequence>
                    </xs:complexType>
                  </xs:element>
                </xs:sequence>
              </xs:complexType>
            </xs:element>
          </xs:sequence>
        </xs:complexType>
      </xs:element>
    </xs:schema>
  </Schema>
  <Schema ID="Schema28"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29"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0"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1"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2"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3"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4"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5"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6"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7"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8"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39"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0"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1"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2"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3"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4"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5"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6"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7" Namespace="http://schemas.microsoft.com/office/infopath/2003/myXSD/2015-12-01T10:35:04">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2-01T10:35:04"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2-01T10:35:04">
      <xs:element name="M17_FBV_Verkehrsvertrag">
        <xs:complexType>
          <xs:sequence>
            <xs:element name="Unternehmensdaten_Betriebsleistungen_Vertragsart">
              <xs:complexType>
                <xs:sequence>
                  <xs:element name="U0_4_BS_NR">
                    <xs:simpleType>
                      <xs:restriction base="xs:string">
                        <xs:pattern value="[0-9]{8}"/>
                      </xs:restriction>
                    </xs:simpleType>
                  </xs:element>
                  <xs:element name="lfd_Nr.">
                    <xs:simpleType>
                      <xs:restriction base="xs:string">
                        <xs:pattern value="[0-9]{2}"/>
                      </xs:restriction>
                    </xs:simpleType>
                  </xs:element>
                  <xs:element name="U0_4_1_Unternehmensname" type="xs:string"/>
                </xs:sequence>
              </xs:complexType>
            </xs:element>
            <xs:element name="Fahrzeugfinanzierung">
              <xs:complexType>
                <xs:sequence>
                  <xs:element name="Verkehrsvertrag">
                    <xs:complexType>
                      <xs:sequence>
                        <xs:element name="M5_9" type="xs:string"/>
                        <xs:element name="M5_9_1" nillable="true">
                          <xs:simpleType>
                            <xs:restriction base="xs:integer"/>
                          </xs:simpleType>
                        </xs:element>
                        <xs:element name="M5_9_1_1" nillable="true">
                          <xs:simpleType>
                            <xs:restriction base="xs:integer"/>
                          </xs:simpleType>
                        </xs:element>
                        <xs:element name="M5_9_2" nillable="true">
                          <xs:simpleType>
                            <xs:restriction base="xs:decimal">
                              <xs:fractionDigits value="3"/>
                            </xs:restriction>
                          </xs:simpleType>
                        </xs:element>
                        <xs:element name="M5_9_8" nillable="true">
                          <xs:simpleType>
                            <xs:restriction base="xs:integer"/>
                          </xs:simpleType>
                        </xs:element>
                        <xs:element name="M5_9_3" type="xs:string"/>
                        <xs:element name="M5_9_4" type="xs:string"/>
                        <xs:element name="M5_9_5" type="xs:string"/>
                        <xs:element name="M5_9_6" type="xs:string"/>
                        <xs:element name="M5_9_7" type="xs:string"/>
                      </xs:sequence>
                    </xs:complexType>
                  </xs:element>
                </xs:sequence>
              </xs:complexType>
            </xs:element>
          </xs:sequence>
        </xs:complexType>
      </xs:element>
    </xs:schema>
  </Schema>
  <Schema ID="Schema48" Namespace="http://schemas.microsoft.com/office/infopath/2003/myXSD/2015-11-23T06:15:17">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11-23T06:15:17"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11-23T06:15:17">
      <xs:element name="M17_FBI">
        <xs:complexType>
          <xs:sequence>
            <xs:element name="Fragebogen1">
              <xs:complexType>
                <xs:sequence>
                  <xs:element name="Unternehmensdaten">
                    <xs:complexType>
                      <xs:sequence>
                        <xs:element name="U0_4">
                          <xs:simpleType>
                            <xs:restriction base="xs:string">
                              <xs:pattern value="[0-9]{8}"/>
                            </xs:restriction>
                          </xs:simpleType>
                        </xs:element>
                      </xs:sequence>
                    </xs:complexType>
                  </xs:element>
                  <xs:element name="Einflussfaktoren_auf_den_Schienenverkehrsmarkt">
                    <xs:complexType>
                      <xs:sequence>
                        <xs:element name="Kundenfreundlichkeit">
                          <xs:complexType>
                            <xs:sequence>
                              <xs:element name="M1_35" type="xs:string"/>
                              <xs:element name="M1_35_1" type="xs:string"/>
                              <xs:element name="M1_35_2" type="xs:string"/>
                              <xs:element name="M1_35_3" type="xs:string"/>
                              <xs:element name="M1_35_4" type="xs:string"/>
                              <xs:element name="M1_35_5" type="xs:string"/>
                            </xs:sequence>
                          </xs:complexType>
                        </xs:element>
                        <xs:element name="Zugang_zu_Schienenwegen">
                          <xs:complexType>
                            <xs:sequence>
                              <xs:element name="M1_36" type="xs:string"/>
                              <xs:element name="M1_36_1" type="xs:string"/>
                              <xs:element name="M1_36_2" type="xs:string"/>
                              <xs:element name="M1_36_3" type="xs:string"/>
                              <xs:element name="M1_36_4" type="xs:string"/>
                              <xs:element name="M1_36_5" type="xs:string"/>
                              <xs:element name="M1_36_6" type="xs:string"/>
                            </xs:sequence>
                          </xs:complexType>
                        </xs:element>
                        <xs:element name="Zugang_zu_Serviceeinrichtungen">
                          <xs:complexType>
                            <xs:sequence>
                              <xs:element name="M1_37" type="xs:string"/>
                              <xs:element name="M1_37_1" type="xs:string"/>
                              <xs:element name="M1_37_2" type="xs:string"/>
                              <xs:element name="M1_37_3" type="xs:string"/>
                              <xs:element name="M1_37_4" type="xs:string"/>
                              <xs:element name="M1_37_5" type="xs:string"/>
                              <xs:element name="M1_37_6" type="xs:string"/>
                              <xs:element name="M1_37_7" type="xs:string"/>
                              <xs:element name="M1_37_8" type="xs:string"/>
                              <xs:element name="M1_37_9" type="xs:string"/>
                            </xs:sequence>
                          </xs:complexType>
                        </xs:element>
                        <xs:element name="Verfügbarkeit_von_Betriebsmitteln">
                          <xs:complexType>
                            <xs:sequence>
                              <xs:element name="M1_38" type="xs:string"/>
                              <xs:element name="M1_38_1" type="xs:string"/>
                              <xs:element name="M1_38_2" type="xs:string"/>
                            </xs:sequence>
                          </xs:complexType>
                        </xs:element>
                        <xs:sequence>
                          <xs:element name="Diskriminierungsfreiheit">
                            <xs:complexType>
                              <xs:sequence>
                                <xs:element name="M1_39" type="xs:string"/>
                                <xs:element name="M1_39_1" type="xs:string"/>
                                <xs:element name="M1_39_2" type="xs:string"/>
                                <xs:element name="M1_39_3" type="xs:string"/>
                                <xs:element name="M1_39_4" type="xs:string"/>
                                <xs:element name="M1_39_5" type="xs:string"/>
                                <xs:element name="M1_39_6" type="xs:string"/>
                                <xs:element name="M1_39_7" type="xs:string"/>
                              </xs:sequence>
                            </xs:complexType>
                          </xs:element>
                          <xs:element name="Preis_Leistungs_Verhältnis">
                            <xs:complexType>
                              <xs:sequence>
                                <xs:element name="M1_40" type="xs:string"/>
                                <xs:element name="M1_40_1" type="xs:string"/>
                                <xs:element name="M1_40_2" type="xs:string"/>
                                <xs:element name="M1_40_3" type="xs:string"/>
                                <xs:element name="M1_40_4" type="xs:string"/>
                                <xs:element name="M1_40_5" type="xs:string"/>
                                <xs:element name="M1_40_6" type="xs:string"/>
                                <xs:element name="M1_40_7" type="xs:string"/>
                                <xs:element name="M1_40_8" type="xs:string"/>
                              </xs:sequence>
                            </xs:complexType>
                          </xs:element>
                          <xs:element name="Tarife_und_Vertrieb">
                            <xs:complexType>
                              <xs:sequence>
                                <xs:element name="M1_41" type="xs:string"/>
                                <xs:element name="M1_41_1" type="xs:string"/>
                                <xs:element name="M1_41_2" type="xs:string"/>
                              </xs:sequence>
                            </xs:complexType>
                          </xs:element>
                          <xs:element name="Internationaler_Eisenbahninfrastruktur">
                            <xs:complexType>
                              <xs:sequence>
                                <xs:element name="M1_42" type="xs:string"/>
                                <xs:element name="M1_42_1" type="xs:string"/>
                                <xs:element name="M1_42_2" type="xs:string"/>
                                <xs:element name="M1_42_3" type="xs:string"/>
                                <xs:element name="M1_42_4" type="xs:string"/>
                              </xs:sequence>
                            </xs:complexType>
                          </xs:element>
                          <xs:element name="Fahrplanqualität">
                            <xs:complexType>
                              <xs:sequence>
                                <xs:element name="M1_43" type="xs:string"/>
                              </xs:sequence>
                            </xs:complexType>
                          </xs:element>
                          <xs:element name="Zugang_Zugbildungseinrichtungen">
                            <xs:complexType>
                              <xs:sequence>
                                <xs:element name="M1_44" type="xs:string"/>
                                <xs:element name="M1_44_1" type="xs:string"/>
                                <xs:element name="M1_44_2" type="xs:string"/>
                                <xs:element name="M1_44_3" type="xs:string"/>
                              </xs:sequence>
                            </xs:complexType>
                          </xs:element>
                          <xs:element name="Tragfähige_Marktalternativen_bei_Serviceeinrichtungen">
                            <xs:complexType>
                              <xs:sequence>
                                <xs:element name="M1_55" type="xs:string"/>
                                <xs:element name="M1_56" type="xs:string"/>
                                <xs:element name="M1_56_1" type="xs:string"/>
                                <xs:element name="M1_56_2" nillable="true">
                                  <xs:simpleType>
                                    <xs:restriction base="xs:integer"/>
                                  </xs:simpleType>
                                </xs:element>
                                <xs:element name="M1_56_3" nillable="true">
                                  <xs:simpleType>
                                    <xs:restriction base="xs:integer"/>
                                  </xs:simpleType>
                                </xs:element>
                                <xs:element name="M1_56_4" nillable="true">
                                  <xs:simpleType>
                                    <xs:restriction base="xs:integer"/>
                                  </xs:simpleType>
                                </xs:element>
                                <xs:element name="M1_56_5" nillable="true">
                                  <xs:simpleType>
                                    <xs:restriction base="xs:integer"/>
                                  </xs:simpleType>
                                </xs:element>
                                <xs:element name="M1_56_6" nillable="true">
                                  <xs:simpleType>
                                    <xs:restriction base="xs:integer"/>
                                  </xs:simpleType>
                                </xs:element>
                                <xs:element name="M1_56_7" nillable="true">
                                  <xs:simpleType>
                                    <xs:restriction base="xs:integer"/>
                                  </xs:simpleType>
                                </xs:element>
                                <xs:element name="M1_56_8" nillable="true">
                                  <xs:simpleType>
                                    <xs:restriction base="xs:integer"/>
                                  </xs:simpleType>
                                </xs:element>
                                <xs:element name="M1_56_9" nillable="true">
                                  <xs:simpleType>
                                    <xs:restriction base="xs:integer"/>
                                  </xs:simpleType>
                                </xs:element>
                                <xs:element name="M1_56_10" nillable="true">
                                  <xs:simpleType>
                                    <xs:restriction base="xs:integer"/>
                                  </xs:simpleType>
                                </xs:element>
                                <xs:element name="M1_56_11" nillable="true">
                                  <xs:simpleType>
                                    <xs:restriction base="xs:integer"/>
                                  </xs:simpleType>
                                </xs:element>
                                <xs:element name="M1_56_12" nillable="true">
                                  <xs:simpleType>
                                    <xs:restriction base="xs:integer"/>
                                  </xs:simpleType>
                                </xs:element>
                                <xs:element name="M1_56_13" nillable="true">
                                  <xs:simpleType>
                                    <xs:restriction base="xs:integer"/>
                                  </xs:simpleType>
                                </xs:element>
                                <xs:element name="M1_56_14" nillable="true">
                                  <xs:simpleType>
                                    <xs:restriction base="xs:integer"/>
                                  </xs:simpleType>
                                </xs:element>
                                <xs:element name="M1_56_15" nillable="true">
                                  <xs:simpleType>
                                    <xs:restriction base="xs:integer"/>
                                  </xs:simpleType>
                                </xs:element>
                                <xs:element name="M1_56_16" nillable="true">
                                  <xs:simpleType>
                                    <xs:restriction base="xs:integer"/>
                                  </xs:simpleType>
                                </xs:element>
                                <xs:element name="M1_56_17" nillable="true">
                                  <xs:simpleType>
                                    <xs:restriction base="xs:integer"/>
                                  </xs:simpleType>
                                </xs:element>
                                <xs:element name="M1_56_18" nillable="true">
                                  <xs:simpleType>
                                    <xs:restriction base="xs:integer"/>
                                  </xs:simpleType>
                                </xs:element>
                                <xs:element name="M1_56_19" nillable="true">
                                  <xs:simpleType>
                                    <xs:restriction base="xs:integer"/>
                                  </xs:simpleType>
                                </xs:element>
                                <xs:element name="M1_56_20" nillable="true">
                                  <xs:simpleType>
                                    <xs:restriction base="xs:integer"/>
                                  </xs:simpleType>
                                </xs:element>
                                <xs:element name="M1_56_21" nillable="true">
                                  <xs:simpleType>
                                    <xs:restriction base="xs:integer"/>
                                  </xs:simpleType>
                                </xs:element>
                                <xs:element name="M1_56_22" nillable="true">
                                  <xs:simpleType>
                                    <xs:restriction base="xs:decimal">
                                      <xs:fractionDigits value="1"/>
                                    </xs:restriction>
                                  </xs:simpleType>
                                </xs:element>
                                <xs:element name="M1_56_23" nillable="true">
                                  <xs:simpleType>
                                    <xs:restriction base="xs:decimal">
                                      <xs:fractionDigits value="1"/>
                                    </xs:restriction>
                                  </xs:simpleType>
                                </xs:element>
                                <xs:element name="M1_56_24" nillable="true">
                                  <xs:simpleType>
                                    <xs:restriction base="xs:decimal">
                                      <xs:fractionDigits value="1"/>
                                    </xs:restriction>
                                  </xs:simpleType>
                                </xs:element>
                                <xs:element name="M1_56_25" nillable="true">
                                  <xs:simpleType>
                                    <xs:restriction base="xs:decimal">
                                      <xs:fractionDigits value="1"/>
                                    </xs:restriction>
                                  </xs:simpleType>
                                </xs:element>
                                <xs:element name="M1_56_26" nillable="true">
                                  <xs:simpleType>
                                    <xs:restriction base="xs:decimal">
                                      <xs:fractionDigits value="1"/>
                                    </xs:restriction>
                                  </xs:simpleType>
                                </xs:element>
                                <xs:element name="M1_56_27" type="xs:string"/>
                                <xs:element name="M1_56_28" type="xs:string"/>
                                <xs:element name="M1_56_29" type="xs:string"/>
                                <xs:element name="M1_56_30" type="xs:string"/>
                                <xs:element name="M1_56_31" type="xs:string"/>
                                <xs:element name="Export" type="xs:string"/>
                              </xs:sequence>
                            </xs:complexType>
                          </xs:element>
                        </xs:sequence>
                      </xs:sequence>
                    </xs:complexType>
                  </xs:element>
                </xs:sequence>
              </xs:complexType>
            </xs:element>
          </xs:sequence>
        </xs:complexType>
      </xs:element>
    </xs:schema>
  </Schema>
  <Schema ID="Schema49" Namespace="http://schemas.microsoft.com/office/infopath/2003/myXSD/2015-06-30T13:02:55">
    <xs:schema xmlns:ma="http://schemas.microsoft.com/office/2009/metadata/properties/metaAttributes" xmlns:dfs="http://schemas.microsoft.com/office/infopath/2003/dataFormSolution" xmlns:xsi="http://www.w3.org/2001/XMLSchema-instance" xmlns:pc="http://schemas.microsoft.com/office/infopath/2007/PartnerControls" xmlns:xd="http://schemas.microsoft.com/office/infopath/2003" xmlns:my="http://schemas.microsoft.com/office/infopath/2003/myXSD/2015-06-30T13:02:55" xmlns:d="http://schemas.microsoft.com/office/infopath/2009/WSSList/dataFields" xmlns:q="http://schemas.microsoft.com/office/infopath/2009/WSSList/queryFields" xmlns:xhtml="http://www.w3.org/1999/xhtml" xmlns:dms="http://schemas.microsoft.com/office/2009/documentManagement/types" xmlns:xs="http://www.w3.org/2001/XMLSchema" xmlns="" attributeFormDefault="unqualified" elementFormDefault="qualified" targetNamespace="http://schemas.microsoft.com/office/infopath/2003/myXSD/2015-06-30T13:02:55">
      <xs:element name="M17_FBIII">
        <xs:complexType>
          <xs:sequence>
            <xs:element name="Unternehmensdaten">
              <xs:complexType>
                <xs:sequence>
                  <xs:element name="U0_4">
                    <xs:simpleType>
                      <xs:restriction base="xs:string">
                        <xs:pattern value="[0-9]{8}"/>
                      </xs:restriction>
                    </xs:simpleType>
                  </xs:element>
                  <xs:element name="Nutzung_der_Infrastruktur">
                    <xs:complexType>
                      <xs:sequence>
                        <xs:element name="M3_32_1" nillable="true">
                          <xs:simpleType>
                            <xs:restriction base="xs:integer"/>
                          </xs:simpleType>
                        </xs:element>
                        <xs:element name="M3_32_9" nillable="true">
                          <xs:simpleType>
                            <xs:restriction base="xs:integer"/>
                          </xs:simpleType>
                        </xs:element>
                        <xs:element name="M3_32_2" nillable="true">
                          <xs:simpleType>
                            <xs:restriction base="xs:integer"/>
                          </xs:simpleType>
                        </xs:element>
                        <xs:element name="M3_32_10" nillable="true">
                          <xs:simpleType>
                            <xs:restriction base="xs:integer"/>
                          </xs:simpleType>
                        </xs:element>
                        <xs:element name="M3_32_3" nillable="true">
                          <xs:simpleType>
                            <xs:restriction base="xs:integer"/>
                          </xs:simpleType>
                        </xs:element>
                        <xs:element name="M3_32_11" nillable="true">
                          <xs:simpleType>
                            <xs:restriction base="xs:integer"/>
                          </xs:simpleType>
                        </xs:element>
                        <xs:element name="M3_32_4" nillable="true">
                          <xs:simpleType>
                            <xs:restriction base="xs:integer"/>
                          </xs:simpleType>
                        </xs:element>
                        <xs:element name="M3_32_12" nillable="true">
                          <xs:simpleType>
                            <xs:restriction base="xs:integer"/>
                          </xs:simpleType>
                        </xs:element>
                        <xs:element name="M3_32_5" nillable="true">
                          <xs:simpleType>
                            <xs:restriction base="xs:integer"/>
                          </xs:simpleType>
                        </xs:element>
                        <xs:element name="M3_32_13" nillable="true">
                          <xs:simpleType>
                            <xs:restriction base="xs:integer"/>
                          </xs:simpleType>
                        </xs:element>
                        <xs:element name="M3_32_6" nillable="true">
                          <xs:simpleType>
                            <xs:restriction base="xs:integer"/>
                          </xs:simpleType>
                        </xs:element>
                        <xs:element name="M3_32_14" nillable="true">
                          <xs:simpleType>
                            <xs:restriction base="xs:integer"/>
                          </xs:simpleType>
                        </xs:element>
                        <xs:element name="M3_32_7" nillable="true">
                          <xs:simpleType>
                            <xs:restriction base="xs:integer"/>
                          </xs:simpleType>
                        </xs:element>
                        <xs:element name="M3_32_15" nillable="true">
                          <xs:simpleType>
                            <xs:restriction base="xs:integer"/>
                          </xs:simpleType>
                        </xs:element>
                        <xs:element name="M3_32_8" nillable="true">
                          <xs:simpleType>
                            <xs:restriction base="xs:integer"/>
                          </xs:simpleType>
                        </xs:element>
                        <xs:element name="M3_32_16" nillable="true">
                          <xs:simpleType>
                            <xs:restriction base="xs:integer"/>
                          </xs:simpleType>
                        </xs:element>
                        <xs:element name="M3_33_1" type="xs:string"/>
                        <xs:element name="M3_33_2" type="xs:string"/>
                        <xs:element name="M3_33_3" type="xs:string"/>
                        <xs:element name="M3_33_4" type="xs:string"/>
                        <xs:element name="M3_33_5" type="xs:string"/>
                        <xs:element name="M3_33_6" type="xs:string"/>
                        <xs:element name="M3_33_7" type="xs:string"/>
                        <xs:element name="M3_33_8" type="xs:string"/>
                        <xs:element name="M3_33_9" type="xs:string"/>
                        <xs:element name="M3_33_10" type="xs:string"/>
                        <xs:element name="M3_33_11" type="xs:string"/>
                        <xs:element name="M3_33_12" type="xs:string"/>
                        <xs:element name="M3_33_13" type="xs:string"/>
                        <xs:element name="M3_33_14" type="xs:string"/>
                        <xs:element name="M3_33_15" type="xs:string"/>
                        <xs:element name="M3_33_16" type="xs:string"/>
                        <xs:element name="M3_33_17" type="xs:string"/>
                        <xs:element name="M3_33_18" type="xs:string"/>
                        <xs:element name="M3_33_19" type="xs:string"/>
                        <xs:element name="M3_33_20" type="xs:string"/>
                        <xs:element name="M3_33_21" type="xs:string"/>
                        <xs:element name="M3_33_22" type="xs:string"/>
                        <xs:element name="M3_33_23" type="xs:string"/>
                        <xs:element name="M3_33_24" type="xs:string"/>
                        <xs:element name="M3_33_25" type="xs:string"/>
                        <xs:element name="Export" type="xs:string"/>
                      </xs:sequence>
                    </xs:complexType>
                  </xs:element>
                </xs:sequence>
              </xs:complexType>
            </xs:element>
          </xs:sequence>
        </xs:complexType>
      </xs:element>
    </xs:schema>
  </Schema>
  <Map ID="2" Name="FB1_2017" RootElement="M17_FBI" SchemaID="Schema2" ShowImportExportValidationErrors="true" AutoFit="true" Append="false" PreserveSortAFLayout="true" PreserveFormat="true"/>
  <Map ID="50" Name="FB1_Faktoren_2017" RootElement="M17_FBI" SchemaID="Schema48" ShowImportExportValidationErrors="true" AutoFit="true" Append="false" PreserveSortAFLayout="true" PreserveFormat="true"/>
  <Map ID="1" Name="FB2_2017" RootElement="M17_FBII" SchemaID="Schema1" ShowImportExportValidationErrors="true" AutoFit="true" Append="false" PreserveSortAFLayout="true" PreserveFormat="true"/>
  <Map ID="4" Name="FB3_2017" RootElement="M17_FBIII" SchemaID="Schema4" ShowImportExportValidationErrors="true" AutoFit="true" Append="false" PreserveSortAFLayout="true" PreserveFormat="true"/>
  <Map ID="51" Name="FB3_Teil_2_2017" RootElement="M17_FBIII" SchemaID="Schema49" ShowImportExportValidationErrors="true" AutoFit="true" Append="false" PreserveSortAFLayout="true" PreserveFormat="true"/>
  <Map ID="8" Name="FB4_2017" RootElement="Wepos_FB_IV" SchemaID="Schema6" ShowImportExportValidationErrors="true" AutoFit="true" Append="false" PreserveSortAFLayout="true" PreserveFormat="true"/>
  <Map ID="9" Name="FB4_2017_Standort_01" RootElement="FB_IV_Standorte" SchemaID="Schema7" ShowImportExportValidationErrors="true" AutoFit="true" Append="false" PreserveSortAFLayout="true" PreserveFormat="true"/>
  <Map ID="10" Name="FB4_2017_Standort_02" RootElement="FB_IV_Standorte" SchemaID="Schema8" ShowImportExportValidationErrors="true" AutoFit="true" Append="false" PreserveSortAFLayout="true" PreserveFormat="true"/>
  <Map ID="11" Name="FB4_2017_Standort_03" RootElement="FB_IV_Standorte" SchemaID="Schema9" ShowImportExportValidationErrors="true" AutoFit="true" Append="false" PreserveSortAFLayout="true" PreserveFormat="true"/>
  <Map ID="12" Name="FB4_2017_Standort_04" RootElement="FB_IV_Standorte" SchemaID="Schema10" ShowImportExportValidationErrors="true" AutoFit="true" Append="false" PreserveSortAFLayout="true" PreserveFormat="true"/>
  <Map ID="13" Name="FB4_2017_Standort_05" RootElement="FB_IV_Standorte" SchemaID="Schema11" ShowImportExportValidationErrors="true" AutoFit="true" Append="false" PreserveSortAFLayout="true" PreserveFormat="true"/>
  <Map ID="14" Name="FB4_2017_Standort_06" RootElement="FB_IV_Standorte" SchemaID="Schema12" ShowImportExportValidationErrors="true" AutoFit="true" Append="false" PreserveSortAFLayout="true" PreserveFormat="true"/>
  <Map ID="15" Name="FB4_2017_Standort_07" RootElement="FB_IV_Standorte" SchemaID="Schema13" ShowImportExportValidationErrors="true" AutoFit="true" Append="false" PreserveSortAFLayout="true" PreserveFormat="true"/>
  <Map ID="16" Name="FB4_2017_Standort_08" RootElement="FB_IV_Standorte" SchemaID="Schema14" ShowImportExportValidationErrors="true" AutoFit="true" Append="false" PreserveSortAFLayout="true" PreserveFormat="true"/>
  <Map ID="17" Name="FB4_2017_Standort_09" RootElement="FB_IV_Standorte" SchemaID="Schema15" ShowImportExportValidationErrors="true" AutoFit="true" Append="false" PreserveSortAFLayout="true" PreserveFormat="true"/>
  <Map ID="18" Name="FB4_2017_Standort_10" RootElement="FB_IV_Standorte" SchemaID="Schema16" ShowImportExportValidationErrors="true" AutoFit="true" Append="false" PreserveSortAFLayout="true" PreserveFormat="true"/>
  <Map ID="19" Name="FB4_2017_Standort_11" RootElement="FB_IV_Standorte" SchemaID="Schema17" ShowImportExportValidationErrors="true" AutoFit="true" Append="false" PreserveSortAFLayout="true" PreserveFormat="true"/>
  <Map ID="20" Name="FB4_2017_Standort_12" RootElement="FB_IV_Standorte" SchemaID="Schema18" ShowImportExportValidationErrors="true" AutoFit="true" Append="false" PreserveSortAFLayout="true" PreserveFormat="true"/>
  <Map ID="21" Name="FB4_2017_Standort_13" RootElement="FB_IV_Standorte" SchemaID="Schema19" ShowImportExportValidationErrors="true" AutoFit="true" Append="false" PreserveSortAFLayout="true" PreserveFormat="true"/>
  <Map ID="22" Name="FB4_2017_Standort_14" RootElement="FB_IV_Standorte" SchemaID="Schema20" ShowImportExportValidationErrors="true" AutoFit="true" Append="false" PreserveSortAFLayout="true" PreserveFormat="true"/>
  <Map ID="23" Name="FB4_2017_Standort_15" RootElement="FB_IV_Standorte" SchemaID="Schema21" ShowImportExportValidationErrors="true" AutoFit="true" Append="false" PreserveSortAFLayout="true" PreserveFormat="true"/>
  <Map ID="24" Name="FB4_2017_Standort_16" RootElement="FB_IV_Standorte" SchemaID="Schema22" ShowImportExportValidationErrors="true" AutoFit="true" Append="false" PreserveSortAFLayout="true" PreserveFormat="true"/>
  <Map ID="25" Name="FB4_2017_Standort_17" RootElement="FB_IV_Standorte" SchemaID="Schema23" ShowImportExportValidationErrors="true" AutoFit="true" Append="false" PreserveSortAFLayout="true" PreserveFormat="true"/>
  <Map ID="26" Name="FB4_2017_Standort_18" RootElement="FB_IV_Standorte" SchemaID="Schema24" ShowImportExportValidationErrors="true" AutoFit="true" Append="false" PreserveSortAFLayout="true" PreserveFormat="true"/>
  <Map ID="27" Name="FB4_2017_Standort_19" RootElement="FB_IV_Standorte" SchemaID="Schema25" ShowImportExportValidationErrors="true" AutoFit="true" Append="false" PreserveSortAFLayout="true" PreserveFormat="true"/>
  <Map ID="28" Name="FB4_2017_Standort_20" RootElement="FB_IV_Standorte" SchemaID="Schema26" ShowImportExportValidationErrors="true" AutoFit="true" Append="false" PreserveSortAFLayout="true" PreserveFormat="true"/>
  <Map ID="29" Name="FB5_2017" RootElement="M17_FBV" SchemaID="Schema27" ShowImportExportValidationErrors="true" AutoFit="true" Append="false" PreserveSortAFLayout="true" PreserveFormat="true"/>
  <Map ID="30" Name="FB5_2017_Verkehrsvertrag_01" RootElement="M17_FBV_Verkehrsvertrag" SchemaID="Schema28" ShowImportExportValidationErrors="true" AutoFit="true" Append="false" PreserveSortAFLayout="true" PreserveFormat="true"/>
  <Map ID="31" Name="FB5_2017_Verkehrsvertrag_02" RootElement="M17_FBV_Verkehrsvertrag" SchemaID="Schema29" ShowImportExportValidationErrors="true" AutoFit="true" Append="false" PreserveSortAFLayout="true" PreserveFormat="true"/>
  <Map ID="32" Name="FB5_2017_Verkehrsvertrag_03" RootElement="M17_FBV_Verkehrsvertrag" SchemaID="Schema30" ShowImportExportValidationErrors="true" AutoFit="true" Append="false" PreserveSortAFLayout="true" PreserveFormat="true"/>
  <Map ID="33" Name="FB5_2017_Verkehrsvertrag_04" RootElement="M17_FBV_Verkehrsvertrag" SchemaID="Schema31" ShowImportExportValidationErrors="true" AutoFit="true" Append="false" PreserveSortAFLayout="true" PreserveFormat="true"/>
  <Map ID="34" Name="FB5_2017_Verkehrsvertrag_05" RootElement="M17_FBV_Verkehrsvertrag" SchemaID="Schema32" ShowImportExportValidationErrors="true" AutoFit="true" Append="false" PreserveSortAFLayout="true" PreserveFormat="true"/>
  <Map ID="35" Name="FB5_2017_Verkehrsvertrag_06" RootElement="M17_FBV_Verkehrsvertrag" SchemaID="Schema33" ShowImportExportValidationErrors="true" AutoFit="true" Append="false" PreserveSortAFLayout="true" PreserveFormat="true"/>
  <Map ID="36" Name="FB5_2017_Verkehrsvertrag_07" RootElement="M17_FBV_Verkehrsvertrag" SchemaID="Schema34" ShowImportExportValidationErrors="true" AutoFit="true" Append="false" PreserveSortAFLayout="true" PreserveFormat="true"/>
  <Map ID="37" Name="FB5_2017_Verkehrsvertrag_08" RootElement="M17_FBV_Verkehrsvertrag" SchemaID="Schema35" ShowImportExportValidationErrors="true" AutoFit="true" Append="false" PreserveSortAFLayout="true" PreserveFormat="true"/>
  <Map ID="38" Name="FB5_2017_Verkehrsvertrag_09" RootElement="M17_FBV_Verkehrsvertrag" SchemaID="Schema36" ShowImportExportValidationErrors="true" AutoFit="true" Append="false" PreserveSortAFLayout="true" PreserveFormat="true"/>
  <Map ID="39" Name="FB5_2017_Verkehrsvertrag_10" RootElement="M17_FBV_Verkehrsvertrag" SchemaID="Schema37" ShowImportExportValidationErrors="true" AutoFit="true" Append="false" PreserveSortAFLayout="true" PreserveFormat="true"/>
  <Map ID="40" Name="FB5_2017_Verkehrsvertrag_11" RootElement="M17_FBV_Verkehrsvertrag" SchemaID="Schema38" ShowImportExportValidationErrors="true" AutoFit="true" Append="false" PreserveSortAFLayout="true" PreserveFormat="true"/>
  <Map ID="41" Name="FB5_2017_Verkehrsvertrag_12" RootElement="M17_FBV_Verkehrsvertrag" SchemaID="Schema39" ShowImportExportValidationErrors="true" AutoFit="true" Append="false" PreserveSortAFLayout="true" PreserveFormat="true"/>
  <Map ID="42" Name="FB5_2017_Verkehrsvertrag_13" RootElement="M17_FBV_Verkehrsvertrag" SchemaID="Schema40" ShowImportExportValidationErrors="true" AutoFit="true" Append="false" PreserveSortAFLayout="true" PreserveFormat="true"/>
  <Map ID="43" Name="FB5_2017_Verkehrsvertrag_14" RootElement="M17_FBV_Verkehrsvertrag" SchemaID="Schema41" ShowImportExportValidationErrors="true" AutoFit="true" Append="false" PreserveSortAFLayout="true" PreserveFormat="true"/>
  <Map ID="44" Name="FB5_2017_Verkehrsvertrag_15" RootElement="M17_FBV_Verkehrsvertrag" SchemaID="Schema42" ShowImportExportValidationErrors="true" AutoFit="true" Append="false" PreserveSortAFLayout="true" PreserveFormat="true"/>
  <Map ID="45" Name="FB5_2017_Verkehrsvertrag_16" RootElement="M17_FBV_Verkehrsvertrag" SchemaID="Schema43" ShowImportExportValidationErrors="true" AutoFit="true" Append="false" PreserveSortAFLayout="true" PreserveFormat="true"/>
  <Map ID="46" Name="FB5_2017_Verkehrsvertrag_17" RootElement="M17_FBV_Verkehrsvertrag" SchemaID="Schema44" ShowImportExportValidationErrors="true" AutoFit="true" Append="false" PreserveSortAFLayout="true" PreserveFormat="true"/>
  <Map ID="47" Name="FB5_2017_Verkehrsvertrag_18" RootElement="M17_FBV_Verkehrsvertrag" SchemaID="Schema45" ShowImportExportValidationErrors="true" AutoFit="true" Append="false" PreserveSortAFLayout="true" PreserveFormat="true"/>
  <Map ID="48" Name="FB5_2017_Verkehrsvertrag_19" RootElement="M17_FBV_Verkehrsvertrag" SchemaID="Schema46" ShowImportExportValidationErrors="true" AutoFit="true" Append="false" PreserveSortAFLayout="true" PreserveFormat="true"/>
  <Map ID="49" Name="FB5_2017_Verkehrsvertrag_20" RootElement="M17_FBV_Verkehrsvertrag" SchemaID="Schema47" ShowImportExportValidationErrors="tru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xmlMaps" Target="xmlMap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666750</xdr:colOff>
      <xdr:row>52</xdr:row>
      <xdr:rowOff>38100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239625" cy="864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14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0</xdr:rowOff>
    </xdr:from>
    <xdr:to>
      <xdr:col>0</xdr:col>
      <xdr:colOff>414243</xdr:colOff>
      <xdr:row>20</xdr:row>
      <xdr:rowOff>176180</xdr:rowOff>
    </xdr:to>
    <xdr:pic>
      <xdr:nvPicPr>
        <xdr:cNvPr id="14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4958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71</xdr:row>
      <xdr:rowOff>0</xdr:rowOff>
    </xdr:from>
    <xdr:to>
      <xdr:col>0</xdr:col>
      <xdr:colOff>414243</xdr:colOff>
      <xdr:row>71</xdr:row>
      <xdr:rowOff>176180</xdr:rowOff>
    </xdr:to>
    <xdr:pic>
      <xdr:nvPicPr>
        <xdr:cNvPr id="14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2970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122</xdr:row>
      <xdr:rowOff>0</xdr:rowOff>
    </xdr:from>
    <xdr:to>
      <xdr:col>0</xdr:col>
      <xdr:colOff>414243</xdr:colOff>
      <xdr:row>122</xdr:row>
      <xdr:rowOff>176180</xdr:rowOff>
    </xdr:to>
    <xdr:pic>
      <xdr:nvPicPr>
        <xdr:cNvPr id="15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40982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173</xdr:row>
      <xdr:rowOff>0</xdr:rowOff>
    </xdr:from>
    <xdr:to>
      <xdr:col>0</xdr:col>
      <xdr:colOff>414243</xdr:colOff>
      <xdr:row>173</xdr:row>
      <xdr:rowOff>176180</xdr:rowOff>
    </xdr:to>
    <xdr:pic>
      <xdr:nvPicPr>
        <xdr:cNvPr id="15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38994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224</xdr:row>
      <xdr:rowOff>0</xdr:rowOff>
    </xdr:from>
    <xdr:to>
      <xdr:col>0</xdr:col>
      <xdr:colOff>414243</xdr:colOff>
      <xdr:row>224</xdr:row>
      <xdr:rowOff>176180</xdr:rowOff>
    </xdr:to>
    <xdr:pic>
      <xdr:nvPicPr>
        <xdr:cNvPr id="16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37007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275</xdr:row>
      <xdr:rowOff>0</xdr:rowOff>
    </xdr:from>
    <xdr:to>
      <xdr:col>0</xdr:col>
      <xdr:colOff>414243</xdr:colOff>
      <xdr:row>275</xdr:row>
      <xdr:rowOff>176180</xdr:rowOff>
    </xdr:to>
    <xdr:pic>
      <xdr:nvPicPr>
        <xdr:cNvPr id="16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35019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326</xdr:row>
      <xdr:rowOff>0</xdr:rowOff>
    </xdr:from>
    <xdr:to>
      <xdr:col>0</xdr:col>
      <xdr:colOff>414243</xdr:colOff>
      <xdr:row>326</xdr:row>
      <xdr:rowOff>176180</xdr:rowOff>
    </xdr:to>
    <xdr:pic>
      <xdr:nvPicPr>
        <xdr:cNvPr id="16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33031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377</xdr:row>
      <xdr:rowOff>0</xdr:rowOff>
    </xdr:from>
    <xdr:to>
      <xdr:col>0</xdr:col>
      <xdr:colOff>414243</xdr:colOff>
      <xdr:row>377</xdr:row>
      <xdr:rowOff>176180</xdr:rowOff>
    </xdr:to>
    <xdr:pic>
      <xdr:nvPicPr>
        <xdr:cNvPr id="16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31043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428</xdr:row>
      <xdr:rowOff>0</xdr:rowOff>
    </xdr:from>
    <xdr:to>
      <xdr:col>0</xdr:col>
      <xdr:colOff>414243</xdr:colOff>
      <xdr:row>428</xdr:row>
      <xdr:rowOff>176180</xdr:rowOff>
    </xdr:to>
    <xdr:pic>
      <xdr:nvPicPr>
        <xdr:cNvPr id="16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29056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479</xdr:row>
      <xdr:rowOff>0</xdr:rowOff>
    </xdr:from>
    <xdr:to>
      <xdr:col>0</xdr:col>
      <xdr:colOff>414243</xdr:colOff>
      <xdr:row>479</xdr:row>
      <xdr:rowOff>176180</xdr:rowOff>
    </xdr:to>
    <xdr:pic>
      <xdr:nvPicPr>
        <xdr:cNvPr id="16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27068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530</xdr:row>
      <xdr:rowOff>0</xdr:rowOff>
    </xdr:from>
    <xdr:to>
      <xdr:col>0</xdr:col>
      <xdr:colOff>414243</xdr:colOff>
      <xdr:row>530</xdr:row>
      <xdr:rowOff>176180</xdr:rowOff>
    </xdr:to>
    <xdr:pic>
      <xdr:nvPicPr>
        <xdr:cNvPr id="17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025080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581</xdr:row>
      <xdr:rowOff>0</xdr:rowOff>
    </xdr:from>
    <xdr:to>
      <xdr:col>0</xdr:col>
      <xdr:colOff>414243</xdr:colOff>
      <xdr:row>581</xdr:row>
      <xdr:rowOff>176180</xdr:rowOff>
    </xdr:to>
    <xdr:pic>
      <xdr:nvPicPr>
        <xdr:cNvPr id="17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23092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632</xdr:row>
      <xdr:rowOff>0</xdr:rowOff>
    </xdr:from>
    <xdr:to>
      <xdr:col>0</xdr:col>
      <xdr:colOff>414243</xdr:colOff>
      <xdr:row>632</xdr:row>
      <xdr:rowOff>176180</xdr:rowOff>
    </xdr:to>
    <xdr:pic>
      <xdr:nvPicPr>
        <xdr:cNvPr id="17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22110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683</xdr:row>
      <xdr:rowOff>0</xdr:rowOff>
    </xdr:from>
    <xdr:to>
      <xdr:col>0</xdr:col>
      <xdr:colOff>414243</xdr:colOff>
      <xdr:row>683</xdr:row>
      <xdr:rowOff>176180</xdr:rowOff>
    </xdr:to>
    <xdr:pic>
      <xdr:nvPicPr>
        <xdr:cNvPr id="17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319117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734</xdr:row>
      <xdr:rowOff>0</xdr:rowOff>
    </xdr:from>
    <xdr:to>
      <xdr:col>0</xdr:col>
      <xdr:colOff>414243</xdr:colOff>
      <xdr:row>734</xdr:row>
      <xdr:rowOff>176180</xdr:rowOff>
    </xdr:to>
    <xdr:pic>
      <xdr:nvPicPr>
        <xdr:cNvPr id="17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17129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785</xdr:row>
      <xdr:rowOff>0</xdr:rowOff>
    </xdr:from>
    <xdr:to>
      <xdr:col>0</xdr:col>
      <xdr:colOff>414243</xdr:colOff>
      <xdr:row>785</xdr:row>
      <xdr:rowOff>176180</xdr:rowOff>
    </xdr:to>
    <xdr:pic>
      <xdr:nvPicPr>
        <xdr:cNvPr id="17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515141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836</xdr:row>
      <xdr:rowOff>0</xdr:rowOff>
    </xdr:from>
    <xdr:to>
      <xdr:col>0</xdr:col>
      <xdr:colOff>414243</xdr:colOff>
      <xdr:row>836</xdr:row>
      <xdr:rowOff>176180</xdr:rowOff>
    </xdr:to>
    <xdr:pic>
      <xdr:nvPicPr>
        <xdr:cNvPr id="17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613154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887</xdr:row>
      <xdr:rowOff>0</xdr:rowOff>
    </xdr:from>
    <xdr:to>
      <xdr:col>0</xdr:col>
      <xdr:colOff>414243</xdr:colOff>
      <xdr:row>887</xdr:row>
      <xdr:rowOff>176180</xdr:rowOff>
    </xdr:to>
    <xdr:pic>
      <xdr:nvPicPr>
        <xdr:cNvPr id="17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11166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938</xdr:row>
      <xdr:rowOff>0</xdr:rowOff>
    </xdr:from>
    <xdr:to>
      <xdr:col>0</xdr:col>
      <xdr:colOff>414243</xdr:colOff>
      <xdr:row>938</xdr:row>
      <xdr:rowOff>176180</xdr:rowOff>
    </xdr:to>
    <xdr:pic>
      <xdr:nvPicPr>
        <xdr:cNvPr id="17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8091785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989</xdr:row>
      <xdr:rowOff>0</xdr:rowOff>
    </xdr:from>
    <xdr:to>
      <xdr:col>0</xdr:col>
      <xdr:colOff>414243</xdr:colOff>
      <xdr:row>989</xdr:row>
      <xdr:rowOff>176180</xdr:rowOff>
    </xdr:to>
    <xdr:pic>
      <xdr:nvPicPr>
        <xdr:cNvPr id="17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907190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140970</xdr:colOff>
      <xdr:row>0</xdr:row>
      <xdr:rowOff>784860</xdr:rowOff>
    </xdr:to>
    <xdr:pic>
      <xdr:nvPicPr>
        <xdr:cNvPr id="2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0"/>
          <a:ext cx="1848143" cy="7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0</xdr:row>
      <xdr:rowOff>0</xdr:rowOff>
    </xdr:from>
    <xdr:to>
      <xdr:col>16</xdr:col>
      <xdr:colOff>380857</xdr:colOff>
      <xdr:row>0</xdr:row>
      <xdr:rowOff>590476</xdr:rowOff>
    </xdr:to>
    <xdr:pic>
      <xdr:nvPicPr>
        <xdr:cNvPr id="5" name="Grafik 4"/>
        <xdr:cNvPicPr>
          <a:picLocks noChangeAspect="1"/>
        </xdr:cNvPicPr>
      </xdr:nvPicPr>
      <xdr:blipFill>
        <a:blip xmlns:r="http://schemas.openxmlformats.org/officeDocument/2006/relationships" r:embed="rId2"/>
        <a:stretch>
          <a:fillRect/>
        </a:stretch>
      </xdr:blipFill>
      <xdr:spPr>
        <a:xfrm>
          <a:off x="5136173" y="0"/>
          <a:ext cx="1142857" cy="5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140970</xdr:colOff>
      <xdr:row>0</xdr:row>
      <xdr:rowOff>784860</xdr:rowOff>
    </xdr:to>
    <xdr:pic>
      <xdr:nvPicPr>
        <xdr:cNvPr id="5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0"/>
          <a:ext cx="1848143" cy="7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0</xdr:row>
      <xdr:rowOff>0</xdr:rowOff>
    </xdr:from>
    <xdr:to>
      <xdr:col>16</xdr:col>
      <xdr:colOff>380857</xdr:colOff>
      <xdr:row>0</xdr:row>
      <xdr:rowOff>590476</xdr:rowOff>
    </xdr:to>
    <xdr:pic>
      <xdr:nvPicPr>
        <xdr:cNvPr id="51" name="Grafik 50"/>
        <xdr:cNvPicPr>
          <a:picLocks noChangeAspect="1"/>
        </xdr:cNvPicPr>
      </xdr:nvPicPr>
      <xdr:blipFill>
        <a:blip xmlns:r="http://schemas.openxmlformats.org/officeDocument/2006/relationships" r:embed="rId2"/>
        <a:stretch>
          <a:fillRect/>
        </a:stretch>
      </xdr:blipFill>
      <xdr:spPr>
        <a:xfrm>
          <a:off x="5136173" y="0"/>
          <a:ext cx="1142857" cy="5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236220</xdr:colOff>
      <xdr:row>0</xdr:row>
      <xdr:rowOff>0</xdr:rowOff>
    </xdr:to>
    <xdr:pic>
      <xdr:nvPicPr>
        <xdr:cNvPr id="26692" name="Picture 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711" t="16508" b="17480"/>
        <a:stretch>
          <a:fillRect/>
        </a:stretch>
      </xdr:blipFill>
      <xdr:spPr bwMode="auto">
        <a:xfrm>
          <a:off x="0" y="0"/>
          <a:ext cx="188214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7</xdr:col>
      <xdr:colOff>170278</xdr:colOff>
      <xdr:row>0</xdr:row>
      <xdr:rowOff>784860</xdr:rowOff>
    </xdr:to>
    <xdr:pic>
      <xdr:nvPicPr>
        <xdr:cNvPr id="5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0"/>
          <a:ext cx="1848143" cy="78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xdr:row>
      <xdr:rowOff>0</xdr:rowOff>
    </xdr:from>
    <xdr:to>
      <xdr:col>0</xdr:col>
      <xdr:colOff>414243</xdr:colOff>
      <xdr:row>42</xdr:row>
      <xdr:rowOff>176180</xdr:rowOff>
    </xdr:to>
    <xdr:pic>
      <xdr:nvPicPr>
        <xdr:cNvPr id="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2794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100</xdr:row>
      <xdr:rowOff>0</xdr:rowOff>
    </xdr:from>
    <xdr:to>
      <xdr:col>0</xdr:col>
      <xdr:colOff>414243</xdr:colOff>
      <xdr:row>100</xdr:row>
      <xdr:rowOff>176180</xdr:rowOff>
    </xdr:to>
    <xdr:pic>
      <xdr:nvPicPr>
        <xdr:cNvPr id="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47471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0</xdr:rowOff>
    </xdr:from>
    <xdr:to>
      <xdr:col>0</xdr:col>
      <xdr:colOff>414243</xdr:colOff>
      <xdr:row>21</xdr:row>
      <xdr:rowOff>176180</xdr:rowOff>
    </xdr:to>
    <xdr:pic>
      <xdr:nvPicPr>
        <xdr:cNvPr id="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75517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153</xdr:row>
      <xdr:rowOff>0</xdr:rowOff>
    </xdr:from>
    <xdr:to>
      <xdr:col>0</xdr:col>
      <xdr:colOff>414243</xdr:colOff>
      <xdr:row>154</xdr:row>
      <xdr:rowOff>110238</xdr:rowOff>
    </xdr:to>
    <xdr:pic>
      <xdr:nvPicPr>
        <xdr:cNvPr id="1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650148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0</xdr:row>
      <xdr:rowOff>0</xdr:rowOff>
    </xdr:from>
    <xdr:to>
      <xdr:col>25</xdr:col>
      <xdr:colOff>29164</xdr:colOff>
      <xdr:row>0</xdr:row>
      <xdr:rowOff>590476</xdr:rowOff>
    </xdr:to>
    <xdr:pic>
      <xdr:nvPicPr>
        <xdr:cNvPr id="12" name="Grafik 11"/>
        <xdr:cNvPicPr>
          <a:picLocks noChangeAspect="1"/>
        </xdr:cNvPicPr>
      </xdr:nvPicPr>
      <xdr:blipFill>
        <a:blip xmlns:r="http://schemas.openxmlformats.org/officeDocument/2006/relationships" r:embed="rId2"/>
        <a:stretch>
          <a:fillRect/>
        </a:stretch>
      </xdr:blipFill>
      <xdr:spPr>
        <a:xfrm>
          <a:off x="4916365" y="0"/>
          <a:ext cx="1142857" cy="5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6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5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0</xdr:rowOff>
    </xdr:from>
    <xdr:to>
      <xdr:col>0</xdr:col>
      <xdr:colOff>414243</xdr:colOff>
      <xdr:row>55</xdr:row>
      <xdr:rowOff>176180</xdr:rowOff>
    </xdr:to>
    <xdr:pic>
      <xdr:nvPicPr>
        <xdr:cNvPr id="7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8034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90</xdr:row>
      <xdr:rowOff>0</xdr:rowOff>
    </xdr:from>
    <xdr:to>
      <xdr:col>0</xdr:col>
      <xdr:colOff>414243</xdr:colOff>
      <xdr:row>90</xdr:row>
      <xdr:rowOff>176180</xdr:rowOff>
    </xdr:to>
    <xdr:pic>
      <xdr:nvPicPr>
        <xdr:cNvPr id="7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753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121</xdr:row>
      <xdr:rowOff>0</xdr:rowOff>
    </xdr:from>
    <xdr:to>
      <xdr:col>0</xdr:col>
      <xdr:colOff>414243</xdr:colOff>
      <xdr:row>121</xdr:row>
      <xdr:rowOff>176180</xdr:rowOff>
    </xdr:to>
    <xdr:pic>
      <xdr:nvPicPr>
        <xdr:cNvPr id="7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9514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162</xdr:row>
      <xdr:rowOff>0</xdr:rowOff>
    </xdr:from>
    <xdr:to>
      <xdr:col>0</xdr:col>
      <xdr:colOff>414243</xdr:colOff>
      <xdr:row>162</xdr:row>
      <xdr:rowOff>176180</xdr:rowOff>
    </xdr:to>
    <xdr:pic>
      <xdr:nvPicPr>
        <xdr:cNvPr id="7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03334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244</xdr:row>
      <xdr:rowOff>0</xdr:rowOff>
    </xdr:from>
    <xdr:to>
      <xdr:col>0</xdr:col>
      <xdr:colOff>414243</xdr:colOff>
      <xdr:row>244</xdr:row>
      <xdr:rowOff>176180</xdr:rowOff>
    </xdr:to>
    <xdr:pic>
      <xdr:nvPicPr>
        <xdr:cNvPr id="7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842238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288</xdr:row>
      <xdr:rowOff>0</xdr:rowOff>
    </xdr:from>
    <xdr:to>
      <xdr:col>0</xdr:col>
      <xdr:colOff>414243</xdr:colOff>
      <xdr:row>288</xdr:row>
      <xdr:rowOff>176180</xdr:rowOff>
    </xdr:to>
    <xdr:pic>
      <xdr:nvPicPr>
        <xdr:cNvPr id="7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806461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327</xdr:row>
      <xdr:rowOff>0</xdr:rowOff>
    </xdr:from>
    <xdr:to>
      <xdr:col>0</xdr:col>
      <xdr:colOff>414243</xdr:colOff>
      <xdr:row>327</xdr:row>
      <xdr:rowOff>176180</xdr:rowOff>
    </xdr:to>
    <xdr:pic>
      <xdr:nvPicPr>
        <xdr:cNvPr id="7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6681077"/>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408</xdr:row>
      <xdr:rowOff>0</xdr:rowOff>
    </xdr:from>
    <xdr:to>
      <xdr:col>0</xdr:col>
      <xdr:colOff>414243</xdr:colOff>
      <xdr:row>408</xdr:row>
      <xdr:rowOff>176180</xdr:rowOff>
    </xdr:to>
    <xdr:pic>
      <xdr:nvPicPr>
        <xdr:cNvPr id="7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485917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615</xdr:row>
      <xdr:rowOff>0</xdr:rowOff>
    </xdr:from>
    <xdr:to>
      <xdr:col>0</xdr:col>
      <xdr:colOff>414243</xdr:colOff>
      <xdr:row>615</xdr:row>
      <xdr:rowOff>176180</xdr:rowOff>
    </xdr:to>
    <xdr:pic>
      <xdr:nvPicPr>
        <xdr:cNvPr id="7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417169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440</xdr:row>
      <xdr:rowOff>0</xdr:rowOff>
    </xdr:from>
    <xdr:to>
      <xdr:col>0</xdr:col>
      <xdr:colOff>414243</xdr:colOff>
      <xdr:row>440</xdr:row>
      <xdr:rowOff>176180</xdr:rowOff>
    </xdr:to>
    <xdr:pic>
      <xdr:nvPicPr>
        <xdr:cNvPr id="8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14839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506</xdr:row>
      <xdr:rowOff>0</xdr:rowOff>
    </xdr:from>
    <xdr:to>
      <xdr:col>0</xdr:col>
      <xdr:colOff>414243</xdr:colOff>
      <xdr:row>506</xdr:row>
      <xdr:rowOff>176180</xdr:rowOff>
    </xdr:to>
    <xdr:pic>
      <xdr:nvPicPr>
        <xdr:cNvPr id="8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008404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699</xdr:row>
      <xdr:rowOff>0</xdr:rowOff>
    </xdr:from>
    <xdr:to>
      <xdr:col>0</xdr:col>
      <xdr:colOff>414243</xdr:colOff>
      <xdr:row>699</xdr:row>
      <xdr:rowOff>176180</xdr:rowOff>
    </xdr:to>
    <xdr:pic>
      <xdr:nvPicPr>
        <xdr:cNvPr id="8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043138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661</xdr:row>
      <xdr:rowOff>0</xdr:rowOff>
    </xdr:from>
    <xdr:to>
      <xdr:col>0</xdr:col>
      <xdr:colOff>414243</xdr:colOff>
      <xdr:row>661</xdr:row>
      <xdr:rowOff>176180</xdr:rowOff>
    </xdr:to>
    <xdr:pic>
      <xdr:nvPicPr>
        <xdr:cNvPr id="8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1731869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206</xdr:row>
      <xdr:rowOff>0</xdr:rowOff>
    </xdr:from>
    <xdr:to>
      <xdr:col>0</xdr:col>
      <xdr:colOff>414243</xdr:colOff>
      <xdr:row>206</xdr:row>
      <xdr:rowOff>176180</xdr:rowOff>
    </xdr:to>
    <xdr:pic>
      <xdr:nvPicPr>
        <xdr:cNvPr id="8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1220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591</xdr:row>
      <xdr:rowOff>0</xdr:rowOff>
    </xdr:from>
    <xdr:to>
      <xdr:col>0</xdr:col>
      <xdr:colOff>414243</xdr:colOff>
      <xdr:row>591</xdr:row>
      <xdr:rowOff>176180</xdr:rowOff>
    </xdr:to>
    <xdr:pic>
      <xdr:nvPicPr>
        <xdr:cNvPr id="8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3102003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371</xdr:row>
      <xdr:rowOff>0</xdr:rowOff>
    </xdr:from>
    <xdr:to>
      <xdr:col>0</xdr:col>
      <xdr:colOff>414243</xdr:colOff>
      <xdr:row>371</xdr:row>
      <xdr:rowOff>176180</xdr:rowOff>
    </xdr:to>
    <xdr:pic>
      <xdr:nvPicPr>
        <xdr:cNvPr id="2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517423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730</xdr:row>
      <xdr:rowOff>0</xdr:rowOff>
    </xdr:from>
    <xdr:to>
      <xdr:col>0</xdr:col>
      <xdr:colOff>414243</xdr:colOff>
      <xdr:row>730</xdr:row>
      <xdr:rowOff>176180</xdr:rowOff>
    </xdr:to>
    <xdr:pic>
      <xdr:nvPicPr>
        <xdr:cNvPr id="2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495864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2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5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xdr:row>
      <xdr:rowOff>0</xdr:rowOff>
    </xdr:from>
    <xdr:to>
      <xdr:col>0</xdr:col>
      <xdr:colOff>414243</xdr:colOff>
      <xdr:row>50</xdr:row>
      <xdr:rowOff>176180</xdr:rowOff>
    </xdr:to>
    <xdr:pic>
      <xdr:nvPicPr>
        <xdr:cNvPr id="2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69705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91</xdr:row>
      <xdr:rowOff>0</xdr:rowOff>
    </xdr:from>
    <xdr:to>
      <xdr:col>0</xdr:col>
      <xdr:colOff>414243</xdr:colOff>
      <xdr:row>91</xdr:row>
      <xdr:rowOff>176180</xdr:rowOff>
    </xdr:to>
    <xdr:pic>
      <xdr:nvPicPr>
        <xdr:cNvPr id="2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774580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128</xdr:row>
      <xdr:rowOff>0</xdr:rowOff>
    </xdr:from>
    <xdr:to>
      <xdr:col>0</xdr:col>
      <xdr:colOff>414243</xdr:colOff>
      <xdr:row>128</xdr:row>
      <xdr:rowOff>176180</xdr:rowOff>
    </xdr:to>
    <xdr:pic>
      <xdr:nvPicPr>
        <xdr:cNvPr id="2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555630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215</xdr:row>
      <xdr:rowOff>0</xdr:rowOff>
    </xdr:from>
    <xdr:to>
      <xdr:col>0</xdr:col>
      <xdr:colOff>414243</xdr:colOff>
      <xdr:row>215</xdr:row>
      <xdr:rowOff>176180</xdr:rowOff>
    </xdr:to>
    <xdr:pic>
      <xdr:nvPicPr>
        <xdr:cNvPr id="2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5073981"/>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256</xdr:row>
      <xdr:rowOff>0</xdr:rowOff>
    </xdr:from>
    <xdr:to>
      <xdr:col>0</xdr:col>
      <xdr:colOff>414243</xdr:colOff>
      <xdr:row>256</xdr:row>
      <xdr:rowOff>176180</xdr:rowOff>
    </xdr:to>
    <xdr:pic>
      <xdr:nvPicPr>
        <xdr:cNvPr id="3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378569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169</xdr:row>
      <xdr:rowOff>0</xdr:rowOff>
    </xdr:from>
    <xdr:to>
      <xdr:col>0</xdr:col>
      <xdr:colOff>414243</xdr:colOff>
      <xdr:row>169</xdr:row>
      <xdr:rowOff>176180</xdr:rowOff>
    </xdr:to>
    <xdr:pic>
      <xdr:nvPicPr>
        <xdr:cNvPr id="3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360376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286</xdr:row>
      <xdr:rowOff>0</xdr:rowOff>
    </xdr:from>
    <xdr:to>
      <xdr:col>0</xdr:col>
      <xdr:colOff>414243</xdr:colOff>
      <xdr:row>286</xdr:row>
      <xdr:rowOff>176180</xdr:rowOff>
    </xdr:to>
    <xdr:pic>
      <xdr:nvPicPr>
        <xdr:cNvPr id="3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33339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322</xdr:row>
      <xdr:rowOff>0</xdr:rowOff>
    </xdr:from>
    <xdr:to>
      <xdr:col>0</xdr:col>
      <xdr:colOff>414243</xdr:colOff>
      <xdr:row>322</xdr:row>
      <xdr:rowOff>176180</xdr:rowOff>
    </xdr:to>
    <xdr:pic>
      <xdr:nvPicPr>
        <xdr:cNvPr id="3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167196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365</xdr:row>
      <xdr:rowOff>0</xdr:rowOff>
    </xdr:from>
    <xdr:to>
      <xdr:col>0</xdr:col>
      <xdr:colOff>414243</xdr:colOff>
      <xdr:row>365</xdr:row>
      <xdr:rowOff>176180</xdr:rowOff>
    </xdr:to>
    <xdr:pic>
      <xdr:nvPicPr>
        <xdr:cNvPr id="3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147538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407</xdr:row>
      <xdr:rowOff>117230</xdr:rowOff>
    </xdr:from>
    <xdr:to>
      <xdr:col>0</xdr:col>
      <xdr:colOff>414243</xdr:colOff>
      <xdr:row>408</xdr:row>
      <xdr:rowOff>176180</xdr:rowOff>
    </xdr:to>
    <xdr:pic>
      <xdr:nvPicPr>
        <xdr:cNvPr id="1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91300788"/>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24</xdr:col>
      <xdr:colOff>0</xdr:colOff>
      <xdr:row>114</xdr:row>
      <xdr:rowOff>0</xdr:rowOff>
    </xdr:from>
    <xdr:to>
      <xdr:col>24</xdr:col>
      <xdr:colOff>0</xdr:colOff>
      <xdr:row>114</xdr:row>
      <xdr:rowOff>0</xdr:rowOff>
    </xdr:to>
    <xdr:sp macro="" textlink="">
      <xdr:nvSpPr>
        <xdr:cNvPr id="19903" name="Line 447"/>
        <xdr:cNvSpPr>
          <a:spLocks noChangeShapeType="1"/>
        </xdr:cNvSpPr>
      </xdr:nvSpPr>
      <xdr:spPr bwMode="auto">
        <a:xfrm flipV="1">
          <a:off x="5775960" y="21861780"/>
          <a:ext cx="0" cy="0"/>
        </a:xfrm>
        <a:prstGeom prst="line">
          <a:avLst/>
        </a:prstGeom>
        <a:noFill/>
        <a:ln w="3175" cap="rnd">
          <a:solidFill>
            <a:srgbClr xmlns:mc="http://schemas.openxmlformats.org/markup-compatibility/2006" xmlns:a14="http://schemas.microsoft.com/office/drawing/2010/main" val="000000" mc:Ignorable="a14" a14:legacySpreadsheetColorIndex="8"/>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1</xdr:row>
      <xdr:rowOff>0</xdr:rowOff>
    </xdr:from>
    <xdr:to>
      <xdr:col>0</xdr:col>
      <xdr:colOff>414243</xdr:colOff>
      <xdr:row>1</xdr:row>
      <xdr:rowOff>176180</xdr:rowOff>
    </xdr:to>
    <xdr:pic>
      <xdr:nvPicPr>
        <xdr:cNvPr id="5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42</xdr:row>
      <xdr:rowOff>0</xdr:rowOff>
    </xdr:from>
    <xdr:to>
      <xdr:col>0</xdr:col>
      <xdr:colOff>414243</xdr:colOff>
      <xdr:row>42</xdr:row>
      <xdr:rowOff>176180</xdr:rowOff>
    </xdr:to>
    <xdr:pic>
      <xdr:nvPicPr>
        <xdr:cNvPr id="6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853586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89</xdr:row>
      <xdr:rowOff>0</xdr:rowOff>
    </xdr:from>
    <xdr:to>
      <xdr:col>0</xdr:col>
      <xdr:colOff>414243</xdr:colOff>
      <xdr:row>89</xdr:row>
      <xdr:rowOff>176180</xdr:rowOff>
    </xdr:to>
    <xdr:pic>
      <xdr:nvPicPr>
        <xdr:cNvPr id="6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81634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182</xdr:row>
      <xdr:rowOff>0</xdr:rowOff>
    </xdr:from>
    <xdr:to>
      <xdr:col>0</xdr:col>
      <xdr:colOff>414243</xdr:colOff>
      <xdr:row>182</xdr:row>
      <xdr:rowOff>176180</xdr:rowOff>
    </xdr:to>
    <xdr:pic>
      <xdr:nvPicPr>
        <xdr:cNvPr id="6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776171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224</xdr:row>
      <xdr:rowOff>0</xdr:rowOff>
    </xdr:from>
    <xdr:to>
      <xdr:col>0</xdr:col>
      <xdr:colOff>414243</xdr:colOff>
      <xdr:row>224</xdr:row>
      <xdr:rowOff>176180</xdr:rowOff>
    </xdr:to>
    <xdr:pic>
      <xdr:nvPicPr>
        <xdr:cNvPr id="6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740394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252</xdr:row>
      <xdr:rowOff>0</xdr:rowOff>
    </xdr:from>
    <xdr:to>
      <xdr:col>0</xdr:col>
      <xdr:colOff>414243</xdr:colOff>
      <xdr:row>252</xdr:row>
      <xdr:rowOff>176180</xdr:rowOff>
    </xdr:to>
    <xdr:pic>
      <xdr:nvPicPr>
        <xdr:cNvPr id="6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44716212"/>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279</xdr:row>
      <xdr:rowOff>0</xdr:rowOff>
    </xdr:from>
    <xdr:to>
      <xdr:col>0</xdr:col>
      <xdr:colOff>414243</xdr:colOff>
      <xdr:row>279</xdr:row>
      <xdr:rowOff>176180</xdr:rowOff>
    </xdr:to>
    <xdr:pic>
      <xdr:nvPicPr>
        <xdr:cNvPr id="6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0497154"/>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317</xdr:row>
      <xdr:rowOff>0</xdr:rowOff>
    </xdr:from>
    <xdr:to>
      <xdr:col>0</xdr:col>
      <xdr:colOff>414243</xdr:colOff>
      <xdr:row>317</xdr:row>
      <xdr:rowOff>176180</xdr:rowOff>
    </xdr:to>
    <xdr:pic>
      <xdr:nvPicPr>
        <xdr:cNvPr id="7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728188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359</xdr:row>
      <xdr:rowOff>0</xdr:rowOff>
    </xdr:from>
    <xdr:to>
      <xdr:col>0</xdr:col>
      <xdr:colOff>414243</xdr:colOff>
      <xdr:row>359</xdr:row>
      <xdr:rowOff>176180</xdr:rowOff>
    </xdr:to>
    <xdr:pic>
      <xdr:nvPicPr>
        <xdr:cNvPr id="7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92411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401</xdr:row>
      <xdr:rowOff>0</xdr:rowOff>
    </xdr:from>
    <xdr:to>
      <xdr:col>0</xdr:col>
      <xdr:colOff>414243</xdr:colOff>
      <xdr:row>401</xdr:row>
      <xdr:rowOff>176180</xdr:rowOff>
    </xdr:to>
    <xdr:pic>
      <xdr:nvPicPr>
        <xdr:cNvPr id="7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6668923"/>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134</xdr:row>
      <xdr:rowOff>0</xdr:rowOff>
    </xdr:from>
    <xdr:to>
      <xdr:col>0</xdr:col>
      <xdr:colOff>414243</xdr:colOff>
      <xdr:row>134</xdr:row>
      <xdr:rowOff>176180</xdr:rowOff>
    </xdr:to>
    <xdr:pic>
      <xdr:nvPicPr>
        <xdr:cNvPr id="1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180755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0</xdr:rowOff>
    </xdr:from>
    <xdr:to>
      <xdr:col>0</xdr:col>
      <xdr:colOff>414243</xdr:colOff>
      <xdr:row>18</xdr:row>
      <xdr:rowOff>176180</xdr:rowOff>
    </xdr:to>
    <xdr:pic>
      <xdr:nvPicPr>
        <xdr:cNvPr id="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042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xdr:row>
      <xdr:rowOff>0</xdr:rowOff>
    </xdr:from>
    <xdr:to>
      <xdr:col>0</xdr:col>
      <xdr:colOff>414243</xdr:colOff>
      <xdr:row>72</xdr:row>
      <xdr:rowOff>176180</xdr:rowOff>
    </xdr:to>
    <xdr:pic>
      <xdr:nvPicPr>
        <xdr:cNvPr id="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126</xdr:row>
      <xdr:rowOff>0</xdr:rowOff>
    </xdr:from>
    <xdr:to>
      <xdr:col>0</xdr:col>
      <xdr:colOff>414243</xdr:colOff>
      <xdr:row>126</xdr:row>
      <xdr:rowOff>176180</xdr:rowOff>
    </xdr:to>
    <xdr:pic>
      <xdr:nvPicPr>
        <xdr:cNvPr id="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180</xdr:row>
      <xdr:rowOff>0</xdr:rowOff>
    </xdr:from>
    <xdr:to>
      <xdr:col>0</xdr:col>
      <xdr:colOff>414243</xdr:colOff>
      <xdr:row>180</xdr:row>
      <xdr:rowOff>176180</xdr:rowOff>
    </xdr:to>
    <xdr:pic>
      <xdr:nvPicPr>
        <xdr:cNvPr id="1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234</xdr:row>
      <xdr:rowOff>0</xdr:rowOff>
    </xdr:from>
    <xdr:to>
      <xdr:col>0</xdr:col>
      <xdr:colOff>414243</xdr:colOff>
      <xdr:row>234</xdr:row>
      <xdr:rowOff>176180</xdr:rowOff>
    </xdr:to>
    <xdr:pic>
      <xdr:nvPicPr>
        <xdr:cNvPr id="1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288</xdr:row>
      <xdr:rowOff>0</xdr:rowOff>
    </xdr:from>
    <xdr:to>
      <xdr:col>0</xdr:col>
      <xdr:colOff>414243</xdr:colOff>
      <xdr:row>288</xdr:row>
      <xdr:rowOff>176180</xdr:rowOff>
    </xdr:to>
    <xdr:pic>
      <xdr:nvPicPr>
        <xdr:cNvPr id="1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3407019"/>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342</xdr:row>
      <xdr:rowOff>0</xdr:rowOff>
    </xdr:from>
    <xdr:to>
      <xdr:col>0</xdr:col>
      <xdr:colOff>414243</xdr:colOff>
      <xdr:row>342</xdr:row>
      <xdr:rowOff>176180</xdr:rowOff>
    </xdr:to>
    <xdr:pic>
      <xdr:nvPicPr>
        <xdr:cNvPr id="1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396</xdr:row>
      <xdr:rowOff>0</xdr:rowOff>
    </xdr:from>
    <xdr:to>
      <xdr:col>0</xdr:col>
      <xdr:colOff>414243</xdr:colOff>
      <xdr:row>396</xdr:row>
      <xdr:rowOff>176180</xdr:rowOff>
    </xdr:to>
    <xdr:pic>
      <xdr:nvPicPr>
        <xdr:cNvPr id="1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450</xdr:row>
      <xdr:rowOff>0</xdr:rowOff>
    </xdr:from>
    <xdr:to>
      <xdr:col>0</xdr:col>
      <xdr:colOff>414243</xdr:colOff>
      <xdr:row>450</xdr:row>
      <xdr:rowOff>176180</xdr:rowOff>
    </xdr:to>
    <xdr:pic>
      <xdr:nvPicPr>
        <xdr:cNvPr id="1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504</xdr:row>
      <xdr:rowOff>0</xdr:rowOff>
    </xdr:from>
    <xdr:to>
      <xdr:col>0</xdr:col>
      <xdr:colOff>414243</xdr:colOff>
      <xdr:row>504</xdr:row>
      <xdr:rowOff>176180</xdr:rowOff>
    </xdr:to>
    <xdr:pic>
      <xdr:nvPicPr>
        <xdr:cNvPr id="1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558</xdr:row>
      <xdr:rowOff>0</xdr:rowOff>
    </xdr:from>
    <xdr:to>
      <xdr:col>0</xdr:col>
      <xdr:colOff>414243</xdr:colOff>
      <xdr:row>558</xdr:row>
      <xdr:rowOff>176180</xdr:rowOff>
    </xdr:to>
    <xdr:pic>
      <xdr:nvPicPr>
        <xdr:cNvPr id="1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612</xdr:row>
      <xdr:rowOff>0</xdr:rowOff>
    </xdr:from>
    <xdr:to>
      <xdr:col>0</xdr:col>
      <xdr:colOff>414243</xdr:colOff>
      <xdr:row>612</xdr:row>
      <xdr:rowOff>176180</xdr:rowOff>
    </xdr:to>
    <xdr:pic>
      <xdr:nvPicPr>
        <xdr:cNvPr id="1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666</xdr:row>
      <xdr:rowOff>0</xdr:rowOff>
    </xdr:from>
    <xdr:to>
      <xdr:col>0</xdr:col>
      <xdr:colOff>414243</xdr:colOff>
      <xdr:row>666</xdr:row>
      <xdr:rowOff>176180</xdr:rowOff>
    </xdr:to>
    <xdr:pic>
      <xdr:nvPicPr>
        <xdr:cNvPr id="1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720</xdr:row>
      <xdr:rowOff>0</xdr:rowOff>
    </xdr:from>
    <xdr:to>
      <xdr:col>0</xdr:col>
      <xdr:colOff>414243</xdr:colOff>
      <xdr:row>720</xdr:row>
      <xdr:rowOff>176180</xdr:rowOff>
    </xdr:to>
    <xdr:pic>
      <xdr:nvPicPr>
        <xdr:cNvPr id="2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774</xdr:row>
      <xdr:rowOff>0</xdr:rowOff>
    </xdr:from>
    <xdr:to>
      <xdr:col>0</xdr:col>
      <xdr:colOff>414243</xdr:colOff>
      <xdr:row>774</xdr:row>
      <xdr:rowOff>176180</xdr:rowOff>
    </xdr:to>
    <xdr:pic>
      <xdr:nvPicPr>
        <xdr:cNvPr id="2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828</xdr:row>
      <xdr:rowOff>0</xdr:rowOff>
    </xdr:from>
    <xdr:to>
      <xdr:col>0</xdr:col>
      <xdr:colOff>414243</xdr:colOff>
      <xdr:row>828</xdr:row>
      <xdr:rowOff>176180</xdr:rowOff>
    </xdr:to>
    <xdr:pic>
      <xdr:nvPicPr>
        <xdr:cNvPr id="2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882</xdr:row>
      <xdr:rowOff>0</xdr:rowOff>
    </xdr:from>
    <xdr:to>
      <xdr:col>0</xdr:col>
      <xdr:colOff>414243</xdr:colOff>
      <xdr:row>882</xdr:row>
      <xdr:rowOff>176180</xdr:rowOff>
    </xdr:to>
    <xdr:pic>
      <xdr:nvPicPr>
        <xdr:cNvPr id="2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936</xdr:row>
      <xdr:rowOff>0</xdr:rowOff>
    </xdr:from>
    <xdr:to>
      <xdr:col>0</xdr:col>
      <xdr:colOff>414243</xdr:colOff>
      <xdr:row>936</xdr:row>
      <xdr:rowOff>176180</xdr:rowOff>
    </xdr:to>
    <xdr:pic>
      <xdr:nvPicPr>
        <xdr:cNvPr id="2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990</xdr:row>
      <xdr:rowOff>0</xdr:rowOff>
    </xdr:from>
    <xdr:to>
      <xdr:col>0</xdr:col>
      <xdr:colOff>414243</xdr:colOff>
      <xdr:row>990</xdr:row>
      <xdr:rowOff>176180</xdr:rowOff>
    </xdr:to>
    <xdr:pic>
      <xdr:nvPicPr>
        <xdr:cNvPr id="2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1044</xdr:row>
      <xdr:rowOff>0</xdr:rowOff>
    </xdr:from>
    <xdr:to>
      <xdr:col>0</xdr:col>
      <xdr:colOff>414243</xdr:colOff>
      <xdr:row>1044</xdr:row>
      <xdr:rowOff>176180</xdr:rowOff>
    </xdr:to>
    <xdr:pic>
      <xdr:nvPicPr>
        <xdr:cNvPr id="2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1098</xdr:row>
      <xdr:rowOff>0</xdr:rowOff>
    </xdr:from>
    <xdr:to>
      <xdr:col>0</xdr:col>
      <xdr:colOff>414243</xdr:colOff>
      <xdr:row>1098</xdr:row>
      <xdr:rowOff>176180</xdr:rowOff>
    </xdr:to>
    <xdr:pic>
      <xdr:nvPicPr>
        <xdr:cNvPr id="2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1152</xdr:row>
      <xdr:rowOff>0</xdr:rowOff>
    </xdr:from>
    <xdr:to>
      <xdr:col>0</xdr:col>
      <xdr:colOff>414243</xdr:colOff>
      <xdr:row>1152</xdr:row>
      <xdr:rowOff>176180</xdr:rowOff>
    </xdr:to>
    <xdr:pic>
      <xdr:nvPicPr>
        <xdr:cNvPr id="28"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1206</xdr:row>
      <xdr:rowOff>0</xdr:rowOff>
    </xdr:from>
    <xdr:to>
      <xdr:col>0</xdr:col>
      <xdr:colOff>414243</xdr:colOff>
      <xdr:row>1206</xdr:row>
      <xdr:rowOff>176180</xdr:rowOff>
    </xdr:to>
    <xdr:pic>
      <xdr:nvPicPr>
        <xdr:cNvPr id="29"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52387500"/>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1260</xdr:row>
      <xdr:rowOff>0</xdr:rowOff>
    </xdr:from>
    <xdr:to>
      <xdr:col>0</xdr:col>
      <xdr:colOff>414243</xdr:colOff>
      <xdr:row>1260</xdr:row>
      <xdr:rowOff>176180</xdr:rowOff>
    </xdr:to>
    <xdr:pic>
      <xdr:nvPicPr>
        <xdr:cNvPr id="3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1314</xdr:row>
      <xdr:rowOff>0</xdr:rowOff>
    </xdr:from>
    <xdr:to>
      <xdr:col>0</xdr:col>
      <xdr:colOff>414243</xdr:colOff>
      <xdr:row>1314</xdr:row>
      <xdr:rowOff>176180</xdr:rowOff>
    </xdr:to>
    <xdr:pic>
      <xdr:nvPicPr>
        <xdr:cNvPr id="32"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1368</xdr:row>
      <xdr:rowOff>0</xdr:rowOff>
    </xdr:from>
    <xdr:to>
      <xdr:col>0</xdr:col>
      <xdr:colOff>414243</xdr:colOff>
      <xdr:row>1368</xdr:row>
      <xdr:rowOff>176180</xdr:rowOff>
    </xdr:to>
    <xdr:pic>
      <xdr:nvPicPr>
        <xdr:cNvPr id="33"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1422</xdr:row>
      <xdr:rowOff>0</xdr:rowOff>
    </xdr:from>
    <xdr:to>
      <xdr:col>0</xdr:col>
      <xdr:colOff>414243</xdr:colOff>
      <xdr:row>1422</xdr:row>
      <xdr:rowOff>176180</xdr:rowOff>
    </xdr:to>
    <xdr:pic>
      <xdr:nvPicPr>
        <xdr:cNvPr id="34"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1476</xdr:row>
      <xdr:rowOff>0</xdr:rowOff>
    </xdr:from>
    <xdr:to>
      <xdr:col>0</xdr:col>
      <xdr:colOff>414243</xdr:colOff>
      <xdr:row>1476</xdr:row>
      <xdr:rowOff>176180</xdr:rowOff>
    </xdr:to>
    <xdr:pic>
      <xdr:nvPicPr>
        <xdr:cNvPr id="35"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1530</xdr:row>
      <xdr:rowOff>0</xdr:rowOff>
    </xdr:from>
    <xdr:to>
      <xdr:col>0</xdr:col>
      <xdr:colOff>414243</xdr:colOff>
      <xdr:row>1530</xdr:row>
      <xdr:rowOff>176180</xdr:rowOff>
    </xdr:to>
    <xdr:pic>
      <xdr:nvPicPr>
        <xdr:cNvPr id="36"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1584</xdr:row>
      <xdr:rowOff>0</xdr:rowOff>
    </xdr:from>
    <xdr:to>
      <xdr:col>0</xdr:col>
      <xdr:colOff>414243</xdr:colOff>
      <xdr:row>1584</xdr:row>
      <xdr:rowOff>176180</xdr:rowOff>
    </xdr:to>
    <xdr:pic>
      <xdr:nvPicPr>
        <xdr:cNvPr id="37"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21892113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414243</xdr:colOff>
      <xdr:row>1</xdr:row>
      <xdr:rowOff>176180</xdr:rowOff>
    </xdr:to>
    <xdr:pic>
      <xdr:nvPicPr>
        <xdr:cNvPr id="10"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666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41</xdr:row>
      <xdr:rowOff>0</xdr:rowOff>
    </xdr:from>
    <xdr:to>
      <xdr:col>0</xdr:col>
      <xdr:colOff>414243</xdr:colOff>
      <xdr:row>41</xdr:row>
      <xdr:rowOff>176180</xdr:rowOff>
    </xdr:to>
    <xdr:pic>
      <xdr:nvPicPr>
        <xdr:cNvPr id="11" name="Picture 17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711" t="16508" b="17480"/>
        <a:stretch>
          <a:fillRect/>
        </a:stretch>
      </xdr:blipFill>
      <xdr:spPr bwMode="auto">
        <a:xfrm>
          <a:off x="0" y="7915275"/>
          <a:ext cx="414243" cy="176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SingleCells1.xml><?xml version="1.0" encoding="utf-8"?>
<singleXmlCells xmlns="http://schemas.openxmlformats.org/spreadsheetml/2006/main">
  <singleXmlCell id="71" r="L4" connectionId="0">
    <xmlCellPr id="1" uniqueName="ns2:U0_4">
      <xmlPr mapId="2" xpath="/ns2:M17_FBI/ns2:Unternehmensdaten/ns2:U0_4" xmlDataType="string"/>
    </xmlCellPr>
  </singleXmlCell>
  <singleXmlCell id="225" r="L10" connectionId="0">
    <xmlCellPr id="1" uniqueName="ns2:U0_4_1">
      <xmlPr mapId="2" xpath="/ns2:M17_FBI/ns2:Unternehmensdaten/ns2:U0_4_1" xmlDataType="string"/>
    </xmlCellPr>
  </singleXmlCell>
  <singleXmlCell id="226" r="M24" connectionId="0">
    <xmlCellPr id="1" uniqueName="ns2:M1_1">
      <xmlPr mapId="2" xpath="/ns2:M17_FBI/ns2:Betriebsleistung_im_SPV/ns2:M1_1" xmlDataType="decimal"/>
    </xmlCellPr>
  </singleXmlCell>
  <singleXmlCell id="227" r="S24" connectionId="0">
    <xmlCellPr id="1" uniqueName="ns2:M1_2">
      <xmlPr mapId="2" xpath="/ns2:M17_FBI/ns2:Betriebsleistung_im_SPV/ns2:M1_2" xmlDataType="decimal"/>
    </xmlCellPr>
  </singleXmlCell>
  <singleXmlCell id="228" r="M26" connectionId="0">
    <xmlCellPr id="1" uniqueName="ns2:M1_1_1">
      <xmlPr mapId="2" xpath="/ns2:M17_FBI/ns2:Betriebsleistung_im_SPV/ns2:M1_1_1" xmlDataType="decimal"/>
    </xmlCellPr>
  </singleXmlCell>
  <singleXmlCell id="229" r="S26" connectionId="0">
    <xmlCellPr id="1" uniqueName="ns2:M1_2_1">
      <xmlPr mapId="2" xpath="/ns2:M17_FBI/ns2:Betriebsleistung_im_SPV/ns2:M1_2_1" xmlDataType="decimal"/>
    </xmlCellPr>
  </singleXmlCell>
  <singleXmlCell id="230" r="M28" connectionId="0">
    <xmlCellPr id="1" uniqueName="ns2:M1_1_2">
      <xmlPr mapId="2" xpath="/ns2:M17_FBI/ns2:Betriebsleistung_im_SPV/ns2:M1_1_2" xmlDataType="decimal"/>
    </xmlCellPr>
  </singleXmlCell>
  <singleXmlCell id="231" r="S28" connectionId="0">
    <xmlCellPr id="1" uniqueName="ns2:M1_2_2">
      <xmlPr mapId="2" xpath="/ns2:M17_FBI/ns2:Betriebsleistung_im_SPV/ns2:M1_2_2" xmlDataType="decimal"/>
    </xmlCellPr>
  </singleXmlCell>
  <singleXmlCell id="232" r="M30" connectionId="0">
    <xmlCellPr id="1" uniqueName="ns2:M1_1_3">
      <xmlPr mapId="2" xpath="/ns2:M17_FBI/ns2:Betriebsleistung_im_SPV/ns2:M1_1_3" xmlDataType="decimal"/>
    </xmlCellPr>
  </singleXmlCell>
  <singleXmlCell id="233" r="S30" connectionId="0">
    <xmlCellPr id="1" uniqueName="ns2:M1_2_3">
      <xmlPr mapId="2" xpath="/ns2:M17_FBI/ns2:Betriebsleistung_im_SPV/ns2:M1_2_3" xmlDataType="decimal"/>
    </xmlCellPr>
  </singleXmlCell>
  <singleXmlCell id="234" r="M37" connectionId="0">
    <xmlCellPr id="1" uniqueName="ns2:M1_1_4">
      <xmlPr mapId="2" xpath="/ns2:M17_FBI/ns2:Betriebsleistung_im_SPV/ns2:M1_1_4" xmlDataType="decimal"/>
    </xmlCellPr>
  </singleXmlCell>
  <singleXmlCell id="235" r="S37" connectionId="0">
    <xmlCellPr id="1" uniqueName="ns2:M1_2_4">
      <xmlPr mapId="2" xpath="/ns2:M17_FBI/ns2:Betriebsleistung_im_SPV/ns2:M1_2_4" xmlDataType="decimal"/>
    </xmlCellPr>
  </singleXmlCell>
  <singleXmlCell id="236" r="M39" connectionId="0">
    <xmlCellPr id="1" uniqueName="ns2:M1_1_5">
      <xmlPr mapId="2" xpath="/ns2:M17_FBI/ns2:Betriebsleistung_im_SPV/ns2:M1_1_5" xmlDataType="decimal"/>
    </xmlCellPr>
  </singleXmlCell>
  <singleXmlCell id="237" r="S39" connectionId="0">
    <xmlCellPr id="1" uniqueName="ns2:M1_2_5">
      <xmlPr mapId="2" xpath="/ns2:M17_FBI/ns2:Betriebsleistung_im_SPV/ns2:M1_2_5" xmlDataType="decimal"/>
    </xmlCellPr>
  </singleXmlCell>
  <singleXmlCell id="238" r="M46" connectionId="0">
    <xmlCellPr id="1" uniqueName="ns2:M1_1_6">
      <xmlPr mapId="2" xpath="/ns2:M17_FBI/ns2:Betriebsleistung_im_SPV/ns2:M1_1_6" xmlDataType="decimal"/>
    </xmlCellPr>
  </singleXmlCell>
  <singleXmlCell id="239" r="S46" connectionId="0">
    <xmlCellPr id="1" uniqueName="ns2:M1_2_6">
      <xmlPr mapId="2" xpath="/ns2:M17_FBI/ns2:Betriebsleistung_im_SPV/ns2:M1_2_6" xmlDataType="decimal"/>
    </xmlCellPr>
  </singleXmlCell>
  <singleXmlCell id="240" r="M48" connectionId="0">
    <xmlCellPr id="1" uniqueName="ns2:M1_1_7">
      <xmlPr mapId="2" xpath="/ns2:M17_FBI/ns2:Betriebsleistung_im_SPV/ns2:M1_1_7" xmlDataType="decimal"/>
    </xmlCellPr>
  </singleXmlCell>
  <singleXmlCell id="241" r="S48" connectionId="0">
    <xmlCellPr id="1" uniqueName="ns2:M1_2_7">
      <xmlPr mapId="2" xpath="/ns2:M17_FBI/ns2:Betriebsleistung_im_SPV/ns2:M1_2_7" xmlDataType="decimal"/>
    </xmlCellPr>
  </singleXmlCell>
  <singleXmlCell id="242" r="M50" connectionId="0">
    <xmlCellPr id="1" uniqueName="ns2:M1_1_8">
      <xmlPr mapId="2" xpath="/ns2:M17_FBI/ns2:Betriebsleistung_im_SPV/ns2:M1_1_8" xmlDataType="decimal"/>
    </xmlCellPr>
  </singleXmlCell>
  <singleXmlCell id="243" r="S50" connectionId="0">
    <xmlCellPr id="1" uniqueName="ns2:M1_2_8">
      <xmlPr mapId="2" xpath="/ns2:M17_FBI/ns2:Betriebsleistung_im_SPV/ns2:M1_2_8" xmlDataType="decimal"/>
    </xmlCellPr>
  </singleXmlCell>
  <singleXmlCell id="244" r="S53" connectionId="0">
    <xmlCellPr id="1" uniqueName="ns2:M1_3">
      <xmlPr mapId="2" xpath="/ns2:M17_FBI/ns2:Betriebsleistung_im_SPV/ns2:M1_3" xmlDataType="decimal"/>
    </xmlCellPr>
  </singleXmlCell>
  <singleXmlCell id="245" r="M64" connectionId="0">
    <xmlCellPr id="1" uniqueName="ns2:M1_5">
      <xmlPr mapId="2" xpath="/ns2:M17_FBI/ns2:Beförderungsleistung_im_SPV_Seite_1/ns2:M1_5" xmlDataType="decimal"/>
    </xmlCellPr>
  </singleXmlCell>
  <singleXmlCell id="246" r="S64" connectionId="0">
    <xmlCellPr id="1" uniqueName="ns2:M1_6">
      <xmlPr mapId="2" xpath="/ns2:M17_FBI/ns2:Beförderungsleistung_im_SPV_Seite_1/ns2:M1_6" xmlDataType="decimal"/>
    </xmlCellPr>
  </singleXmlCell>
  <singleXmlCell id="247" r="M66" connectionId="0">
    <xmlCellPr id="1" uniqueName="ns2:M1_5_1">
      <xmlPr mapId="2" xpath="/ns2:M17_FBI/ns2:Beförderungsleistung_im_SPV_Seite_1/ns2:M1_5_1" xmlDataType="decimal"/>
    </xmlCellPr>
  </singleXmlCell>
  <singleXmlCell id="248" r="S66" connectionId="0">
    <xmlCellPr id="1" uniqueName="ns2:M1_6_1">
      <xmlPr mapId="2" xpath="/ns2:M17_FBI/ns2:Beförderungsleistung_im_SPV_Seite_1/ns2:M1_6_1" xmlDataType="decimal"/>
    </xmlCellPr>
  </singleXmlCell>
  <singleXmlCell id="249" r="M68" connectionId="0">
    <xmlCellPr id="1" uniqueName="ns2:M1_5_2">
      <xmlPr mapId="2" xpath="/ns2:M17_FBI/ns2:Beförderungsleistung_im_SPV_Seite_1/ns2:M1_5_2" xmlDataType="decimal"/>
    </xmlCellPr>
  </singleXmlCell>
  <singleXmlCell id="250" r="S68" connectionId="0">
    <xmlCellPr id="1" uniqueName="ns2:M1_6_2">
      <xmlPr mapId="2" xpath="/ns2:M17_FBI/ns2:Beförderungsleistung_im_SPV_Seite_1/ns2:M1_6_2" xmlDataType="decimal"/>
    </xmlCellPr>
  </singleXmlCell>
  <singleXmlCell id="251" r="M70" connectionId="0">
    <xmlCellPr id="1" uniqueName="ns2:M1_5_3">
      <xmlPr mapId="2" xpath="/ns2:M17_FBI/ns2:Beförderungsleistung_im_SPV_Seite_1/ns2:M1_5_3" xmlDataType="decimal"/>
    </xmlCellPr>
  </singleXmlCell>
  <singleXmlCell id="252" r="S70" connectionId="0">
    <xmlCellPr id="1" uniqueName="ns2:M1_6_3">
      <xmlPr mapId="2" xpath="/ns2:M17_FBI/ns2:Beförderungsleistung_im_SPV_Seite_1/ns2:M1_6_3" xmlDataType="decimal"/>
    </xmlCellPr>
  </singleXmlCell>
  <singleXmlCell id="253" r="S73" connectionId="0">
    <xmlCellPr id="1" uniqueName="ns2:M1_3_1">
      <xmlPr mapId="2" xpath="/ns2:M17_FBI/ns2:Beförderungsleistung_im_SPV_Seite_1/ns2:M1_3_1" xmlDataType="decimal"/>
    </xmlCellPr>
  </singleXmlCell>
  <singleXmlCell id="254" r="M80" connectionId="0">
    <xmlCellPr id="1" uniqueName="ns2:M1_5_4">
      <xmlPr mapId="2" xpath="/ns2:M17_FBI/ns2:Beförderungsleistung_im_SPV_Seite_1/ns2:M1_5_4" xmlDataType="decimal"/>
    </xmlCellPr>
  </singleXmlCell>
  <singleXmlCell id="255" r="S80" connectionId="0">
    <xmlCellPr id="1" uniqueName="ns2:M1_6_4">
      <xmlPr mapId="2" xpath="/ns2:M17_FBI/ns2:Beförderungsleistung_im_SPV_Seite_1/ns2:M1_6_4" xmlDataType="decimal"/>
    </xmlCellPr>
  </singleXmlCell>
  <singleXmlCell id="256" r="M82" connectionId="0">
    <xmlCellPr id="1" uniqueName="ns2:M1_5_5">
      <xmlPr mapId="2" xpath="/ns2:M17_FBI/ns2:Beförderungsleistung_im_SPV_Seite_1/ns2:M1_5_5" xmlDataType="decimal"/>
    </xmlCellPr>
  </singleXmlCell>
  <singleXmlCell id="257" r="S82" connectionId="0">
    <xmlCellPr id="1" uniqueName="ns2:M1_6_5">
      <xmlPr mapId="2" xpath="/ns2:M17_FBI/ns2:Beförderungsleistung_im_SPV_Seite_1/ns2:M1_6_5" xmlDataType="decimal"/>
    </xmlCellPr>
  </singleXmlCell>
  <singleXmlCell id="258" r="M84" connectionId="0">
    <xmlCellPr id="1" uniqueName="ns2:M1_5_6">
      <xmlPr mapId="2" xpath="/ns2:M17_FBI/ns2:Beförderungsleistung_im_SPV_Seite_1/ns2:M1_5_6" xmlDataType="decimal"/>
    </xmlCellPr>
  </singleXmlCell>
  <singleXmlCell id="259" r="S84" connectionId="0">
    <xmlCellPr id="1" uniqueName="ns2:M1_6_6">
      <xmlPr mapId="2" xpath="/ns2:M17_FBI/ns2:Beförderungsleistung_im_SPV_Seite_1/ns2:M1_6_6" xmlDataType="decimal"/>
    </xmlCellPr>
  </singleXmlCell>
  <singleXmlCell id="260" r="M86" connectionId="0">
    <xmlCellPr id="1" uniqueName="ns2:M1_5_7">
      <xmlPr mapId="2" xpath="/ns2:M17_FBI/ns2:Beförderungsleistung_im_SPV_Seite_1/ns2:M1_5_7" xmlDataType="decimal"/>
    </xmlCellPr>
  </singleXmlCell>
  <singleXmlCell id="261" r="S86" connectionId="0">
    <xmlCellPr id="1" uniqueName="ns2:M1_6_7">
      <xmlPr mapId="2" xpath="/ns2:M17_FBI/ns2:Beförderungsleistung_im_SPV_Seite_1/ns2:M1_6_7" xmlDataType="decimal"/>
    </xmlCellPr>
  </singleXmlCell>
  <singleXmlCell id="262" r="M88" connectionId="0">
    <xmlCellPr id="1" uniqueName="ns2:M1_5_8">
      <xmlPr mapId="2" xpath="/ns2:M17_FBI/ns2:Beförderungsleistung_im_SPV_Seite_1/ns2:M1_5_8" xmlDataType="decimal"/>
    </xmlCellPr>
  </singleXmlCell>
  <singleXmlCell id="263" r="S88" connectionId="0">
    <xmlCellPr id="1" uniqueName="ns2:M1_6_8">
      <xmlPr mapId="2" xpath="/ns2:M17_FBI/ns2:Beförderungsleistung_im_SPV_Seite_1/ns2:M1_6_8" xmlDataType="decimal"/>
    </xmlCellPr>
  </singleXmlCell>
  <singleXmlCell id="264" r="M96" connectionId="0">
    <xmlCellPr id="1" uniqueName="ns2:M1_5_9">
      <xmlPr mapId="2" xpath="/ns2:M17_FBI/ns2:Beförderungsleistung_im_SPV_Seite_2/ns2:M1_5_9" xmlDataType="integer"/>
    </xmlCellPr>
  </singleXmlCell>
  <singleXmlCell id="265" r="S96" connectionId="0">
    <xmlCellPr id="1" uniqueName="ns2:M1_6_9">
      <xmlPr mapId="2" xpath="/ns2:M17_FBI/ns2:Beförderungsleistung_im_SPV_Seite_2/ns2:M1_6_9" xmlDataType="integer"/>
    </xmlCellPr>
  </singleXmlCell>
  <singleXmlCell id="266" r="M99" connectionId="0">
    <xmlCellPr id="1" uniqueName="ns2:M1_5_10">
      <xmlPr mapId="2" xpath="/ns2:M17_FBI/ns2:Beförderungsleistung_im_SPV_Seite_2/ns2:M1_5_10" xmlDataType="decimal"/>
    </xmlCellPr>
  </singleXmlCell>
  <singleXmlCell id="267" r="S99" connectionId="0">
    <xmlCellPr id="1" uniqueName="ns2:M1_6_10">
      <xmlPr mapId="2" xpath="/ns2:M17_FBI/ns2:Beförderungsleistung_im_SPV_Seite_2/ns2:M1_6_10" xmlDataType="decimal"/>
    </xmlCellPr>
  </singleXmlCell>
  <singleXmlCell id="268" r="M102" connectionId="0">
    <xmlCellPr id="1" uniqueName="ns2:M1_5_11">
      <xmlPr mapId="2" xpath="/ns2:M17_FBI/ns2:Beförderungsleistung_im_SPV_Seite_2/ns2:M1_5_11" xmlDataType="decimal"/>
    </xmlCellPr>
  </singleXmlCell>
  <singleXmlCell id="269" r="S102" connectionId="0">
    <xmlCellPr id="1" uniqueName="ns2:M1_6_11">
      <xmlPr mapId="2" xpath="/ns2:M17_FBI/ns2:Beförderungsleistung_im_SPV_Seite_2/ns2:M1_6_11" xmlDataType="decimal"/>
    </xmlCellPr>
  </singleXmlCell>
  <singleXmlCell id="270" r="M104" connectionId="0">
    <xmlCellPr id="1" uniqueName="ns2:M1_5_12">
      <xmlPr mapId="2" xpath="/ns2:M17_FBI/ns2:Beförderungsleistung_im_SPV_Seite_2/ns2:M1_5_12" xmlDataType="integer"/>
    </xmlCellPr>
  </singleXmlCell>
  <singleXmlCell id="271" r="S104" connectionId="0">
    <xmlCellPr id="1" uniqueName="ns2:M1_6_12">
      <xmlPr mapId="2" xpath="/ns2:M17_FBI/ns2:Beförderungsleistung_im_SPV_Seite_2/ns2:M1_6_12" xmlDataType="integer"/>
    </xmlCellPr>
  </singleXmlCell>
  <singleXmlCell id="272" r="M110" connectionId="0">
    <xmlCellPr id="1" uniqueName="ns2:M1_4_2">
      <xmlPr mapId="2" xpath="/ns2:M17_FBI/ns2:Beförderungsleistung_im_SPV_Seite_2/ns2:M1_4_2" xmlDataType="decimal"/>
    </xmlCellPr>
  </singleXmlCell>
  <singleXmlCell id="273" r="S110" connectionId="0">
    <xmlCellPr id="1" uniqueName="ns2:M1_4_3">
      <xmlPr mapId="2" xpath="/ns2:M17_FBI/ns2:Beförderungsleistung_im_SPV_Seite_2/ns2:M1_4_3" xmlDataType="decimal"/>
    </xmlCellPr>
  </singleXmlCell>
  <singleXmlCell id="274" r="C114" connectionId="0">
    <xmlCellPr id="1" uniqueName="ns2:M1_4_1">
      <xmlPr mapId="2" xpath="/ns2:M17_FBI/ns2:Beförderungsleistung_im_SPV_Seite_2/ns2:M1_4_1" xmlDataType="string"/>
    </xmlCellPr>
  </singleXmlCell>
  <singleXmlCell id="275" r="C119" connectionId="0">
    <xmlCellPr id="1" uniqueName="ns2:M1_7">
      <xmlPr mapId="2" xpath="/ns2:M17_FBI/ns2:Beförderungsleistung_im_SPV_Seite_2/ns2:M1_7" xmlDataType="string"/>
    </xmlCellPr>
  </singleXmlCell>
  <singleXmlCell id="276" r="X124" connectionId="0">
    <xmlCellPr id="1" uniqueName="ns2:M1_8">
      <xmlPr mapId="2" xpath="/ns2:M17_FBI/ns2:Betriebsleistung_SGV_sV/ns2:M1_8" xmlDataType="string"/>
    </xmlCellPr>
  </singleXmlCell>
  <singleXmlCell id="277" r="C129" connectionId="0">
    <xmlCellPr id="1" uniqueName="ns2:M1_10_4">
      <xmlPr mapId="2" xpath="/ns2:M17_FBI/ns2:Betriebsleistung_SGV_sV/ns2:M1_10_4" xmlDataType="string"/>
    </xmlCellPr>
  </singleXmlCell>
  <singleXmlCell id="278" r="M137" connectionId="0">
    <xmlCellPr id="1" uniqueName="ns2:M1_9">
      <xmlPr mapId="2" xpath="/ns2:M17_FBI/ns2:Betriebsleistung_SGV_sV/ns2:M1_9" xmlDataType="decimal"/>
    </xmlCellPr>
  </singleXmlCell>
  <singleXmlCell id="279" r="S137" connectionId="0">
    <xmlCellPr id="1" uniqueName="ns2:M1_10">
      <xmlPr mapId="2" xpath="/ns2:M17_FBI/ns2:Betriebsleistung_SGV_sV/ns2:M1_10" xmlDataType="decimal"/>
    </xmlCellPr>
  </singleXmlCell>
  <singleXmlCell id="280" r="M139" connectionId="0">
    <xmlCellPr id="1" uniqueName="ns2:M1_9_1">
      <xmlPr mapId="2" xpath="/ns2:M17_FBI/ns2:Betriebsleistung_SGV_sV/ns2:M1_9_1" xmlDataType="decimal"/>
    </xmlCellPr>
  </singleXmlCell>
  <singleXmlCell id="281" r="S139" connectionId="0">
    <xmlCellPr id="1" uniqueName="ns2:M1_10_1">
      <xmlPr mapId="2" xpath="/ns2:M17_FBI/ns2:Betriebsleistung_SGV_sV/ns2:M1_10_1" xmlDataType="decimal"/>
    </xmlCellPr>
  </singleXmlCell>
  <singleXmlCell id="282" r="M141" connectionId="0">
    <xmlCellPr id="1" uniqueName="ns2:M1_9_2">
      <xmlPr mapId="2" xpath="/ns2:M17_FBI/ns2:Betriebsleistung_SGV_sV/ns2:M1_9_2" xmlDataType="decimal"/>
    </xmlCellPr>
  </singleXmlCell>
  <singleXmlCell id="283" r="S141" connectionId="0">
    <xmlCellPr id="1" uniqueName="ns2:M1_10_2">
      <xmlPr mapId="2" xpath="/ns2:M17_FBI/ns2:Betriebsleistung_SGV_sV/ns2:M1_10_2" xmlDataType="decimal"/>
    </xmlCellPr>
  </singleXmlCell>
  <singleXmlCell id="284" r="M143" connectionId="0">
    <xmlCellPr id="1" uniqueName="ns2:M1_9_3">
      <xmlPr mapId="2" xpath="/ns2:M17_FBI/ns2:Betriebsleistung_SGV_sV/ns2:M1_9_3" xmlDataType="decimal"/>
    </xmlCellPr>
  </singleXmlCell>
  <singleXmlCell id="285" r="S143" connectionId="0">
    <xmlCellPr id="1" uniqueName="ns2:M1_10_3">
      <xmlPr mapId="2" xpath="/ns2:M17_FBI/ns2:Betriebsleistung_SGV_sV/ns2:M1_10_3" xmlDataType="decimal"/>
    </xmlCellPr>
  </singleXmlCell>
  <singleXmlCell id="286" r="M150" connectionId="0">
    <xmlCellPr id="1" uniqueName="ns2:M1_9_4">
      <xmlPr mapId="2" xpath="/ns2:M17_FBI/ns2:Betriebsleistung_SGV_sV/ns2:M1_9_4" xmlDataType="decimal"/>
    </xmlCellPr>
  </singleXmlCell>
  <singleXmlCell id="287" r="M152" connectionId="0">
    <xmlCellPr id="1" uniqueName="ns2:M1_9_5">
      <xmlPr mapId="2" xpath="/ns2:M17_FBI/ns2:Betriebsleistung_SGV_sV/ns2:M1_9_5" xmlDataType="decimal"/>
    </xmlCellPr>
  </singleXmlCell>
  <singleXmlCell id="288" r="M154" connectionId="0">
    <xmlCellPr id="1" uniqueName="ns2:M1_9_6">
      <xmlPr mapId="2" xpath="/ns2:M17_FBI/ns2:Betriebsleistung_SGV_sV/ns2:M1_9_6" xmlDataType="decimal"/>
    </xmlCellPr>
  </singleXmlCell>
  <singleXmlCell id="289" r="M160" connectionId="0">
    <xmlCellPr id="1" uniqueName="ns2:M1_9_7">
      <xmlPr mapId="2" xpath="/ns2:M17_FBI/ns2:Betriebsleistung_SGV_sV/ns2:M1_9_7" xmlDataType="decimal"/>
    </xmlCellPr>
  </singleXmlCell>
  <singleXmlCell id="290" r="M174" connectionId="0">
    <xmlCellPr id="1" uniqueName="ns2:M1_12">
      <xmlPr mapId="2" xpath="/ns2:M17_FBI/ns2:Transportleistung_im_SGV/ns2:M1_12" xmlDataType="decimal"/>
    </xmlCellPr>
  </singleXmlCell>
  <singleXmlCell id="291" r="M176" connectionId="0">
    <xmlCellPr id="1" uniqueName="ns2:M1_12_1">
      <xmlPr mapId="2" xpath="/ns2:M17_FBI/ns2:Transportleistung_im_SGV/ns2:M1_12_1" xmlDataType="decimal"/>
    </xmlCellPr>
  </singleXmlCell>
  <singleXmlCell id="292" r="M178" connectionId="0">
    <xmlCellPr id="1" uniqueName="ns2:M1_12_2">
      <xmlPr mapId="2" xpath="/ns2:M17_FBI/ns2:Transportleistung_im_SGV/ns2:M1_12_2" xmlDataType="decimal"/>
    </xmlCellPr>
  </singleXmlCell>
  <singleXmlCell id="293" r="M180" connectionId="0">
    <xmlCellPr id="1" uniqueName="ns2:M1_12_3">
      <xmlPr mapId="2" xpath="/ns2:M17_FBI/ns2:Transportleistung_im_SGV/ns2:M1_12_3" xmlDataType="decimal"/>
    </xmlCellPr>
  </singleXmlCell>
  <singleXmlCell id="294" r="M183" connectionId="0">
    <xmlCellPr id="1" uniqueName="ns2:M1_12_4">
      <xmlPr mapId="2" xpath="/ns2:M17_FBI/ns2:Transportleistung_im_SGV/ns2:M1_12_4" xmlDataType="decimal"/>
    </xmlCellPr>
  </singleXmlCell>
  <singleXmlCell id="295" r="M186" connectionId="0">
    <xmlCellPr id="1" uniqueName="ns2:M1_12_5">
      <xmlPr mapId="2" xpath="/ns2:M17_FBI/ns2:Transportleistung_im_SGV/ns2:M1_12_5" xmlDataType="decimal"/>
    </xmlCellPr>
  </singleXmlCell>
  <singleXmlCell id="296" r="M189" connectionId="0">
    <xmlCellPr id="1" uniqueName="ns2:M1_12_6">
      <xmlPr mapId="2" xpath="/ns2:M17_FBI/ns2:Transportleistung_im_SGV/ns2:M1_12_6" xmlDataType="decimal"/>
    </xmlCellPr>
  </singleXmlCell>
  <singleXmlCell id="297" r="M195" connectionId="0">
    <xmlCellPr id="1" uniqueName="ns2:M1_11_2">
      <xmlPr mapId="2" xpath="/ns2:M17_FBI/ns2:Transportleistung_im_SGV/ns2:M1_11_2" xmlDataType="decimal"/>
    </xmlCellPr>
  </singleXmlCell>
  <singleXmlCell id="298" r="C199" connectionId="0">
    <xmlCellPr id="1" uniqueName="ns2:M1_11_1">
      <xmlPr mapId="2" xpath="/ns2:M17_FBI/ns2:Transportleistung_im_SGV/ns2:M1_11_1" xmlDataType="string"/>
    </xmlCellPr>
  </singleXmlCell>
  <singleXmlCell id="299" r="C204" connectionId="0">
    <xmlCellPr id="1" uniqueName="ns2:M1_13">
      <xmlPr mapId="2" xpath="/ns2:M17_FBI/ns2:Transportleistung_im_SGV/ns2:M1_13" xmlDataType="string"/>
    </xmlCellPr>
  </singleXmlCell>
  <singleXmlCell id="300" r="J216" connectionId="0">
    <xmlCellPr id="1" uniqueName="ns2:M1_47">
      <xmlPr mapId="2" xpath="/ns2:M17_FBI/ns2:Tätigkeitsprofile_im_Schienengüterverkehr/ns2:M1_47" xmlDataType="integer"/>
    </xmlCellPr>
  </singleXmlCell>
  <singleXmlCell id="301" r="U216" connectionId="0">
    <xmlCellPr id="1" uniqueName="ns2:M1_47_1">
      <xmlPr mapId="2" xpath="/ns2:M17_FBI/ns2:Tätigkeitsprofile_im_Schienengüterverkehr/ns2:M1_47_1" xmlDataType="integer"/>
    </xmlCellPr>
  </singleXmlCell>
  <singleXmlCell id="302" r="J218" connectionId="0">
    <xmlCellPr id="1" uniqueName="ns2:M1_47_2">
      <xmlPr mapId="2" xpath="/ns2:M17_FBI/ns2:Tätigkeitsprofile_im_Schienengüterverkehr/ns2:M1_47_2" xmlDataType="integer"/>
    </xmlCellPr>
  </singleXmlCell>
  <singleXmlCell id="303" r="U218" connectionId="0">
    <xmlCellPr id="1" uniqueName="ns2:M1_47_3">
      <xmlPr mapId="2" xpath="/ns2:M17_FBI/ns2:Tätigkeitsprofile_im_Schienengüterverkehr/ns2:M1_47_3" xmlDataType="integer"/>
    </xmlCellPr>
  </singleXmlCell>
  <singleXmlCell id="304" r="U223" connectionId="0">
    <xmlCellPr id="1" uniqueName="ns2:M1_48">
      <xmlPr mapId="2" xpath="/ns2:M17_FBI/ns2:Tätigkeitsprofile_im_Schienengüterverkehr/ns2:M1_48" xmlDataType="integer"/>
    </xmlCellPr>
  </singleXmlCell>
  <singleXmlCell id="305" r="U225" connectionId="0">
    <xmlCellPr id="1" uniqueName="ns2:M1_48_1">
      <xmlPr mapId="2" xpath="/ns2:M17_FBI/ns2:Tätigkeitsprofile_im_Schienengüterverkehr/ns2:M1_48_1" xmlDataType="integer"/>
    </xmlCellPr>
  </singleXmlCell>
  <singleXmlCell id="306" r="U227" connectionId="0">
    <xmlCellPr id="1" uniqueName="ns2:M1_48_2">
      <xmlPr mapId="2" xpath="/ns2:M17_FBI/ns2:Tätigkeitsprofile_im_Schienengüterverkehr/ns2:M1_48_2" xmlDataType="integer"/>
    </xmlCellPr>
  </singleXmlCell>
  <singleXmlCell id="307" r="U229" connectionId="0">
    <xmlCellPr id="1" uniqueName="ns2:M1_48_3">
      <xmlPr mapId="2" xpath="/ns2:M17_FBI/ns2:Tätigkeitsprofile_im_Schienengüterverkehr/ns2:M1_48_3" xmlDataType="integer"/>
    </xmlCellPr>
  </singleXmlCell>
  <singleXmlCell id="308" r="J231" connectionId="0">
    <xmlCellPr id="1" uniqueName="ns2:M1_48_4">
      <xmlPr mapId="2" xpath="/ns2:M17_FBI/ns2:Tätigkeitsprofile_im_Schienengüterverkehr/ns2:M1_48_4" xmlDataType="string"/>
    </xmlCellPr>
  </singleXmlCell>
  <singleXmlCell id="309" r="U231" connectionId="0">
    <xmlCellPr id="1" uniqueName="ns2:M1_48_5">
      <xmlPr mapId="2" xpath="/ns2:M17_FBI/ns2:Tätigkeitsprofile_im_Schienengüterverkehr/ns2:M1_48_5" xmlDataType="integer"/>
    </xmlCellPr>
  </singleXmlCell>
  <singleXmlCell id="310" r="U236" connectionId="0">
    <xmlCellPr id="1" uniqueName="ns2:M1_49">
      <xmlPr mapId="2" xpath="/ns2:M17_FBI/ns2:Tätigkeitsprofile_im_Schienengüterverkehr/ns2:M1_49" xmlDataType="integer"/>
    </xmlCellPr>
  </singleXmlCell>
  <singleXmlCell id="311" r="U238" connectionId="0">
    <xmlCellPr id="1" uniqueName="ns2:M1_49_1">
      <xmlPr mapId="2" xpath="/ns2:M17_FBI/ns2:Tätigkeitsprofile_im_Schienengüterverkehr/ns2:M1_49_1" xmlDataType="integer"/>
    </xmlCellPr>
  </singleXmlCell>
  <singleXmlCell id="312" r="U240" connectionId="0">
    <xmlCellPr id="1" uniqueName="ns2:M1_49_2">
      <xmlPr mapId="2" xpath="/ns2:M17_FBI/ns2:Tätigkeitsprofile_im_Schienengüterverkehr/ns2:M1_49_2" xmlDataType="integer"/>
    </xmlCellPr>
  </singleXmlCell>
  <singleXmlCell id="313" r="U242" connectionId="0">
    <xmlCellPr id="1" uniqueName="ns2:M1_49_3">
      <xmlPr mapId="2" xpath="/ns2:M17_FBI/ns2:Tätigkeitsprofile_im_Schienengüterverkehr/ns2:M1_49_3" xmlDataType="integer"/>
    </xmlCellPr>
  </singleXmlCell>
  <singleXmlCell id="314" r="U250" connectionId="0">
    <xmlCellPr id="1" uniqueName="ns2:U0_16">
      <xmlPr mapId="2" xpath="/ns2:M17_FBI/ns2:Beschäftigte/ns2:U0_16" xmlDataType="decimal"/>
    </xmlCellPr>
  </singleXmlCell>
  <singleXmlCell id="315" r="U251" connectionId="0">
    <xmlCellPr id="1" uniqueName="ns2:U0_16_1">
      <xmlPr mapId="2" xpath="/ns2:M17_FBI/ns2:Beschäftigte/ns2:U0_16_1" xmlDataType="decimal"/>
    </xmlCellPr>
  </singleXmlCell>
  <singleXmlCell id="316" r="U257" connectionId="0">
    <xmlCellPr id="1" uniqueName="ns2:M1_14">
      <xmlPr mapId="2" xpath="/ns2:M17_FBI/ns2:Personalstruktur/ns2:M1_14" xmlDataType="integer"/>
    </xmlCellPr>
  </singleXmlCell>
  <singleXmlCell id="317" r="U258" connectionId="0">
    <xmlCellPr id="1" uniqueName="ns2:M1_14_1">
      <xmlPr mapId="2" xpath="/ns2:M17_FBI/ns2:Personalstruktur/ns2:M1_14_1" xmlDataType="integer"/>
    </xmlCellPr>
  </singleXmlCell>
  <singleXmlCell id="318" r="R261" connectionId="0">
    <xmlCellPr id="1" uniqueName="ns2:M1_14_2">
      <xmlPr mapId="2" xpath="/ns2:M17_FBI/ns2:Personalstruktur/ns2:M1_14_2" xmlDataType="integer"/>
    </xmlCellPr>
  </singleXmlCell>
  <singleXmlCell id="319" r="U261" connectionId="0">
    <xmlCellPr id="1" uniqueName="ns2:M1_14_3">
      <xmlPr mapId="2" xpath="/ns2:M17_FBI/ns2:Personalstruktur/ns2:M1_14_3" xmlDataType="integer"/>
    </xmlCellPr>
  </singleXmlCell>
  <singleXmlCell id="320" r="R262" connectionId="0">
    <xmlCellPr id="1" uniqueName="ns2:M1_14_4">
      <xmlPr mapId="2" xpath="/ns2:M17_FBI/ns2:Personalstruktur/ns2:M1_14_4" xmlDataType="integer"/>
    </xmlCellPr>
  </singleXmlCell>
  <singleXmlCell id="321" r="U262" connectionId="0">
    <xmlCellPr id="1" uniqueName="ns2:M1_14_5">
      <xmlPr mapId="2" xpath="/ns2:M17_FBI/ns2:Personalstruktur/ns2:M1_14_5" xmlDataType="integer"/>
    </xmlCellPr>
  </singleXmlCell>
  <singleXmlCell id="322" r="O265" connectionId="0">
    <xmlCellPr id="1" uniqueName="ns2:M1_14_6">
      <xmlPr mapId="2" xpath="/ns2:M17_FBI/ns2:Personalstruktur/ns2:M1_14_6" xmlDataType="integer"/>
    </xmlCellPr>
  </singleXmlCell>
  <singleXmlCell id="323" r="R265" connectionId="0">
    <xmlCellPr id="1" uniqueName="ns2:M1_14_7">
      <xmlPr mapId="2" xpath="/ns2:M17_FBI/ns2:Personalstruktur/ns2:M1_14_7" xmlDataType="integer"/>
    </xmlCellPr>
  </singleXmlCell>
  <singleXmlCell id="324" r="U265" connectionId="0">
    <xmlCellPr id="1" uniqueName="ns2:M1_14_8">
      <xmlPr mapId="2" xpath="/ns2:M17_FBI/ns2:Personalstruktur/ns2:M1_14_8" xmlDataType="integer"/>
    </xmlCellPr>
  </singleXmlCell>
  <singleXmlCell id="325" r="O266" connectionId="0">
    <xmlCellPr id="1" uniqueName="ns2:M1_14_9">
      <xmlPr mapId="2" xpath="/ns2:M17_FBI/ns2:Personalstruktur/ns2:M1_14_9" xmlDataType="integer"/>
    </xmlCellPr>
  </singleXmlCell>
  <singleXmlCell id="326" r="R266" connectionId="0">
    <xmlCellPr id="1" uniqueName="ns2:M1_14_10">
      <xmlPr mapId="2" xpath="/ns2:M17_FBI/ns2:Personalstruktur/ns2:M1_14_10" xmlDataType="integer"/>
    </xmlCellPr>
  </singleXmlCell>
  <singleXmlCell id="327" r="U266" connectionId="0">
    <xmlCellPr id="1" uniqueName="ns2:M1_14_11">
      <xmlPr mapId="2" xpath="/ns2:M17_FBI/ns2:Personalstruktur/ns2:M1_14_11" xmlDataType="integer"/>
    </xmlCellPr>
  </singleXmlCell>
  <singleXmlCell id="328" r="R269" connectionId="0">
    <xmlCellPr id="1" uniqueName="ns2:M1_14_12">
      <xmlPr mapId="2" xpath="/ns2:M17_FBI/ns2:Personalstruktur/ns2:M1_14_12" xmlDataType="integer"/>
    </xmlCellPr>
  </singleXmlCell>
  <singleXmlCell id="329" r="U269" connectionId="0">
    <xmlCellPr id="1" uniqueName="ns2:M1_14_13">
      <xmlPr mapId="2" xpath="/ns2:M17_FBI/ns2:Personalstruktur/ns2:M1_14_13" xmlDataType="integer"/>
    </xmlCellPr>
  </singleXmlCell>
  <singleXmlCell id="330" r="R270" connectionId="0">
    <xmlCellPr id="1" uniqueName="ns2:M1_14_14">
      <xmlPr mapId="2" xpath="/ns2:M17_FBI/ns2:Personalstruktur/ns2:M1_14_14" xmlDataType="integer"/>
    </xmlCellPr>
  </singleXmlCell>
  <singleXmlCell id="331" r="U270" connectionId="0">
    <xmlCellPr id="1" uniqueName="ns2:M1_14_15">
      <xmlPr mapId="2" xpath="/ns2:M17_FBI/ns2:Personalstruktur/ns2:M1_14_15" xmlDataType="integer"/>
    </xmlCellPr>
  </singleXmlCell>
  <singleXmlCell id="332" r="R273" connectionId="0">
    <xmlCellPr id="1" uniqueName="ns2:M1_14_16">
      <xmlPr mapId="2" xpath="/ns2:M17_FBI/ns2:Personalstruktur/ns2:M1_14_16" xmlDataType="integer"/>
    </xmlCellPr>
  </singleXmlCell>
  <singleXmlCell id="333" r="U273" connectionId="0">
    <xmlCellPr id="1" uniqueName="ns2:M1_14_17">
      <xmlPr mapId="2" xpath="/ns2:M17_FBI/ns2:Personalstruktur/ns2:M1_14_17" xmlDataType="integer"/>
    </xmlCellPr>
  </singleXmlCell>
  <singleXmlCell id="334" r="R274" connectionId="0">
    <xmlCellPr id="1" uniqueName="ns2:M1_14_18">
      <xmlPr mapId="2" xpath="/ns2:M17_FBI/ns2:Personalstruktur/ns2:M1_14_18" xmlDataType="integer"/>
    </xmlCellPr>
  </singleXmlCell>
  <singleXmlCell id="335" r="U274" connectionId="0">
    <xmlCellPr id="1" uniqueName="ns2:M1_14_19">
      <xmlPr mapId="2" xpath="/ns2:M17_FBI/ns2:Personalstruktur/ns2:M1_14_19" xmlDataType="integer"/>
    </xmlCellPr>
  </singleXmlCell>
  <singleXmlCell id="336" r="W281" connectionId="0">
    <xmlCellPr id="1" uniqueName="ns2:M1_15">
      <xmlPr mapId="2" xpath="/ns2:M17_FBI/ns2:Personalverfügbarkeit/ns2:M1_15" xmlDataType="string"/>
    </xmlCellPr>
  </singleXmlCell>
  <singleXmlCell id="337" r="W282" connectionId="0">
    <xmlCellPr id="1" uniqueName="ns2:M1_15_1">
      <xmlPr mapId="2" xpath="/ns2:M17_FBI/ns2:Personalverfügbarkeit/ns2:M1_15_1" xmlDataType="string"/>
    </xmlCellPr>
  </singleXmlCell>
  <singleXmlCell id="338" r="W283" connectionId="0">
    <xmlCellPr id="1" uniqueName="ns2:M1_15_2">
      <xmlPr mapId="2" xpath="/ns2:M17_FBI/ns2:Personalverfügbarkeit/ns2:M1_15_2" xmlDataType="string"/>
    </xmlCellPr>
  </singleXmlCell>
  <singleXmlCell id="339" r="C286" connectionId="0">
    <xmlCellPr id="1" uniqueName="ns2:M1_15_3">
      <xmlPr mapId="2" xpath="/ns2:M17_FBI/ns2:Personalverfügbarkeit/ns2:M1_15_3" xmlDataType="string"/>
    </xmlCellPr>
  </singleXmlCell>
  <singleXmlCell id="340" r="F291" connectionId="0">
    <xmlCellPr id="1" uniqueName="ns2:M1_16">
      <xmlPr mapId="2" xpath="/ns2:M17_FBI/ns2:Konjunkturentwicklung/ns2:M1_16" xmlDataType="string"/>
    </xmlCellPr>
  </singleXmlCell>
  <singleXmlCell id="341" r="M291" connectionId="0">
    <xmlCellPr id="1" uniqueName="ns2:M1_16_1">
      <xmlPr mapId="2" xpath="/ns2:M17_FBI/ns2:Konjunkturentwicklung/ns2:M1_16_1" xmlDataType="string"/>
    </xmlCellPr>
  </singleXmlCell>
  <singleXmlCell id="342" r="U291" connectionId="0">
    <xmlCellPr id="1" uniqueName="ns2:M1_16_2">
      <xmlPr mapId="2" xpath="/ns2:M17_FBI/ns2:Konjunkturentwicklung/ns2:M1_16_2" xmlDataType="string"/>
    </xmlCellPr>
  </singleXmlCell>
  <singleXmlCell id="343" r="M299" connectionId="0">
    <xmlCellPr id="1" uniqueName="ns2:M1_17">
      <xmlPr mapId="2" xpath="/ns2:M17_FBI/ns2:Umsatzangaben/ns2:M1_17" xmlDataType="decimal"/>
    </xmlCellPr>
  </singleXmlCell>
  <singleXmlCell id="344" r="S299" connectionId="0">
    <xmlCellPr id="1" uniqueName="ns2:M1_18">
      <xmlPr mapId="2" xpath="/ns2:M17_FBI/ns2:Umsatzangaben/ns2:M1_18" xmlDataType="decimal"/>
    </xmlCellPr>
  </singleXmlCell>
  <singleXmlCell id="345" r="M301" connectionId="0">
    <xmlCellPr id="1" uniqueName="ns2:M1_17_1">
      <xmlPr mapId="2" xpath="/ns2:M17_FBI/ns2:Umsatzangaben/ns2:M1_17_1" xmlDataType="decimal"/>
    </xmlCellPr>
  </singleXmlCell>
  <singleXmlCell id="346" r="S301" connectionId="0">
    <xmlCellPr id="1" uniqueName="ns2:M1_18_1">
      <xmlPr mapId="2" xpath="/ns2:M17_FBI/ns2:Umsatzangaben/ns2:M1_18_1" xmlDataType="decimal"/>
    </xmlCellPr>
  </singleXmlCell>
  <singleXmlCell id="347" r="M303" connectionId="0">
    <xmlCellPr id="1" uniqueName="ns2:M1_17_2">
      <xmlPr mapId="2" xpath="/ns2:M17_FBI/ns2:Umsatzangaben/ns2:M1_17_2" xmlDataType="decimal"/>
    </xmlCellPr>
  </singleXmlCell>
  <singleXmlCell id="348" r="S303" connectionId="0">
    <xmlCellPr id="1" uniqueName="ns2:M1_18_2">
      <xmlPr mapId="2" xpath="/ns2:M17_FBI/ns2:Umsatzangaben/ns2:M1_18_2" xmlDataType="decimal"/>
    </xmlCellPr>
  </singleXmlCell>
  <singleXmlCell id="349" r="M305" connectionId="0">
    <xmlCellPr id="1" uniqueName="ns2:M1_17_3">
      <xmlPr mapId="2" xpath="/ns2:M17_FBI/ns2:Umsatzangaben/ns2:M1_17_3" xmlDataType="decimal"/>
    </xmlCellPr>
  </singleXmlCell>
  <singleXmlCell id="350" r="S305" connectionId="0">
    <xmlCellPr id="1" uniqueName="ns2:M1_18_3">
      <xmlPr mapId="2" xpath="/ns2:M17_FBI/ns2:Umsatzangaben/ns2:M1_18_3" xmlDataType="decimal"/>
    </xmlCellPr>
  </singleXmlCell>
  <singleXmlCell id="351" r="S308" connectionId="0">
    <xmlCellPr id="1" uniqueName="ns2:M1_20">
      <xmlPr mapId="2" xpath="/ns2:M17_FBI/ns2:Umsatzangaben/ns2:M1_20" xmlDataType="decimal"/>
    </xmlCellPr>
  </singleXmlCell>
  <singleXmlCell id="352" r="S310" connectionId="0">
    <xmlCellPr id="1" uniqueName="ns2:M1_20_1">
      <xmlPr mapId="2" xpath="/ns2:M17_FBI/ns2:Umsatzangaben/ns2:M1_20_1" xmlDataType="decimal"/>
    </xmlCellPr>
  </singleXmlCell>
  <singleXmlCell id="353" r="S312" connectionId="0">
    <xmlCellPr id="1" uniqueName="ns2:M1_21">
      <xmlPr mapId="2" xpath="/ns2:M17_FBI/ns2:Umsatzangaben/ns2:M1_21" xmlDataType="decimal"/>
    </xmlCellPr>
  </singleXmlCell>
  <singleXmlCell id="354" r="S316" connectionId="0">
    <xmlCellPr id="1" uniqueName="ns2:M1_22">
      <xmlPr mapId="2" xpath="/ns2:M17_FBI/ns2:Umsatzangaben/ns2:M1_22" xmlDataType="decimal"/>
    </xmlCellPr>
  </singleXmlCell>
  <singleXmlCell id="355" r="L318" connectionId="0">
    <xmlCellPr id="1" uniqueName="ns2:M1_22_1">
      <xmlPr mapId="2" xpath="/ns2:M17_FBI/ns2:Umsatzangaben/ns2:M1_22_1" xmlDataType="string"/>
    </xmlCellPr>
  </singleXmlCell>
  <singleXmlCell id="356" r="C320" connectionId="0">
    <xmlCellPr id="1" uniqueName="ns2:M1_22_2">
      <xmlPr mapId="2" xpath="/ns2:M17_FBI/ns2:Umsatzangaben/ns2:M1_22_2" xmlDataType="string"/>
    </xmlCellPr>
  </singleXmlCell>
  <singleXmlCell id="357" r="S323" connectionId="0">
    <xmlCellPr id="1" uniqueName="ns2:M1_19">
      <xmlPr mapId="2" xpath="/ns2:M17_FBI/ns2:Umsatzangaben/ns2:M1_19" xmlDataType="decimal"/>
    </xmlCellPr>
  </singleXmlCell>
  <singleXmlCell id="358" r="S325" connectionId="0">
    <xmlCellPr id="1" uniqueName="ns2:M1_19_1">
      <xmlPr mapId="2" xpath="/ns2:M17_FBI/ns2:Umsatzangaben/ns2:M1_19_1" xmlDataType="decimal"/>
    </xmlCellPr>
  </singleXmlCell>
  <singleXmlCell id="359" r="S331" connectionId="0">
    <xmlCellPr id="1" uniqueName="ns2:M1_23">
      <xmlPr mapId="2" xpath="/ns2:M17_FBI/ns2:Ausgaben_Trassen/ns2:M1_23" xmlDataType="decimal"/>
    </xmlCellPr>
  </singleXmlCell>
  <singleXmlCell id="360" r="S333" connectionId="0">
    <xmlCellPr id="1" uniqueName="ns2:M1_23_1">
      <xmlPr mapId="2" xpath="/ns2:M17_FBI/ns2:Ausgaben_Trassen/ns2:M1_23_1" xmlDataType="decimal"/>
    </xmlCellPr>
  </singleXmlCell>
  <singleXmlCell id="361" r="S335" connectionId="0">
    <xmlCellPr id="1" uniqueName="ns2:M1_23_2">
      <xmlPr mapId="2" xpath="/ns2:M17_FBI/ns2:Ausgaben_Trassen/ns2:M1_23_2" xmlDataType="decimal"/>
    </xmlCellPr>
  </singleXmlCell>
  <singleXmlCell id="362" r="S337" connectionId="0">
    <xmlCellPr id="1" uniqueName="ns2:M1_23_3">
      <xmlPr mapId="2" xpath="/ns2:M17_FBI/ns2:Ausgaben_Trassen/ns2:M1_23_3" xmlDataType="decimal"/>
    </xmlCellPr>
  </singleXmlCell>
  <singleXmlCell id="363" r="S339" connectionId="0">
    <xmlCellPr id="1" uniqueName="ns2:M1_23_4">
      <xmlPr mapId="2" xpath="/ns2:M17_FBI/ns2:Ausgaben_Trassen/ns2:M1_23_4" xmlDataType="decimal"/>
    </xmlCellPr>
  </singleXmlCell>
  <singleXmlCell id="364" r="S344" connectionId="0">
    <xmlCellPr id="1" uniqueName="ns2:M1_24">
      <xmlPr mapId="2" xpath="/ns2:M17_FBI/ns2:Ausgaben_Halte/ns2:M1_24" xmlDataType="decimal"/>
    </xmlCellPr>
  </singleXmlCell>
  <singleXmlCell id="365" r="S346" connectionId="0">
    <xmlCellPr id="1" uniqueName="ns2:M1_24_1">
      <xmlPr mapId="2" xpath="/ns2:M17_FBI/ns2:Ausgaben_Halte/ns2:M1_24_1" xmlDataType="decimal"/>
    </xmlCellPr>
  </singleXmlCell>
  <singleXmlCell id="366" r="S353" connectionId="0">
    <xmlCellPr id="1" uniqueName="ns2:M1_25">
      <xmlPr mapId="2" xpath="/ns2:M17_FBI/ns2:Ausgaben_Serviceeinrichtung/ns2:M1_25" xmlDataType="decimal"/>
    </xmlCellPr>
  </singleXmlCell>
  <singleXmlCell id="367" r="S355" connectionId="0">
    <xmlCellPr id="1" uniqueName="ns2:M1_25_1">
      <xmlPr mapId="2" xpath="/ns2:M17_FBI/ns2:Ausgaben_Serviceeinrichtung/ns2:M1_25_1" xmlDataType="decimal"/>
    </xmlCellPr>
  </singleXmlCell>
  <singleXmlCell id="368" r="S357" connectionId="0">
    <xmlCellPr id="1" uniqueName="ns2:M1_25_2">
      <xmlPr mapId="2" xpath="/ns2:M17_FBI/ns2:Ausgaben_Serviceeinrichtung/ns2:M1_25_2" xmlDataType="decimal"/>
    </xmlCellPr>
  </singleXmlCell>
  <singleXmlCell id="369" r="S359" connectionId="0">
    <xmlCellPr id="1" uniqueName="ns2:M1_25_3">
      <xmlPr mapId="2" xpath="/ns2:M17_FBI/ns2:Ausgaben_Serviceeinrichtung/ns2:M1_25_3" xmlDataType="decimal"/>
    </xmlCellPr>
  </singleXmlCell>
  <singleXmlCell id="370" r="S361" connectionId="0">
    <xmlCellPr id="1" uniqueName="ns2:M1_25_4">
      <xmlPr mapId="2" xpath="/ns2:M17_FBI/ns2:Ausgaben_Serviceeinrichtung/ns2:M1_25_4" xmlDataType="decimal"/>
    </xmlCellPr>
  </singleXmlCell>
  <singleXmlCell id="371" r="S365" connectionId="0">
    <xmlCellPr id="1" uniqueName="ns2:M1_26">
      <xmlPr mapId="2" xpath="/ns2:M17_FBI/ns2:Gesamtausgaben_Schieneninfrastruktur/ns2:M1_26" xmlDataType="decimal"/>
    </xmlCellPr>
  </singleXmlCell>
  <singleXmlCell id="372" r="W368" connectionId="0">
    <xmlCellPr id="1" uniqueName="ns2:M1_27">
      <xmlPr mapId="2" xpath="/ns2:M17_FBI/ns2:Servicceinrichtungen/ns2:M1_27" xmlDataType="string"/>
    </xmlCellPr>
  </singleXmlCell>
  <singleXmlCell id="373" r="S374" connectionId="0">
    <xmlCellPr id="1" uniqueName="ns2:M1_29">
      <xmlPr mapId="2" xpath="/ns2:M17_FBI/ns2:Traktionsenergie_Brenn-und_Zusatzstoffe/ns2:M1_29" xmlDataType="decimal"/>
    </xmlCellPr>
  </singleXmlCell>
  <singleXmlCell id="374" r="S376" connectionId="0">
    <xmlCellPr id="1" uniqueName="ns2:M1_29_1">
      <xmlPr mapId="2" xpath="/ns2:M17_FBI/ns2:Traktionsenergie_Brenn-und_Zusatzstoffe/ns2:M1_29_1" xmlDataType="decimal"/>
    </xmlCellPr>
  </singleXmlCell>
  <singleXmlCell id="375" r="S378" connectionId="0">
    <xmlCellPr id="1" uniqueName="ns2:M1_29_2">
      <xmlPr mapId="2" xpath="/ns2:M17_FBI/ns2:Traktionsenergie_Brenn-und_Zusatzstoffe/ns2:M1_29_2" xmlDataType="decimal"/>
    </xmlCellPr>
  </singleXmlCell>
  <singleXmlCell id="376" r="S380" connectionId="0">
    <xmlCellPr id="1" uniqueName="ns2:M1_29_3">
      <xmlPr mapId="2" xpath="/ns2:M17_FBI/ns2:Traktionsenergie_Brenn-und_Zusatzstoffe/ns2:M1_29_3" xmlDataType="decimal"/>
    </xmlCellPr>
  </singleXmlCell>
  <singleXmlCell id="377" r="S382" connectionId="0">
    <xmlCellPr id="1" uniqueName="ns2:M1_29_4">
      <xmlPr mapId="2" xpath="/ns2:M17_FBI/ns2:Traktionsenergie_Brenn-und_Zusatzstoffe/ns2:M1_29_4" xmlDataType="integer"/>
    </xmlCellPr>
  </singleXmlCell>
  <singleXmlCell id="378" r="S384" connectionId="0">
    <xmlCellPr id="1" uniqueName="ns2:M1_29_5">
      <xmlPr mapId="2" xpath="/ns2:M17_FBI/ns2:Traktionsenergie_Brenn-und_Zusatzstoffe/ns2:M1_29_5" xmlDataType="integer"/>
    </xmlCellPr>
  </singleXmlCell>
  <singleXmlCell id="379" r="S386" connectionId="0">
    <xmlCellPr id="1" uniqueName="ns2:M1_29_6">
      <xmlPr mapId="2" xpath="/ns2:M17_FBI/ns2:Traktionsenergie_Brenn-und_Zusatzstoffe/ns2:M1_29_6" xmlDataType="integer"/>
    </xmlCellPr>
  </singleXmlCell>
  <singleXmlCell id="380" r="S388" connectionId="0">
    <xmlCellPr id="1" uniqueName="ns2:M1_29_7">
      <xmlPr mapId="2" xpath="/ns2:M17_FBI/ns2:Traktionsenergie_Brenn-und_Zusatzstoffe/ns2:M1_29_7" xmlDataType="integer"/>
    </xmlCellPr>
  </singleXmlCell>
  <singleXmlCell id="381" r="W390" connectionId="0">
    <xmlCellPr id="1" uniqueName="ns2:M1_29_8">
      <xmlPr mapId="2" xpath="/ns2:M17_FBI/ns2:Traktionsenergie_Brenn-und_Zusatzstoffe/ns2:M1_29_8" xmlDataType="string"/>
    </xmlCellPr>
  </singleXmlCell>
  <singleXmlCell id="382" r="S392" connectionId="0">
    <xmlCellPr id="1" uniqueName="ns2:M1_29_9">
      <xmlPr mapId="2" xpath="/ns2:M17_FBI/ns2:Traktionsenergie_Brenn-und_Zusatzstoffe/ns2:M1_29_9" xmlDataType="integer"/>
    </xmlCellPr>
  </singleXmlCell>
  <singleXmlCell id="383" r="W394" connectionId="0">
    <xmlCellPr id="1" uniqueName="ns2:M1_29_10">
      <xmlPr mapId="2" xpath="/ns2:M17_FBI/ns2:Traktionsenergie_Brenn-und_Zusatzstoffe/ns2:M1_29_10" xmlDataType="string"/>
    </xmlCellPr>
  </singleXmlCell>
  <singleXmlCell id="384" r="W396" connectionId="0">
    <xmlCellPr id="1" uniqueName="ns2:M1_29_11">
      <xmlPr mapId="2" xpath="/ns2:M17_FBI/ns2:Traktionsenergie_Brenn-und_Zusatzstoffe/ns2:M1_29_11" xmlDataType="string"/>
    </xmlCellPr>
  </singleXmlCell>
  <singleXmlCell id="385" r="C399" connectionId="0">
    <xmlCellPr id="1" uniqueName="ns2:M1_29_12">
      <xmlPr mapId="2" xpath="/ns2:M17_FBI/ns2:Traktionsenergie_Brenn-und_Zusatzstoffe/ns2:M1_29_12" xmlDataType="string"/>
    </xmlCellPr>
  </singleXmlCell>
  <singleXmlCell id="386" r="W401" connectionId="0">
    <xmlCellPr id="1" uniqueName="ns2:M1_29_13">
      <xmlPr mapId="2" xpath="/ns2:M17_FBI/ns2:Traktionsenergie_Brenn-und_Zusatzstoffe/ns2:M1_29_13" xmlDataType="decimal"/>
    </xmlCellPr>
  </singleXmlCell>
  <singleXmlCell id="387" r="S404" connectionId="0">
    <xmlCellPr id="1" uniqueName="ns2:M1_30">
      <xmlPr mapId="2" xpath="/ns2:M17_FBI/ns2:Traktionsenergie_Brenn-und_Zusatzstoffe/ns2:M1_30" xmlDataType="decimal"/>
    </xmlCellPr>
  </singleXmlCell>
  <singleXmlCell id="388" r="S406" connectionId="0">
    <xmlCellPr id="1" uniqueName="ns2:M1_30_1">
      <xmlPr mapId="2" xpath="/ns2:M17_FBI/ns2:Traktionsenergie_Brenn-und_Zusatzstoffe/ns2:M1_30_1" xmlDataType="integer"/>
    </xmlCellPr>
  </singleXmlCell>
  <singleXmlCell id="389" r="S412" connectionId="0">
    <xmlCellPr id="1" uniqueName="ns2:M1_31_2_2016">
      <xmlPr mapId="2" xpath="/ns2:M17_FBI/ns2:Gewinnangaben_2016/ns2:M1_31_2_2016" xmlDataType="decimal"/>
    </xmlCellPr>
  </singleXmlCell>
  <singleXmlCell id="390" r="S415" connectionId="0">
    <xmlCellPr id="1" uniqueName="ns2:M1_31_5_2016">
      <xmlPr mapId="2" xpath="/ns2:M17_FBI/ns2:Gewinnangaben_2016/ns2:M1_31_5_2016" xmlDataType="decimal"/>
    </xmlCellPr>
  </singleXmlCell>
  <singleXmlCell id="391" r="C418" connectionId="0">
    <xmlCellPr id="1" uniqueName="ns2:M1_31_4_2016">
      <xmlPr mapId="2" xpath="/ns2:M17_FBI/ns2:Gewinnangaben_2016/ns2:M1_31_4_2016" xmlDataType="string"/>
    </xmlCellPr>
  </singleXmlCell>
  <singleXmlCell id="392" r="S424" connectionId="0">
    <xmlCellPr id="1" uniqueName="ns2:M1_31_2_2017">
      <xmlPr mapId="2" xpath="/ns2:M17_FBI/ns2:Gewinnangaben_2017/ns2:M1_31_2_2017" xmlDataType="decimal"/>
    </xmlCellPr>
  </singleXmlCell>
  <singleXmlCell id="393" r="S427" connectionId="0">
    <xmlCellPr id="1" uniqueName="ns2:M1_31_5_2017">
      <xmlPr mapId="2" xpath="/ns2:M17_FBI/ns2:Gewinnangaben_2017/ns2:M1_31_5_2017" xmlDataType="decimal"/>
    </xmlCellPr>
  </singleXmlCell>
  <singleXmlCell id="394" r="C430" connectionId="0">
    <xmlCellPr id="1" uniqueName="ns2:M1_31_4_2017">
      <xmlPr mapId="2" xpath="/ns2:M17_FBI/ns2:Gewinnangaben_2017/ns2:M1_31_4_2017" xmlDataType="string"/>
    </xmlCellPr>
  </singleXmlCell>
  <singleXmlCell id="395" r="F435" connectionId="0">
    <xmlCellPr id="1" uniqueName="ns2:M1_32">
      <xmlPr mapId="2" xpath="/ns2:M17_FBI/ns2:Ergebnisentwicklung/ns2:M1_32" xmlDataType="string"/>
    </xmlCellPr>
  </singleXmlCell>
  <singleXmlCell id="396" r="M435" connectionId="0">
    <xmlCellPr id="1" uniqueName="ns2:M1_32_1">
      <xmlPr mapId="2" xpath="/ns2:M17_FBI/ns2:Ergebnisentwicklung/ns2:M1_32_1" xmlDataType="string"/>
    </xmlCellPr>
  </singleXmlCell>
  <singleXmlCell id="397" r="U435" connectionId="0">
    <xmlCellPr id="1" uniqueName="ns2:M1_32_2">
      <xmlPr mapId="2" xpath="/ns2:M17_FBI/ns2:Ergebnisentwicklung/ns2:M1_32_2" xmlDataType="string"/>
    </xmlCellPr>
  </singleXmlCell>
  <singleXmlCell id="398" r="C438" connectionId="0">
    <xmlCellPr id="1" uniqueName="ns2:M1_32_3">
      <xmlPr mapId="2" xpath="/ns2:M17_FBI/ns2:Ergebnisentwicklung/ns2:M1_32_3" xmlDataType="string"/>
    </xmlCellPr>
  </singleXmlCell>
  <singleXmlCell id="489" r="W620" connectionId="0">
    <xmlCellPr id="1" uniqueName="ns2:M1_33">
      <xmlPr mapId="2" xpath="/ns2:M17_FBI/ns2:Bauerschwerniskosten/ns2:M1_33" xmlDataType="string"/>
    </xmlCellPr>
  </singleXmlCell>
  <singleXmlCell id="490" r="S624" connectionId="0">
    <xmlCellPr id="1" uniqueName="ns2:M1_33_1">
      <xmlPr mapId="2" xpath="/ns2:M17_FBI/ns2:Bauerschwerniskosten/ns2:M1_33_1" xmlDataType="decimal"/>
    </xmlCellPr>
  </singleXmlCell>
  <singleXmlCell id="491" r="S626" connectionId="0">
    <xmlCellPr id="1" uniqueName="ns2:M1_33_3">
      <xmlPr mapId="2" xpath="/ns2:M17_FBI/ns2:Bauerschwerniskosten/ns2:M1_33_3" xmlDataType="decimal"/>
    </xmlCellPr>
  </singleXmlCell>
  <singleXmlCell id="492" r="S628" connectionId="0">
    <xmlCellPr id="1" uniqueName="ns2:M1_33_5">
      <xmlPr mapId="2" xpath="/ns2:M17_FBI/ns2:Bauerschwerniskosten/ns2:M1_33_5" xmlDataType="decimal"/>
    </xmlCellPr>
  </singleXmlCell>
  <singleXmlCell id="494" r="S630" connectionId="0">
    <xmlCellPr id="1" uniqueName="ns2:M1_33_7">
      <xmlPr mapId="2" xpath="/ns2:M17_FBI/ns2:Bauerschwerniskosten/ns2:M1_33_7" xmlDataType="decimal"/>
    </xmlCellPr>
  </singleXmlCell>
  <singleXmlCell id="495" r="W632" connectionId="0">
    <xmlCellPr id="1" uniqueName="ns2:M1_33_8">
      <xmlPr mapId="2" xpath="/ns2:M17_FBI/ns2:Bauerschwerniskosten/ns2:M1_33_8" xmlDataType="string"/>
    </xmlCellPr>
  </singleXmlCell>
  <singleXmlCell id="496" r="W634" connectionId="0">
    <xmlCellPr id="1" uniqueName="ns2:M1_33_9">
      <xmlPr mapId="2" xpath="/ns2:M17_FBI/ns2:Bauerschwerniskosten/ns2:M1_33_9" xmlDataType="integer"/>
    </xmlCellPr>
  </singleXmlCell>
  <singleXmlCell id="497" r="X642" connectionId="0">
    <xmlCellPr id="1" uniqueName="ns2:M1_34">
      <xmlPr mapId="2" xpath="/ns2:M17_FBI/ns2:Planmäßige_Baumaßnahmen_der_Infrastrukturbetreiber/ns2:M1_34" xmlDataType="string"/>
    </xmlCellPr>
  </singleXmlCell>
  <singleXmlCell id="498" r="X644" connectionId="0">
    <xmlCellPr id="1" uniqueName="ns2:M1_34_1">
      <xmlPr mapId="2" xpath="/ns2:M17_FBI/ns2:Planmäßige_Baumaßnahmen_der_Infrastrukturbetreiber/ns2:M1_34_1" xmlDataType="string"/>
    </xmlCellPr>
  </singleXmlCell>
  <singleXmlCell id="499" r="X646" connectionId="0">
    <xmlCellPr id="1" uniqueName="ns2:M1_34_2">
      <xmlPr mapId="2" xpath="/ns2:M17_FBI/ns2:Planmäßige_Baumaßnahmen_der_Infrastrukturbetreiber/ns2:M1_34_2" xmlDataType="string"/>
    </xmlCellPr>
  </singleXmlCell>
  <singleXmlCell id="500" r="X648" connectionId="0">
    <xmlCellPr id="1" uniqueName="ns2:M1_34_3">
      <xmlPr mapId="2" xpath="/ns2:M17_FBI/ns2:Planmäßige_Baumaßnahmen_der_Infrastrukturbetreiber/ns2:M1_34_3" xmlDataType="string"/>
    </xmlCellPr>
  </singleXmlCell>
  <singleXmlCell id="501" r="X650" connectionId="0">
    <xmlCellPr id="1" uniqueName="ns2:M1_34_4">
      <xmlPr mapId="2" xpath="/ns2:M17_FBI/ns2:Planmäßige_Baumaßnahmen_der_Infrastrukturbetreiber/ns2:M1_34_4" xmlDataType="string"/>
    </xmlCellPr>
  </singleXmlCell>
  <singleXmlCell id="502" r="X652" connectionId="0">
    <xmlCellPr id="1" uniqueName="ns2:M1_34_5">
      <xmlPr mapId="2" xpath="/ns2:M17_FBI/ns2:Planmäßige_Baumaßnahmen_der_Infrastrukturbetreiber/ns2:M1_34_5" xmlDataType="string"/>
    </xmlCellPr>
  </singleXmlCell>
  <singleXmlCell id="503" r="X654" connectionId="0">
    <xmlCellPr id="1" uniqueName="ns2:M1_34_6">
      <xmlPr mapId="2" xpath="/ns2:M17_FBI/ns2:Planmäßige_Baumaßnahmen_der_Infrastrukturbetreiber/ns2:M1_34_6" xmlDataType="string"/>
    </xmlCellPr>
  </singleXmlCell>
  <singleXmlCell id="504" r="X656" connectionId="0">
    <xmlCellPr id="1" uniqueName="ns2:M1_34_7">
      <xmlPr mapId="2" xpath="/ns2:M17_FBI/ns2:Planmäßige_Baumaßnahmen_der_Infrastrukturbetreiber/ns2:M1_34_7" xmlDataType="string"/>
    </xmlCellPr>
  </singleXmlCell>
  <singleXmlCell id="505" r="C659" connectionId="0">
    <xmlCellPr id="1" uniqueName="ns2:M1_34_8">
      <xmlPr mapId="2" xpath="/ns2:M17_FBI/ns2:Planmäßige_Baumaßnahmen_der_Infrastrukturbetreiber/ns2:M1_34_8" xmlDataType="string"/>
    </xmlCellPr>
  </singleXmlCell>
  <singleXmlCell id="506" r="W666" connectionId="0">
    <xmlCellPr id="1" uniqueName="ns2:M1_50">
      <xmlPr mapId="2" xpath="/ns2:M17_FBI/ns2:Umfang_von_Gelegenheitsverkehren/ns2:M1_50" xmlDataType="string"/>
    </xmlCellPr>
  </singleXmlCell>
  <singleXmlCell id="507" r="X672" connectionId="0">
    <xmlCellPr id="1" uniqueName="ns2:M1_50_1">
      <xmlPr mapId="2" xpath="/ns2:M17_FBI/ns2:Umfang_von_Gelegenheitsverkehren/ns2:M1_50_1" xmlDataType="string"/>
    </xmlCellPr>
  </singleXmlCell>
  <singleXmlCell id="508" r="X674" connectionId="0">
    <xmlCellPr id="1" uniqueName="ns2:M1_50_2">
      <xmlPr mapId="2" xpath="/ns2:M17_FBI/ns2:Umfang_von_Gelegenheitsverkehren/ns2:M1_50_2" xmlDataType="string"/>
    </xmlCellPr>
  </singleXmlCell>
  <singleXmlCell id="509" r="X676" connectionId="0">
    <xmlCellPr id="1" uniqueName="ns2:M1_50_3">
      <xmlPr mapId="2" xpath="/ns2:M17_FBI/ns2:Umfang_von_Gelegenheitsverkehren/ns2:M1_50_3" xmlDataType="string"/>
    </xmlCellPr>
  </singleXmlCell>
  <singleXmlCell id="510" r="X678" connectionId="0">
    <xmlCellPr id="1" uniqueName="ns2:M1_50_4">
      <xmlPr mapId="2" xpath="/ns2:M17_FBI/ns2:Umfang_von_Gelegenheitsverkehren/ns2:M1_50_4" xmlDataType="string"/>
    </xmlCellPr>
  </singleXmlCell>
  <singleXmlCell id="511" r="X680" connectionId="0">
    <xmlCellPr id="1" uniqueName="ns2:M1_50_5">
      <xmlPr mapId="2" xpath="/ns2:M17_FBI/ns2:Umfang_von_Gelegenheitsverkehren/ns2:M1_50_5" xmlDataType="string"/>
    </xmlCellPr>
  </singleXmlCell>
  <singleXmlCell id="512" r="X683" connectionId="0">
    <xmlCellPr id="1" uniqueName="ns2:M1_50_8">
      <xmlPr mapId="2" xpath="/ns2:M17_FBI/ns2:Umfang_von_Gelegenheitsverkehren/ns2:M1_50_8" xmlDataType="string"/>
    </xmlCellPr>
  </singleXmlCell>
  <singleXmlCell id="513" r="C686" connectionId="0">
    <xmlCellPr id="1" uniqueName="ns2:M1_50_9">
      <xmlPr mapId="2" xpath="/ns2:M17_FBI/ns2:Umfang_von_Gelegenheitsverkehren/ns2:M1_50_9" xmlDataType="string"/>
    </xmlCellPr>
  </singleXmlCell>
  <singleXmlCell id="514" r="C689" connectionId="0">
    <xmlCellPr id="1" uniqueName="ns2:M1_50_10">
      <xmlPr mapId="2" xpath="/ns2:M17_FBI/ns2:Umfang_von_Gelegenheitsverkehren/ns2:M1_50_10" xmlDataType="string"/>
    </xmlCellPr>
  </singleXmlCell>
  <singleXmlCell id="515" r="C695" connectionId="0">
    <xmlCellPr id="1" uniqueName="ns2:M1_51">
      <xmlPr mapId="2" xpath="/ns2:M17_FBI/ns2:Trassenbestellungen/ns2:M1_51" xmlDataType="string"/>
    </xmlCellPr>
  </singleXmlCell>
  <singleXmlCell id="516" r="C697" connectionId="0">
    <xmlCellPr id="1" uniqueName="ns2:M1_51_1">
      <xmlPr mapId="2" xpath="/ns2:M17_FBI/ns2:Trassenbestellungen/ns2:M1_51_1" xmlDataType="string"/>
    </xmlCellPr>
  </singleXmlCell>
  <singleXmlCell id="517" r="X704" connectionId="0">
    <xmlCellPr id="1" uniqueName="ns2:M1_52">
      <xmlPr mapId="2" xpath="/ns2:M17_FBI/ns2:Technischer_Netzzugang/ns2:M1_52" xmlDataType="string"/>
    </xmlCellPr>
  </singleXmlCell>
  <singleXmlCell id="518" r="X706" connectionId="0">
    <xmlCellPr id="1" uniqueName="ns2:M1_52_1">
      <xmlPr mapId="2" xpath="/ns2:M17_FBI/ns2:Technischer_Netzzugang/ns2:M1_52_1" xmlDataType="string"/>
    </xmlCellPr>
  </singleXmlCell>
  <singleXmlCell id="519" r="X708" connectionId="0">
    <xmlCellPr id="1" uniqueName="ns2:M1_52_2">
      <xmlPr mapId="2" xpath="/ns2:M17_FBI/ns2:Technischer_Netzzugang/ns2:M1_52_2" xmlDataType="string"/>
    </xmlCellPr>
  </singleXmlCell>
  <singleXmlCell id="520" r="X710" connectionId="0">
    <xmlCellPr id="1" uniqueName="ns2:M1_52_3">
      <xmlPr mapId="2" xpath="/ns2:M17_FBI/ns2:Technischer_Netzzugang/ns2:M1_52_3" xmlDataType="string"/>
    </xmlCellPr>
  </singleXmlCell>
  <singleXmlCell id="521" r="X712" connectionId="0">
    <xmlCellPr id="1" uniqueName="ns2:M1_52_4">
      <xmlPr mapId="2" xpath="/ns2:M17_FBI/ns2:Technischer_Netzzugang/ns2:M1_52_4" xmlDataType="string"/>
    </xmlCellPr>
  </singleXmlCell>
  <singleXmlCell id="522" r="C715" connectionId="0">
    <xmlCellPr id="1" uniqueName="ns2:M1_52_9">
      <xmlPr mapId="2" xpath="/ns2:M17_FBI/ns2:Technischer_Netzzugang/ns2:M1_52_9" xmlDataType="string"/>
    </xmlCellPr>
  </singleXmlCell>
  <singleXmlCell id="523" r="X721" connectionId="0">
    <xmlCellPr id="1" uniqueName="ns2:M1_52_5">
      <xmlPr mapId="2" xpath="/ns2:M17_FBI/ns2:Technischer_Netzzugang/ns2:M1_52_5" xmlDataType="string"/>
    </xmlCellPr>
  </singleXmlCell>
  <singleXmlCell id="524" r="X723" connectionId="0">
    <xmlCellPr id="1" uniqueName="ns2:M1_52_6">
      <xmlPr mapId="2" xpath="/ns2:M17_FBI/ns2:Technischer_Netzzugang/ns2:M1_52_6" xmlDataType="string"/>
    </xmlCellPr>
  </singleXmlCell>
  <singleXmlCell id="525" r="X725" connectionId="0">
    <xmlCellPr id="1" uniqueName="ns2:M1_52_7">
      <xmlPr mapId="2" xpath="/ns2:M17_FBI/ns2:Technischer_Netzzugang/ns2:M1_52_7" xmlDataType="string"/>
    </xmlCellPr>
  </singleXmlCell>
  <singleXmlCell id="526" r="C728" connectionId="0">
    <xmlCellPr id="1" uniqueName="ns2:M1_52_8">
      <xmlPr mapId="2" xpath="/ns2:M17_FBI/ns2:Technischer_Netzzugang/ns2:M1_52_8" xmlDataType="string"/>
    </xmlCellPr>
  </singleXmlCell>
  <singleXmlCell id="527" r="C732" connectionId="0">
    <xmlCellPr id="1" uniqueName="ns2:M1_45">
      <xmlPr mapId="2" xpath="/ns2:M17_FBI/ns2:Hinsweise_Wünsche/ns2:M1_45" xmlDataType="string"/>
    </xmlCellPr>
  </singleXmlCell>
  <singleXmlCell id="528" r="I739" connectionId="0">
    <xmlCellPr id="1" uniqueName="ns2:U0_5_1">
      <xmlPr mapId="2" xpath="/ns2:M17_FBI/ns2:Ansprechpartner/ns2:U0_5_1" xmlDataType="string"/>
    </xmlCellPr>
  </singleXmlCell>
  <singleXmlCell id="529" r="I741" connectionId="0">
    <xmlCellPr id="1" uniqueName="ns2:U0_5_2">
      <xmlPr mapId="2" xpath="/ns2:M17_FBI/ns2:Ansprechpartner/ns2:U0_5_2" xmlDataType="string"/>
    </xmlCellPr>
  </singleXmlCell>
  <singleXmlCell id="530" r="I743" connectionId="0">
    <xmlCellPr id="1" uniqueName="ns2:U0_5_4">
      <xmlPr mapId="2" xpath="/ns2:M17_FBI/ns2:Ansprechpartner/ns2:U0_5_4" xmlDataType="string"/>
    </xmlCellPr>
  </singleXmlCell>
  <singleXmlCell id="531" r="W749" connectionId="0">
    <xmlCellPr id="1" uniqueName="ns2:M1_54">
      <xmlPr mapId="2" xpath="/ns2:M17_FBI/ns2:Ansprechpartner/ns2:M1_54" xmlDataType="string"/>
    </xmlCellPr>
  </singleXmlCell>
  <singleXmlCell id="399" r="R4" connectionId="0">
    <xmlCellPr id="1" uniqueName="ns2:Export">
      <xmlPr mapId="50" xpath="/ns2:M17_FBI/ns2:Fragebogen1/ns2:Einflussfaktoren_auf_den_Schienenverkehrsmarkt/ns2:Tragfähige_Marktalternativen_bei_Serviceeinrichtungen/ns2:Export" xmlDataType="string"/>
    </xmlCellPr>
  </singleXmlCell>
  <singleXmlCell id="401" r="U441" connectionId="0">
    <xmlCellPr id="1" uniqueName="ns2:U0_4">
      <xmlPr mapId="50" xpath="/ns2:M17_FBI/ns2:Fragebogen1/ns2:Unternehmensdaten/ns2:U0_4" xmlDataType="string"/>
    </xmlCellPr>
  </singleXmlCell>
  <singleXmlCell id="402" r="X451" connectionId="0">
    <xmlCellPr id="1" uniqueName="ns2:M1_35">
      <xmlPr mapId="50" xpath="/ns2:M17_FBI/ns2:Fragebogen1/ns2:Einflussfaktoren_auf_den_Schienenverkehrsmarkt/ns2:Kundenfreundlichkeit/ns2:M1_35" xmlDataType="string"/>
    </xmlCellPr>
  </singleXmlCell>
  <singleXmlCell id="403" r="X453" connectionId="0">
    <xmlCellPr id="1" uniqueName="ns2:M1_35_1">
      <xmlPr mapId="50" xpath="/ns2:M17_FBI/ns2:Fragebogen1/ns2:Einflussfaktoren_auf_den_Schienenverkehrsmarkt/ns2:Kundenfreundlichkeit/ns2:M1_35_1" xmlDataType="string"/>
    </xmlCellPr>
  </singleXmlCell>
  <singleXmlCell id="404" r="J455" connectionId="0">
    <xmlCellPr id="1" uniqueName="ns2:M1_35_2">
      <xmlPr mapId="50" xpath="/ns2:M17_FBI/ns2:Fragebogen1/ns2:Einflussfaktoren_auf_den_Schienenverkehrsmarkt/ns2:Kundenfreundlichkeit/ns2:M1_35_2" xmlDataType="string"/>
    </xmlCellPr>
  </singleXmlCell>
  <singleXmlCell id="405" r="X455" connectionId="0">
    <xmlCellPr id="1" uniqueName="ns2:M1_35_3">
      <xmlPr mapId="50" xpath="/ns2:M17_FBI/ns2:Fragebogen1/ns2:Einflussfaktoren_auf_den_Schienenverkehrsmarkt/ns2:Kundenfreundlichkeit/ns2:M1_35_3" xmlDataType="string"/>
    </xmlCellPr>
  </singleXmlCell>
  <singleXmlCell id="406" r="J457" connectionId="0">
    <xmlCellPr id="1" uniqueName="ns2:M1_35_4">
      <xmlPr mapId="50" xpath="/ns2:M17_FBI/ns2:Fragebogen1/ns2:Einflussfaktoren_auf_den_Schienenverkehrsmarkt/ns2:Kundenfreundlichkeit/ns2:M1_35_4" xmlDataType="string"/>
    </xmlCellPr>
  </singleXmlCell>
  <singleXmlCell id="407" r="X457" connectionId="0">
    <xmlCellPr id="1" uniqueName="ns2:M1_35_5">
      <xmlPr mapId="50" xpath="/ns2:M17_FBI/ns2:Fragebogen1/ns2:Einflussfaktoren_auf_den_Schienenverkehrsmarkt/ns2:Kundenfreundlichkeit/ns2:M1_35_5" xmlDataType="string"/>
    </xmlCellPr>
  </singleXmlCell>
  <singleXmlCell id="408" r="X462" connectionId="0">
    <xmlCellPr id="1" uniqueName="ns2:M1_36">
      <xmlPr mapId="50" xpath="/ns2:M17_FBI/ns2:Fragebogen1/ns2:Einflussfaktoren_auf_den_Schienenverkehrsmarkt/ns2:Zugang_zu_Schienenwegen/ns2:M1_36" xmlDataType="string"/>
    </xmlCellPr>
  </singleXmlCell>
  <singleXmlCell id="409" r="X464" connectionId="0">
    <xmlCellPr id="1" uniqueName="ns2:M1_36_1">
      <xmlPr mapId="50" xpath="/ns2:M17_FBI/ns2:Fragebogen1/ns2:Einflussfaktoren_auf_den_Schienenverkehrsmarkt/ns2:Zugang_zu_Schienenwegen/ns2:M1_36_1" xmlDataType="string"/>
    </xmlCellPr>
  </singleXmlCell>
  <singleXmlCell id="410" r="X466" connectionId="0">
    <xmlCellPr id="1" uniqueName="ns2:M1_36_2">
      <xmlPr mapId="50" xpath="/ns2:M17_FBI/ns2:Fragebogen1/ns2:Einflussfaktoren_auf_den_Schienenverkehrsmarkt/ns2:Zugang_zu_Schienenwegen/ns2:M1_36_2" xmlDataType="string"/>
    </xmlCellPr>
  </singleXmlCell>
  <singleXmlCell id="411" r="X468" connectionId="0">
    <xmlCellPr id="1" uniqueName="ns2:M1_36_3">
      <xmlPr mapId="50" xpath="/ns2:M17_FBI/ns2:Fragebogen1/ns2:Einflussfaktoren_auf_den_Schienenverkehrsmarkt/ns2:Zugang_zu_Schienenwegen/ns2:M1_36_3" xmlDataType="string"/>
    </xmlCellPr>
  </singleXmlCell>
  <singleXmlCell id="412" r="X470" connectionId="0">
    <xmlCellPr id="1" uniqueName="ns2:M1_36_4">
      <xmlPr mapId="50" xpath="/ns2:M17_FBI/ns2:Fragebogen1/ns2:Einflussfaktoren_auf_den_Schienenverkehrsmarkt/ns2:Zugang_zu_Schienenwegen/ns2:M1_36_4" xmlDataType="string"/>
    </xmlCellPr>
  </singleXmlCell>
  <singleXmlCell id="413" r="X472" connectionId="0">
    <xmlCellPr id="1" uniqueName="ns2:M1_36_5">
      <xmlPr mapId="50" xpath="/ns2:M17_FBI/ns2:Fragebogen1/ns2:Einflussfaktoren_auf_den_Schienenverkehrsmarkt/ns2:Zugang_zu_Schienenwegen/ns2:M1_36_5" xmlDataType="string"/>
    </xmlCellPr>
  </singleXmlCell>
  <singleXmlCell id="414" r="X474" connectionId="0">
    <xmlCellPr id="1" uniqueName="ns2:M1_36_6">
      <xmlPr mapId="50" xpath="/ns2:M17_FBI/ns2:Fragebogen1/ns2:Einflussfaktoren_auf_den_Schienenverkehrsmarkt/ns2:Zugang_zu_Schienenwegen/ns2:M1_36_6" xmlDataType="string"/>
    </xmlCellPr>
  </singleXmlCell>
  <singleXmlCell id="415" r="X478" connectionId="0">
    <xmlCellPr id="1" uniqueName="ns2:M1_37">
      <xmlPr mapId="50" xpath="/ns2:M17_FBI/ns2:Fragebogen1/ns2:Einflussfaktoren_auf_den_Schienenverkehrsmarkt/ns2:Zugang_zu_Serviceeinrichtungen/ns2:M1_37" xmlDataType="string"/>
    </xmlCellPr>
  </singleXmlCell>
  <singleXmlCell id="416" r="X480" connectionId="0">
    <xmlCellPr id="1" uniqueName="ns2:M1_37_1">
      <xmlPr mapId="50" xpath="/ns2:M17_FBI/ns2:Fragebogen1/ns2:Einflussfaktoren_auf_den_Schienenverkehrsmarkt/ns2:Zugang_zu_Serviceeinrichtungen/ns2:M1_37_1" xmlDataType="string"/>
    </xmlCellPr>
  </singleXmlCell>
  <singleXmlCell id="417" r="X482" connectionId="0">
    <xmlCellPr id="1" uniqueName="ns2:M1_37_2">
      <xmlPr mapId="50" xpath="/ns2:M17_FBI/ns2:Fragebogen1/ns2:Einflussfaktoren_auf_den_Schienenverkehrsmarkt/ns2:Zugang_zu_Serviceeinrichtungen/ns2:M1_37_2" xmlDataType="string"/>
    </xmlCellPr>
  </singleXmlCell>
  <singleXmlCell id="418" r="X484" connectionId="0">
    <xmlCellPr id="1" uniqueName="ns2:M1_37_3">
      <xmlPr mapId="50" xpath="/ns2:M17_FBI/ns2:Fragebogen1/ns2:Einflussfaktoren_auf_den_Schienenverkehrsmarkt/ns2:Zugang_zu_Serviceeinrichtungen/ns2:M1_37_3" xmlDataType="string"/>
    </xmlCellPr>
  </singleXmlCell>
  <singleXmlCell id="419" r="X486" connectionId="0">
    <xmlCellPr id="1" uniqueName="ns2:M1_37_4">
      <xmlPr mapId="50" xpath="/ns2:M17_FBI/ns2:Fragebogen1/ns2:Einflussfaktoren_auf_den_Schienenverkehrsmarkt/ns2:Zugang_zu_Serviceeinrichtungen/ns2:M1_37_4" xmlDataType="string"/>
    </xmlCellPr>
  </singleXmlCell>
  <singleXmlCell id="420" r="X488" connectionId="0">
    <xmlCellPr id="1" uniqueName="ns2:M1_37_5">
      <xmlPr mapId="50" xpath="/ns2:M17_FBI/ns2:Fragebogen1/ns2:Einflussfaktoren_auf_den_Schienenverkehrsmarkt/ns2:Zugang_zu_Serviceeinrichtungen/ns2:M1_37_5" xmlDataType="string"/>
    </xmlCellPr>
  </singleXmlCell>
  <singleXmlCell id="421" r="X490" connectionId="0">
    <xmlCellPr id="1" uniqueName="ns2:M1_37_6">
      <xmlPr mapId="50" xpath="/ns2:M17_FBI/ns2:Fragebogen1/ns2:Einflussfaktoren_auf_den_Schienenverkehrsmarkt/ns2:Zugang_zu_Serviceeinrichtungen/ns2:M1_37_6" xmlDataType="string"/>
    </xmlCellPr>
  </singleXmlCell>
  <singleXmlCell id="422" r="X492" connectionId="0">
    <xmlCellPr id="1" uniqueName="ns2:M1_37_7">
      <xmlPr mapId="50" xpath="/ns2:M17_FBI/ns2:Fragebogen1/ns2:Einflussfaktoren_auf_den_Schienenverkehrsmarkt/ns2:Zugang_zu_Serviceeinrichtungen/ns2:M1_37_7" xmlDataType="string"/>
    </xmlCellPr>
  </singleXmlCell>
  <singleXmlCell id="423" r="X494" connectionId="0">
    <xmlCellPr id="1" uniqueName="ns2:M1_37_8">
      <xmlPr mapId="50" xpath="/ns2:M17_FBI/ns2:Fragebogen1/ns2:Einflussfaktoren_auf_den_Schienenverkehrsmarkt/ns2:Zugang_zu_Serviceeinrichtungen/ns2:M1_37_8" xmlDataType="string"/>
    </xmlCellPr>
  </singleXmlCell>
  <singleXmlCell id="424" r="X496" connectionId="0">
    <xmlCellPr id="1" uniqueName="ns2:M1_37_9">
      <xmlPr mapId="50" xpath="/ns2:M17_FBI/ns2:Fragebogen1/ns2:Einflussfaktoren_auf_den_Schienenverkehrsmarkt/ns2:Zugang_zu_Serviceeinrichtungen/ns2:M1_37_9" xmlDataType="string"/>
    </xmlCellPr>
  </singleXmlCell>
  <singleXmlCell id="425" r="X500" connectionId="0">
    <xmlCellPr id="1" uniqueName="ns2:M1_38">
      <xmlPr mapId="50" xpath="/ns2:M17_FBI/ns2:Fragebogen1/ns2:Einflussfaktoren_auf_den_Schienenverkehrsmarkt/ns2:Verfügbarkeit_von_Betriebsmitteln/ns2:M1_38" xmlDataType="string"/>
    </xmlCellPr>
  </singleXmlCell>
  <singleXmlCell id="426" r="X502" connectionId="0">
    <xmlCellPr id="1" uniqueName="ns2:M1_38_1">
      <xmlPr mapId="50" xpath="/ns2:M17_FBI/ns2:Fragebogen1/ns2:Einflussfaktoren_auf_den_Schienenverkehrsmarkt/ns2:Verfügbarkeit_von_Betriebsmitteln/ns2:M1_38_1" xmlDataType="string"/>
    </xmlCellPr>
  </singleXmlCell>
  <singleXmlCell id="427" r="X504" connectionId="0">
    <xmlCellPr id="1" uniqueName="ns2:M1_38_2">
      <xmlPr mapId="50" xpath="/ns2:M17_FBI/ns2:Fragebogen1/ns2:Einflussfaktoren_auf_den_Schienenverkehrsmarkt/ns2:Verfügbarkeit_von_Betriebsmitteln/ns2:M1_38_2" xmlDataType="string"/>
    </xmlCellPr>
  </singleXmlCell>
  <singleXmlCell id="428" r="X517" connectionId="0">
    <xmlCellPr id="1" uniqueName="ns2:M1_39">
      <xmlPr mapId="50" xpath="/ns2:M17_FBI/ns2:Fragebogen1/ns2:Einflussfaktoren_auf_den_Schienenverkehrsmarkt/ns2:Diskriminierungsfreiheit/ns2:M1_39" xmlDataType="string"/>
    </xmlCellPr>
  </singleXmlCell>
  <singleXmlCell id="429" r="X519" connectionId="0">
    <xmlCellPr id="1" uniqueName="ns2:M1_39_1">
      <xmlPr mapId="50" xpath="/ns2:M17_FBI/ns2:Fragebogen1/ns2:Einflussfaktoren_auf_den_Schienenverkehrsmarkt/ns2:Diskriminierungsfreiheit/ns2:M1_39_1" xmlDataType="string"/>
    </xmlCellPr>
  </singleXmlCell>
  <singleXmlCell id="430" r="X521" connectionId="0">
    <xmlCellPr id="1" uniqueName="ns2:M1_39_2">
      <xmlPr mapId="50" xpath="/ns2:M17_FBI/ns2:Fragebogen1/ns2:Einflussfaktoren_auf_den_Schienenverkehrsmarkt/ns2:Diskriminierungsfreiheit/ns2:M1_39_2" xmlDataType="string"/>
    </xmlCellPr>
  </singleXmlCell>
  <singleXmlCell id="431" r="X523" connectionId="0">
    <xmlCellPr id="1" uniqueName="ns2:M1_39_3">
      <xmlPr mapId="50" xpath="/ns2:M17_FBI/ns2:Fragebogen1/ns2:Einflussfaktoren_auf_den_Schienenverkehrsmarkt/ns2:Diskriminierungsfreiheit/ns2:M1_39_3" xmlDataType="string"/>
    </xmlCellPr>
  </singleXmlCell>
  <singleXmlCell id="432" r="X525" connectionId="0">
    <xmlCellPr id="1" uniqueName="ns2:M1_39_4">
      <xmlPr mapId="50" xpath="/ns2:M17_FBI/ns2:Fragebogen1/ns2:Einflussfaktoren_auf_den_Schienenverkehrsmarkt/ns2:Diskriminierungsfreiheit/ns2:M1_39_4" xmlDataType="string"/>
    </xmlCellPr>
  </singleXmlCell>
  <singleXmlCell id="433" r="X527" connectionId="0">
    <xmlCellPr id="1" uniqueName="ns2:M1_39_5">
      <xmlPr mapId="50" xpath="/ns2:M17_FBI/ns2:Fragebogen1/ns2:Einflussfaktoren_auf_den_Schienenverkehrsmarkt/ns2:Diskriminierungsfreiheit/ns2:M1_39_5" xmlDataType="string"/>
    </xmlCellPr>
  </singleXmlCell>
  <singleXmlCell id="434" r="X529" connectionId="0">
    <xmlCellPr id="1" uniqueName="ns2:M1_39_6">
      <xmlPr mapId="50" xpath="/ns2:M17_FBI/ns2:Fragebogen1/ns2:Einflussfaktoren_auf_den_Schienenverkehrsmarkt/ns2:Diskriminierungsfreiheit/ns2:M1_39_6" xmlDataType="string"/>
    </xmlCellPr>
  </singleXmlCell>
  <singleXmlCell id="435" r="X531" connectionId="0">
    <xmlCellPr id="1" uniqueName="ns2:M1_39_7">
      <xmlPr mapId="50" xpath="/ns2:M17_FBI/ns2:Fragebogen1/ns2:Einflussfaktoren_auf_den_Schienenverkehrsmarkt/ns2:Diskriminierungsfreiheit/ns2:M1_39_7" xmlDataType="string"/>
    </xmlCellPr>
  </singleXmlCell>
  <singleXmlCell id="436" r="X535" connectionId="0">
    <xmlCellPr id="1" uniqueName="ns2:M1_40">
      <xmlPr mapId="50" xpath="/ns2:M17_FBI/ns2:Fragebogen1/ns2:Einflussfaktoren_auf_den_Schienenverkehrsmarkt/ns2:Preis_Leistungs_Verhältnis/ns2:M1_40" xmlDataType="string"/>
    </xmlCellPr>
  </singleXmlCell>
  <singleXmlCell id="437" r="X537" connectionId="0">
    <xmlCellPr id="1" uniqueName="ns2:M1_40_1">
      <xmlPr mapId="50" xpath="/ns2:M17_FBI/ns2:Fragebogen1/ns2:Einflussfaktoren_auf_den_Schienenverkehrsmarkt/ns2:Preis_Leistungs_Verhältnis/ns2:M1_40_1" xmlDataType="string"/>
    </xmlCellPr>
  </singleXmlCell>
  <singleXmlCell id="438" r="X539" connectionId="0">
    <xmlCellPr id="1" uniqueName="ns2:M1_40_2">
      <xmlPr mapId="50" xpath="/ns2:M17_FBI/ns2:Fragebogen1/ns2:Einflussfaktoren_auf_den_Schienenverkehrsmarkt/ns2:Preis_Leistungs_Verhältnis/ns2:M1_40_2" xmlDataType="string"/>
    </xmlCellPr>
  </singleXmlCell>
  <singleXmlCell id="439" r="X541" connectionId="0">
    <xmlCellPr id="1" uniqueName="ns2:M1_40_3">
      <xmlPr mapId="50" xpath="/ns2:M17_FBI/ns2:Fragebogen1/ns2:Einflussfaktoren_auf_den_Schienenverkehrsmarkt/ns2:Preis_Leistungs_Verhältnis/ns2:M1_40_3" xmlDataType="string"/>
    </xmlCellPr>
  </singleXmlCell>
  <singleXmlCell id="440" r="X543" connectionId="0">
    <xmlCellPr id="1" uniqueName="ns2:M1_40_4">
      <xmlPr mapId="50" xpath="/ns2:M17_FBI/ns2:Fragebogen1/ns2:Einflussfaktoren_auf_den_Schienenverkehrsmarkt/ns2:Preis_Leistungs_Verhältnis/ns2:M1_40_4" xmlDataType="string"/>
    </xmlCellPr>
  </singleXmlCell>
  <singleXmlCell id="441" r="X545" connectionId="0">
    <xmlCellPr id="1" uniqueName="ns2:M1_40_5">
      <xmlPr mapId="50" xpath="/ns2:M17_FBI/ns2:Fragebogen1/ns2:Einflussfaktoren_auf_den_Schienenverkehrsmarkt/ns2:Preis_Leistungs_Verhältnis/ns2:M1_40_5" xmlDataType="string"/>
    </xmlCellPr>
  </singleXmlCell>
  <singleXmlCell id="442" r="X547" connectionId="0">
    <xmlCellPr id="1" uniqueName="ns2:M1_40_6">
      <xmlPr mapId="50" xpath="/ns2:M17_FBI/ns2:Fragebogen1/ns2:Einflussfaktoren_auf_den_Schienenverkehrsmarkt/ns2:Preis_Leistungs_Verhältnis/ns2:M1_40_6" xmlDataType="string"/>
    </xmlCellPr>
  </singleXmlCell>
  <singleXmlCell id="443" r="X549" connectionId="0">
    <xmlCellPr id="1" uniqueName="ns2:M1_40_7">
      <xmlPr mapId="50" xpath="/ns2:M17_FBI/ns2:Fragebogen1/ns2:Einflussfaktoren_auf_den_Schienenverkehrsmarkt/ns2:Preis_Leistungs_Verhältnis/ns2:M1_40_7" xmlDataType="string"/>
    </xmlCellPr>
  </singleXmlCell>
  <singleXmlCell id="444" r="X551" connectionId="0">
    <xmlCellPr id="1" uniqueName="ns2:M1_40_8">
      <xmlPr mapId="50" xpath="/ns2:M17_FBI/ns2:Fragebogen1/ns2:Einflussfaktoren_auf_den_Schienenverkehrsmarkt/ns2:Preis_Leistungs_Verhältnis/ns2:M1_40_8" xmlDataType="string"/>
    </xmlCellPr>
  </singleXmlCell>
  <singleXmlCell id="445" r="X555" connectionId="0">
    <xmlCellPr id="1" uniqueName="ns2:M1_41">
      <xmlPr mapId="50" xpath="/ns2:M17_FBI/ns2:Fragebogen1/ns2:Einflussfaktoren_auf_den_Schienenverkehrsmarkt/ns2:Tarife_und_Vertrieb/ns2:M1_41" xmlDataType="string"/>
    </xmlCellPr>
  </singleXmlCell>
  <singleXmlCell id="446" r="X557" connectionId="0">
    <xmlCellPr id="1" uniqueName="ns2:M1_41_1">
      <xmlPr mapId="50" xpath="/ns2:M17_FBI/ns2:Fragebogen1/ns2:Einflussfaktoren_auf_den_Schienenverkehrsmarkt/ns2:Tarife_und_Vertrieb/ns2:M1_41_1" xmlDataType="string"/>
    </xmlCellPr>
  </singleXmlCell>
  <singleXmlCell id="447" r="X559" connectionId="0">
    <xmlCellPr id="1" uniqueName="ns2:M1_41_2">
      <xmlPr mapId="50" xpath="/ns2:M17_FBI/ns2:Fragebogen1/ns2:Einflussfaktoren_auf_den_Schienenverkehrsmarkt/ns2:Tarife_und_Vertrieb/ns2:M1_41_2" xmlDataType="string"/>
    </xmlCellPr>
  </singleXmlCell>
  <singleXmlCell id="448" r="M563" connectionId="0">
    <xmlCellPr id="1" uniqueName="ns2:M1_42">
      <xmlPr mapId="50" xpath="/ns2:M17_FBI/ns2:Fragebogen1/ns2:Einflussfaktoren_auf_den_Schienenverkehrsmarkt/ns2:Internationaler_Eisenbahninfrastruktur/ns2:M1_42" xmlDataType="string"/>
    </xmlCellPr>
  </singleXmlCell>
  <singleXmlCell id="449" r="X565" connectionId="0">
    <xmlCellPr id="1" uniqueName="ns2:M1_42_1">
      <xmlPr mapId="50" xpath="/ns2:M17_FBI/ns2:Fragebogen1/ns2:Einflussfaktoren_auf_den_Schienenverkehrsmarkt/ns2:Internationaler_Eisenbahninfrastruktur/ns2:M1_42_1" xmlDataType="string"/>
    </xmlCellPr>
  </singleXmlCell>
  <singleXmlCell id="450" r="X567" connectionId="0">
    <xmlCellPr id="1" uniqueName="ns2:M1_42_2">
      <xmlPr mapId="50" xpath="/ns2:M17_FBI/ns2:Fragebogen1/ns2:Einflussfaktoren_auf_den_Schienenverkehrsmarkt/ns2:Internationaler_Eisenbahninfrastruktur/ns2:M1_42_2" xmlDataType="string"/>
    </xmlCellPr>
  </singleXmlCell>
  <singleXmlCell id="451" r="X569" connectionId="0">
    <xmlCellPr id="1" uniqueName="ns2:M1_42_3">
      <xmlPr mapId="50" xpath="/ns2:M17_FBI/ns2:Fragebogen1/ns2:Einflussfaktoren_auf_den_Schienenverkehrsmarkt/ns2:Internationaler_Eisenbahninfrastruktur/ns2:M1_42_3" xmlDataType="string"/>
    </xmlCellPr>
  </singleXmlCell>
  <singleXmlCell id="452" r="X571" connectionId="0">
    <xmlCellPr id="1" uniqueName="ns2:M1_42_4">
      <xmlPr mapId="50" xpath="/ns2:M17_FBI/ns2:Fragebogen1/ns2:Einflussfaktoren_auf_den_Schienenverkehrsmarkt/ns2:Internationaler_Eisenbahninfrastruktur/ns2:M1_42_4" xmlDataType="string"/>
    </xmlCellPr>
  </singleXmlCell>
  <singleXmlCell id="453" r="C577" connectionId="0">
    <xmlCellPr id="1" uniqueName="ns2:M1_43">
      <xmlPr mapId="50" xpath="/ns2:M17_FBI/ns2:Fragebogen1/ns2:Einflussfaktoren_auf_den_Schienenverkehrsmarkt/ns2:Fahrplanqualität/ns2:M1_43" xmlDataType="string"/>
    </xmlCellPr>
  </singleXmlCell>
  <singleXmlCell id="454" r="C583" connectionId="0">
    <xmlCellPr id="1" uniqueName="ns2:M1_44">
      <xmlPr mapId="50" xpath="/ns2:M17_FBI/ns2:Fragebogen1/ns2:Einflussfaktoren_auf_den_Schienenverkehrsmarkt/ns2:Zugang_Zugbildungseinrichtungen/ns2:M1_44" xmlDataType="string"/>
    </xmlCellPr>
  </singleXmlCell>
  <singleXmlCell id="455" r="C585" connectionId="0">
    <xmlCellPr id="1" uniqueName="ns2:M1_44_1">
      <xmlPr mapId="50" xpath="/ns2:M17_FBI/ns2:Fragebogen1/ns2:Einflussfaktoren_auf_den_Schienenverkehrsmarkt/ns2:Zugang_Zugbildungseinrichtungen/ns2:M1_44_1" xmlDataType="string"/>
    </xmlCellPr>
  </singleXmlCell>
  <singleXmlCell id="456" r="C587" connectionId="0">
    <xmlCellPr id="1" uniqueName="ns2:M1_44_2">
      <xmlPr mapId="50" xpath="/ns2:M17_FBI/ns2:Fragebogen1/ns2:Einflussfaktoren_auf_den_Schienenverkehrsmarkt/ns2:Zugang_Zugbildungseinrichtungen/ns2:M1_44_2" xmlDataType="string"/>
    </xmlCellPr>
  </singleXmlCell>
  <singleXmlCell id="457" r="C589" connectionId="0">
    <xmlCellPr id="1" uniqueName="ns2:M1_44_3">
      <xmlPr mapId="50" xpath="/ns2:M17_FBI/ns2:Fragebogen1/ns2:Einflussfaktoren_auf_den_Schienenverkehrsmarkt/ns2:Zugang_Zugbildungseinrichtungen/ns2:M1_44_3" xmlDataType="string"/>
    </xmlCellPr>
  </singleXmlCell>
  <singleXmlCell id="458" r="W595" connectionId="0">
    <xmlCellPr id="1" uniqueName="ns2:M1_55">
      <xmlPr mapId="50" xpath="/ns2:M17_FBI/ns2:Fragebogen1/ns2:Einflussfaktoren_auf_den_Schienenverkehrsmarkt/ns2:Tragfähige_Marktalternativen_bei_Serviceeinrichtungen/ns2:M1_55" xmlDataType="string"/>
    </xmlCellPr>
  </singleXmlCell>
  <singleXmlCell id="459" r="W597" connectionId="0">
    <xmlCellPr id="1" uniqueName="ns2:M1_56">
      <xmlPr mapId="50" xpath="/ns2:M17_FBI/ns2:Fragebogen1/ns2:Einflussfaktoren_auf_den_Schienenverkehrsmarkt/ns2:Tragfähige_Marktalternativen_bei_Serviceeinrichtungen/ns2:M1_56" xmlDataType="string"/>
    </xmlCellPr>
  </singleXmlCell>
  <singleXmlCell id="460" r="C600" connectionId="0">
    <xmlCellPr id="1" uniqueName="ns2:M1_56_1">
      <xmlPr mapId="50" xpath="/ns2:M17_FBI/ns2:Fragebogen1/ns2:Einflussfaktoren_auf_den_Schienenverkehrsmarkt/ns2:Tragfähige_Marktalternativen_bei_Serviceeinrichtungen/ns2:M1_56_1" xmlDataType="string"/>
    </xmlCellPr>
  </singleXmlCell>
  <singleXmlCell id="462" r="J606" connectionId="0">
    <xmlCellPr id="1" uniqueName="ns2:M1_56_2">
      <xmlPr mapId="50" xpath="/ns2:M17_FBI/ns2:Fragebogen1/ns2:Einflussfaktoren_auf_den_Schienenverkehrsmarkt/ns2:Tragfähige_Marktalternativen_bei_Serviceeinrichtungen/ns2:M1_56_2" xmlDataType="integer"/>
    </xmlCellPr>
  </singleXmlCell>
  <singleXmlCell id="463" r="M606" connectionId="0">
    <xmlCellPr id="1" uniqueName="ns2:M1_56_3">
      <xmlPr mapId="50" xpath="/ns2:M17_FBI/ns2:Fragebogen1/ns2:Einflussfaktoren_auf_den_Schienenverkehrsmarkt/ns2:Tragfähige_Marktalternativen_bei_Serviceeinrichtungen/ns2:M1_56_3" xmlDataType="integer"/>
    </xmlCellPr>
  </singleXmlCell>
  <singleXmlCell id="464" r="P606" connectionId="0">
    <xmlCellPr id="1" uniqueName="ns2:M1_56_4">
      <xmlPr mapId="50" xpath="/ns2:M17_FBI/ns2:Fragebogen1/ns2:Einflussfaktoren_auf_den_Schienenverkehrsmarkt/ns2:Tragfähige_Marktalternativen_bei_Serviceeinrichtungen/ns2:M1_56_4" xmlDataType="integer"/>
    </xmlCellPr>
  </singleXmlCell>
  <singleXmlCell id="465" r="S606" connectionId="0">
    <xmlCellPr id="1" uniqueName="ns2:M1_56_5">
      <xmlPr mapId="50" xpath="/ns2:M17_FBI/ns2:Fragebogen1/ns2:Einflussfaktoren_auf_den_Schienenverkehrsmarkt/ns2:Tragfähige_Marktalternativen_bei_Serviceeinrichtungen/ns2:M1_56_5" xmlDataType="integer"/>
    </xmlCellPr>
  </singleXmlCell>
  <singleXmlCell id="466" r="V606" connectionId="0">
    <xmlCellPr id="1" uniqueName="ns2:M1_56_6">
      <xmlPr mapId="50" xpath="/ns2:M17_FBI/ns2:Fragebogen1/ns2:Einflussfaktoren_auf_den_Schienenverkehrsmarkt/ns2:Tragfähige_Marktalternativen_bei_Serviceeinrichtungen/ns2:M1_56_6" xmlDataType="integer"/>
    </xmlCellPr>
  </singleXmlCell>
  <singleXmlCell id="467" r="J607" connectionId="0">
    <xmlCellPr id="1" uniqueName="ns2:M1_56_7">
      <xmlPr mapId="50" xpath="/ns2:M17_FBI/ns2:Fragebogen1/ns2:Einflussfaktoren_auf_den_Schienenverkehrsmarkt/ns2:Tragfähige_Marktalternativen_bei_Serviceeinrichtungen/ns2:M1_56_7" xmlDataType="integer"/>
    </xmlCellPr>
  </singleXmlCell>
  <singleXmlCell id="468" r="M607" connectionId="0">
    <xmlCellPr id="1" uniqueName="ns2:M1_56_8">
      <xmlPr mapId="50" xpath="/ns2:M17_FBI/ns2:Fragebogen1/ns2:Einflussfaktoren_auf_den_Schienenverkehrsmarkt/ns2:Tragfähige_Marktalternativen_bei_Serviceeinrichtungen/ns2:M1_56_8" xmlDataType="integer"/>
    </xmlCellPr>
  </singleXmlCell>
  <singleXmlCell id="469" r="P607" connectionId="0">
    <xmlCellPr id="1" uniqueName="ns2:M1_56_9">
      <xmlPr mapId="50" xpath="/ns2:M17_FBI/ns2:Fragebogen1/ns2:Einflussfaktoren_auf_den_Schienenverkehrsmarkt/ns2:Tragfähige_Marktalternativen_bei_Serviceeinrichtungen/ns2:M1_56_9" xmlDataType="integer"/>
    </xmlCellPr>
  </singleXmlCell>
  <singleXmlCell id="470" r="S607" connectionId="0">
    <xmlCellPr id="1" uniqueName="ns2:M1_56_10">
      <xmlPr mapId="50" xpath="/ns2:M17_FBI/ns2:Fragebogen1/ns2:Einflussfaktoren_auf_den_Schienenverkehrsmarkt/ns2:Tragfähige_Marktalternativen_bei_Serviceeinrichtungen/ns2:M1_56_10" xmlDataType="integer"/>
    </xmlCellPr>
  </singleXmlCell>
  <singleXmlCell id="471" r="V607" connectionId="0">
    <xmlCellPr id="1" uniqueName="ns2:M1_56_11">
      <xmlPr mapId="50" xpath="/ns2:M17_FBI/ns2:Fragebogen1/ns2:Einflussfaktoren_auf_den_Schienenverkehrsmarkt/ns2:Tragfähige_Marktalternativen_bei_Serviceeinrichtungen/ns2:M1_56_11" xmlDataType="integer"/>
    </xmlCellPr>
  </singleXmlCell>
  <singleXmlCell id="472" r="J608" connectionId="0">
    <xmlCellPr id="1" uniqueName="ns2:M1_56_12">
      <xmlPr mapId="50" xpath="/ns2:M17_FBI/ns2:Fragebogen1/ns2:Einflussfaktoren_auf_den_Schienenverkehrsmarkt/ns2:Tragfähige_Marktalternativen_bei_Serviceeinrichtungen/ns2:M1_56_12" xmlDataType="integer"/>
    </xmlCellPr>
  </singleXmlCell>
  <singleXmlCell id="473" r="M608" connectionId="0">
    <xmlCellPr id="1" uniqueName="ns2:M1_56_13">
      <xmlPr mapId="50" xpath="/ns2:M17_FBI/ns2:Fragebogen1/ns2:Einflussfaktoren_auf_den_Schienenverkehrsmarkt/ns2:Tragfähige_Marktalternativen_bei_Serviceeinrichtungen/ns2:M1_56_13" xmlDataType="integer"/>
    </xmlCellPr>
  </singleXmlCell>
  <singleXmlCell id="474" r="P608" connectionId="0">
    <xmlCellPr id="1" uniqueName="ns2:M1_56_14">
      <xmlPr mapId="50" xpath="/ns2:M17_FBI/ns2:Fragebogen1/ns2:Einflussfaktoren_auf_den_Schienenverkehrsmarkt/ns2:Tragfähige_Marktalternativen_bei_Serviceeinrichtungen/ns2:M1_56_14" xmlDataType="integer"/>
    </xmlCellPr>
  </singleXmlCell>
  <singleXmlCell id="475" r="S608" connectionId="0">
    <xmlCellPr id="1" uniqueName="ns2:M1_56_15">
      <xmlPr mapId="50" xpath="/ns2:M17_FBI/ns2:Fragebogen1/ns2:Einflussfaktoren_auf_den_Schienenverkehrsmarkt/ns2:Tragfähige_Marktalternativen_bei_Serviceeinrichtungen/ns2:M1_56_15" xmlDataType="integer"/>
    </xmlCellPr>
  </singleXmlCell>
  <singleXmlCell id="476" r="V608" connectionId="0">
    <xmlCellPr id="1" uniqueName="ns2:M1_56_16">
      <xmlPr mapId="50" xpath="/ns2:M17_FBI/ns2:Fragebogen1/ns2:Einflussfaktoren_auf_den_Schienenverkehrsmarkt/ns2:Tragfähige_Marktalternativen_bei_Serviceeinrichtungen/ns2:M1_56_16" xmlDataType="integer"/>
    </xmlCellPr>
  </singleXmlCell>
  <singleXmlCell id="477" r="J609" connectionId="0">
    <xmlCellPr id="1" uniqueName="ns2:M1_56_17">
      <xmlPr mapId="50" xpath="/ns2:M17_FBI/ns2:Fragebogen1/ns2:Einflussfaktoren_auf_den_Schienenverkehrsmarkt/ns2:Tragfähige_Marktalternativen_bei_Serviceeinrichtungen/ns2:M1_56_17" xmlDataType="integer"/>
    </xmlCellPr>
  </singleXmlCell>
  <singleXmlCell id="478" r="M609" connectionId="0">
    <xmlCellPr id="1" uniqueName="ns2:M1_56_18">
      <xmlPr mapId="50" xpath="/ns2:M17_FBI/ns2:Fragebogen1/ns2:Einflussfaktoren_auf_den_Schienenverkehrsmarkt/ns2:Tragfähige_Marktalternativen_bei_Serviceeinrichtungen/ns2:M1_56_18" xmlDataType="integer"/>
    </xmlCellPr>
  </singleXmlCell>
  <singleXmlCell id="479" r="P609" connectionId="0">
    <xmlCellPr id="1" uniqueName="ns2:M1_56_19">
      <xmlPr mapId="50" xpath="/ns2:M17_FBI/ns2:Fragebogen1/ns2:Einflussfaktoren_auf_den_Schienenverkehrsmarkt/ns2:Tragfähige_Marktalternativen_bei_Serviceeinrichtungen/ns2:M1_56_19" xmlDataType="integer"/>
    </xmlCellPr>
  </singleXmlCell>
  <singleXmlCell id="480" r="S609" connectionId="0">
    <xmlCellPr id="1" uniqueName="ns2:M1_56_20">
      <xmlPr mapId="50" xpath="/ns2:M17_FBI/ns2:Fragebogen1/ns2:Einflussfaktoren_auf_den_Schienenverkehrsmarkt/ns2:Tragfähige_Marktalternativen_bei_Serviceeinrichtungen/ns2:M1_56_20" xmlDataType="integer"/>
    </xmlCellPr>
  </singleXmlCell>
  <singleXmlCell id="481" r="V609" connectionId="0">
    <xmlCellPr id="1" uniqueName="ns2:M1_56_21">
      <xmlPr mapId="50" xpath="/ns2:M17_FBI/ns2:Fragebogen1/ns2:Einflussfaktoren_auf_den_Schienenverkehrsmarkt/ns2:Tragfähige_Marktalternativen_bei_Serviceeinrichtungen/ns2:M1_56_21" xmlDataType="integer"/>
    </xmlCellPr>
  </singleXmlCell>
  <singleXmlCell id="482" r="J610" connectionId="0">
    <xmlCellPr id="1" uniqueName="ns2:M1_56_22">
      <xmlPr mapId="50" xpath="/ns2:M17_FBI/ns2:Fragebogen1/ns2:Einflussfaktoren_auf_den_Schienenverkehrsmarkt/ns2:Tragfähige_Marktalternativen_bei_Serviceeinrichtungen/ns2:M1_56_22" xmlDataType="decimal"/>
    </xmlCellPr>
  </singleXmlCell>
  <singleXmlCell id="483" r="M610" connectionId="0">
    <xmlCellPr id="1" uniqueName="ns2:M1_56_23">
      <xmlPr mapId="50" xpath="/ns2:M17_FBI/ns2:Fragebogen1/ns2:Einflussfaktoren_auf_den_Schienenverkehrsmarkt/ns2:Tragfähige_Marktalternativen_bei_Serviceeinrichtungen/ns2:M1_56_23" xmlDataType="decimal"/>
    </xmlCellPr>
  </singleXmlCell>
  <singleXmlCell id="484" r="P610" connectionId="0">
    <xmlCellPr id="1" uniqueName="ns2:M1_56_24">
      <xmlPr mapId="50" xpath="/ns2:M17_FBI/ns2:Fragebogen1/ns2:Einflussfaktoren_auf_den_Schienenverkehrsmarkt/ns2:Tragfähige_Marktalternativen_bei_Serviceeinrichtungen/ns2:M1_56_24" xmlDataType="decimal"/>
    </xmlCellPr>
  </singleXmlCell>
  <singleXmlCell id="485" r="S610" connectionId="0">
    <xmlCellPr id="1" uniqueName="ns2:M1_56_25">
      <xmlPr mapId="50" xpath="/ns2:M17_FBI/ns2:Fragebogen1/ns2:Einflussfaktoren_auf_den_Schienenverkehrsmarkt/ns2:Tragfähige_Marktalternativen_bei_Serviceeinrichtungen/ns2:M1_56_25" xmlDataType="decimal"/>
    </xmlCellPr>
  </singleXmlCell>
  <singleXmlCell id="486" r="V610" connectionId="0">
    <xmlCellPr id="1" uniqueName="ns2:M1_56_26">
      <xmlPr mapId="50" xpath="/ns2:M17_FBI/ns2:Fragebogen1/ns2:Einflussfaktoren_auf_den_Schienenverkehrsmarkt/ns2:Tragfähige_Marktalternativen_bei_Serviceeinrichtungen/ns2:M1_56_26" xmlDataType="decimal"/>
    </xmlCellPr>
  </singleXmlCell>
  <singleXmlCell id="487" r="K612" connectionId="0">
    <xmlCellPr id="1" uniqueName="ns2:M1_56_27">
      <xmlPr mapId="50" xpath="/ns2:M17_FBI/ns2:Fragebogen1/ns2:Einflussfaktoren_auf_den_Schienenverkehrsmarkt/ns2:Tragfähige_Marktalternativen_bei_Serviceeinrichtungen/ns2:M1_56_27" xmlDataType="string"/>
    </xmlCellPr>
  </singleXmlCell>
  <singleXmlCell id="488" r="N612" connectionId="0">
    <xmlCellPr id="1" uniqueName="ns2:M1_56_28">
      <xmlPr mapId="50" xpath="/ns2:M17_FBI/ns2:Fragebogen1/ns2:Einflussfaktoren_auf_den_Schienenverkehrsmarkt/ns2:Tragfähige_Marktalternativen_bei_Serviceeinrichtungen/ns2:M1_56_28" xmlDataType="string"/>
    </xmlCellPr>
  </singleXmlCell>
  <singleXmlCell id="1643" r="Q612" connectionId="0">
    <xmlCellPr id="1" uniqueName="ns2:M1_56_29">
      <xmlPr mapId="50" xpath="/ns2:M17_FBI/ns2:Fragebogen1/ns2:Einflussfaktoren_auf_den_Schienenverkehrsmarkt/ns2:Tragfähige_Marktalternativen_bei_Serviceeinrichtungen/ns2:M1_56_29" xmlDataType="string"/>
    </xmlCellPr>
  </singleXmlCell>
  <singleXmlCell id="1721" r="T612" connectionId="0">
    <xmlCellPr id="1" uniqueName="ns2:M1_56_30">
      <xmlPr mapId="50" xpath="/ns2:M17_FBI/ns2:Fragebogen1/ns2:Einflussfaktoren_auf_den_Schienenverkehrsmarkt/ns2:Tragfähige_Marktalternativen_bei_Serviceeinrichtungen/ns2:M1_56_30" xmlDataType="string"/>
    </xmlCellPr>
  </singleXmlCell>
  <singleXmlCell id="1722" r="W612" connectionId="0">
    <xmlCellPr id="1" uniqueName="ns2:M1_56_31">
      <xmlPr mapId="50" xpath="/ns2:M17_FBI/ns2:Fragebogen1/ns2:Einflussfaktoren_auf_den_Schienenverkehrsmarkt/ns2:Tragfähige_Marktalternativen_bei_Serviceeinrichtungen/ns2:M1_56_31" xmlDataType="string"/>
    </xmlCellPr>
  </singleXmlCell>
</singleXmlCells>
</file>

<file path=xl/tables/tableSingleCells2.xml><?xml version="1.0" encoding="utf-8"?>
<singleXmlCells xmlns="http://schemas.openxmlformats.org/spreadsheetml/2006/main">
  <singleXmlCell id="1" r="L4" connectionId="0">
    <xmlCellPr id="1" uniqueName="ns1:U0_4_BS_NR">
      <xmlPr mapId="1" xpath="/ns1:M17_FBII/ns1:Unternehmensdaten/ns1:U0_4_BS_NR" xmlDataType="string"/>
    </xmlCellPr>
  </singleXmlCell>
  <singleXmlCell id="2" r="L10" connectionId="0">
    <xmlCellPr id="1" uniqueName="ns1:U0_4_1_Unternehmensname">
      <xmlPr mapId="1" xpath="/ns1:M17_FBII/ns1:Unternehmensdaten/ns1:U0_4_1_Unternehmensname" xmlDataType="string"/>
    </xmlCellPr>
  </singleXmlCell>
  <singleXmlCell id="3" r="S15" connectionId="0">
    <xmlCellPr id="1" uniqueName="ns1:M2_1">
      <xmlPr mapId="1" xpath="/ns1:M17_FBII/ns1:Unternehmensdaten/ns1:Betriebs-und_technische_Daten/ns1:M2_1" xmlDataType="decimal"/>
    </xmlCellPr>
  </singleXmlCell>
  <singleXmlCell id="4" r="M18" connectionId="0">
    <xmlCellPr id="1" uniqueName="ns1:M2_1_1">
      <xmlPr mapId="1" xpath="/ns1:M17_FBII/ns1:Unternehmensdaten/ns1:Betriebs-und_technische_Daten/ns1:M2_1_1" xmlDataType="decimal"/>
    </xmlCellPr>
  </singleXmlCell>
  <singleXmlCell id="5" r="M20" connectionId="0">
    <xmlCellPr id="1" uniqueName="ns1:M2_1_6">
      <xmlPr mapId="1" xpath="/ns1:M17_FBII/ns1:Unternehmensdaten/ns1:Betriebs-und_technische_Daten/ns1:M2_1_6" xmlDataType="decimal"/>
    </xmlCellPr>
  </singleXmlCell>
  <singleXmlCell id="6" r="M22" connectionId="0">
    <xmlCellPr id="1" uniqueName="ns1:M2_1_2">
      <xmlPr mapId="1" xpath="/ns1:M17_FBII/ns1:Unternehmensdaten/ns1:Betriebs-und_technische_Daten/ns1:M2_1_2" xmlDataType="decimal"/>
    </xmlCellPr>
  </singleXmlCell>
  <singleXmlCell id="7" r="S24" connectionId="0">
    <xmlCellPr id="1" uniqueName="ns1:M2_1_3">
      <xmlPr mapId="1" xpath="/ns1:M17_FBII/ns1:Unternehmensdaten/ns1:Betriebs-und_technische_Daten/ns1:M2_1_3" xmlDataType="decimal"/>
    </xmlCellPr>
  </singleXmlCell>
  <singleXmlCell id="8" r="M26" connectionId="0">
    <xmlCellPr id="1" uniqueName="ns1:M2_1_4">
      <xmlPr mapId="1" xpath="/ns1:M17_FBII/ns1:Unternehmensdaten/ns1:Betriebs-und_technische_Daten/ns1:M2_1_4" xmlDataType="decimal"/>
    </xmlCellPr>
  </singleXmlCell>
  <singleXmlCell id="9" r="C29" connectionId="0">
    <xmlCellPr id="1" uniqueName="ns1:M2_1_5">
      <xmlPr mapId="1" xpath="/ns1:M17_FBII/ns1:Unternehmensdaten/ns1:Betriebs-und_technische_Daten/ns1:M2_1_5" xmlDataType="string"/>
    </xmlCellPr>
  </singleXmlCell>
  <singleXmlCell id="10" r="R33" connectionId="0">
    <xmlCellPr id="1" uniqueName="ns1:M2_2">
      <xmlPr mapId="1" xpath="/ns1:M17_FBII/ns1:Unternehmensdaten/ns1:Betriebs-und_technische_Daten/ns1:M2_2" xmlDataType="string"/>
    </xmlCellPr>
  </singleXmlCell>
  <singleXmlCell id="11" r="R35" connectionId="0">
    <xmlCellPr id="1" uniqueName="ns1:M2_2_2">
      <xmlPr mapId="1" xpath="/ns1:M17_FBII/ns1:Unternehmensdaten/ns1:Betriebs-und_technische_Daten/ns1:M2_2_2" xmlDataType="string"/>
    </xmlCellPr>
  </singleXmlCell>
  <singleXmlCell id="12" r="V40" connectionId="0">
    <xmlCellPr id="1" uniqueName="ns1:M2_3">
      <xmlPr mapId="1" xpath="/ns1:M17_FBII/ns1:Unternehmensdaten/ns1:Nutzung_der_Infrastruktur/ns1:M2_3" xmlDataType="integer"/>
    </xmlCellPr>
  </singleXmlCell>
  <singleXmlCell id="13" r="V42" connectionId="0">
    <xmlCellPr id="1" uniqueName="ns1:M2_3_1">
      <xmlPr mapId="1" xpath="/ns1:M17_FBII/ns1:Unternehmensdaten/ns1:Nutzung_der_Infrastruktur/ns1:M2_3_1" xmlDataType="integer"/>
    </xmlCellPr>
  </singleXmlCell>
  <singleXmlCell id="14" r="V44" connectionId="0">
    <xmlCellPr id="1" uniqueName="ns1:M2_3_2">
      <xmlPr mapId="1" xpath="/ns1:M17_FBII/ns1:Unternehmensdaten/ns1:Nutzung_der_Infrastruktur/ns1:M2_3_2" xmlDataType="integer"/>
    </xmlCellPr>
  </singleXmlCell>
  <singleXmlCell id="15" r="V46" connectionId="0">
    <xmlCellPr id="1" uniqueName="ns1:M2_3_3">
      <xmlPr mapId="1" xpath="/ns1:M17_FBII/ns1:Unternehmensdaten/ns1:Nutzung_der_Infrastruktur/ns1:M2_3_3" xmlDataType="integer"/>
    </xmlCellPr>
  </singleXmlCell>
  <singleXmlCell id="16" r="V48" connectionId="0">
    <xmlCellPr id="1" uniqueName="ns1:M2_3_4">
      <xmlPr mapId="1" xpath="/ns1:M17_FBII/ns1:Unternehmensdaten/ns1:Nutzung_der_Infrastruktur/ns1:M2_3_4" xmlDataType="integer"/>
    </xmlCellPr>
  </singleXmlCell>
  <singleXmlCell id="17" r="I55" connectionId="0">
    <xmlCellPr id="1" uniqueName="ns1:M2_4">
      <xmlPr mapId="1" xpath="/ns1:M17_FBII/ns1:Unternehmensdaten/ns1:Pünktlichkeit_Trassenanmeldungen/ns1:Pünktlichkeitsstatistik/ns1:M2_4" xmlDataType="integer"/>
    </xmlCellPr>
  </singleXmlCell>
  <singleXmlCell id="18" r="M55" connectionId="0">
    <xmlCellPr id="1" uniqueName="ns1:M2_4_1">
      <xmlPr mapId="1" xpath="/ns1:M17_FBII/ns1:Unternehmensdaten/ns1:Pünktlichkeit_Trassenanmeldungen/ns1:Pünktlichkeitsstatistik/ns1:M2_4_1" xmlDataType="integer"/>
    </xmlCellPr>
  </singleXmlCell>
  <singleXmlCell id="19" r="Q55" connectionId="0">
    <xmlCellPr id="1" uniqueName="ns1:M2_4_2">
      <xmlPr mapId="1" xpath="/ns1:M17_FBII/ns1:Unternehmensdaten/ns1:Pünktlichkeit_Trassenanmeldungen/ns1:Pünktlichkeitsstatistik/ns1:M2_4_2" xmlDataType="integer"/>
    </xmlCellPr>
  </singleXmlCell>
  <singleXmlCell id="20" r="U55" connectionId="0">
    <xmlCellPr id="1" uniqueName="ns1:M2_4_3">
      <xmlPr mapId="1" xpath="/ns1:M17_FBII/ns1:Unternehmensdaten/ns1:Pünktlichkeit_Trassenanmeldungen/ns1:Pünktlichkeitsstatistik/ns1:M2_4_3" xmlDataType="integer"/>
    </xmlCellPr>
  </singleXmlCell>
  <singleXmlCell id="21" r="I56" connectionId="0">
    <xmlCellPr id="1" uniqueName="ns1:M2_4_4">
      <xmlPr mapId="1" xpath="/ns1:M17_FBII/ns1:Unternehmensdaten/ns1:Pünktlichkeit_Trassenanmeldungen/ns1:Pünktlichkeitsstatistik/ns1:M2_4_4" xmlDataType="integer"/>
    </xmlCellPr>
  </singleXmlCell>
  <singleXmlCell id="22" r="M56" connectionId="0">
    <xmlCellPr id="1" uniqueName="ns1:M2_4_5">
      <xmlPr mapId="1" xpath="/ns1:M17_FBII/ns1:Unternehmensdaten/ns1:Pünktlichkeit_Trassenanmeldungen/ns1:Pünktlichkeitsstatistik/ns1:M2_4_5" xmlDataType="integer"/>
    </xmlCellPr>
  </singleXmlCell>
  <singleXmlCell id="23" r="Q56" connectionId="0">
    <xmlCellPr id="1" uniqueName="ns1:M2_4_6">
      <xmlPr mapId="1" xpath="/ns1:M17_FBII/ns1:Unternehmensdaten/ns1:Pünktlichkeit_Trassenanmeldungen/ns1:Pünktlichkeitsstatistik/ns1:M2_4_6" xmlDataType="integer"/>
    </xmlCellPr>
  </singleXmlCell>
  <singleXmlCell id="24" r="U56" connectionId="0">
    <xmlCellPr id="1" uniqueName="ns1:M2_4_7">
      <xmlPr mapId="1" xpath="/ns1:M17_FBII/ns1:Unternehmensdaten/ns1:Pünktlichkeit_Trassenanmeldungen/ns1:Pünktlichkeitsstatistik/ns1:M2_4_7" xmlDataType="integer"/>
    </xmlCellPr>
  </singleXmlCell>
  <singleXmlCell id="25" r="I58" connectionId="0">
    <xmlCellPr id="1" uniqueName="ns1:M2_4_8">
      <xmlPr mapId="1" xpath="/ns1:M17_FBII/ns1:Unternehmensdaten/ns1:Pünktlichkeit_Trassenanmeldungen/ns1:Pünktlichkeitsstatistik/ns1:M2_4_8" xmlDataType="integer"/>
    </xmlCellPr>
  </singleXmlCell>
  <singleXmlCell id="26" r="M58" connectionId="0">
    <xmlCellPr id="1" uniqueName="ns1:M2_4_9">
      <xmlPr mapId="1" xpath="/ns1:M17_FBII/ns1:Unternehmensdaten/ns1:Pünktlichkeit_Trassenanmeldungen/ns1:Pünktlichkeitsstatistik/ns1:M2_4_9" xmlDataType="integer"/>
    </xmlCellPr>
  </singleXmlCell>
  <singleXmlCell id="27" r="Q58" connectionId="0">
    <xmlCellPr id="1" uniqueName="ns1:M2_4_10">
      <xmlPr mapId="1" xpath="/ns1:M17_FBII/ns1:Unternehmensdaten/ns1:Pünktlichkeit_Trassenanmeldungen/ns1:Pünktlichkeitsstatistik/ns1:M2_4_10" xmlDataType="integer"/>
    </xmlCellPr>
  </singleXmlCell>
  <singleXmlCell id="28" r="U58" connectionId="0">
    <xmlCellPr id="1" uniqueName="ns1:M2_4_11">
      <xmlPr mapId="1" xpath="/ns1:M17_FBII/ns1:Unternehmensdaten/ns1:Pünktlichkeit_Trassenanmeldungen/ns1:Pünktlichkeitsstatistik/ns1:M2_4_11" xmlDataType="integer"/>
    </xmlCellPr>
  </singleXmlCell>
  <singleXmlCell id="29" r="I59" connectionId="0">
    <xmlCellPr id="1" uniqueName="ns1:M2_4_12">
      <xmlPr mapId="1" xpath="/ns1:M17_FBII/ns1:Unternehmensdaten/ns1:Pünktlichkeit_Trassenanmeldungen/ns1:Pünktlichkeitsstatistik/ns1:M2_4_12" xmlDataType="integer"/>
    </xmlCellPr>
  </singleXmlCell>
  <singleXmlCell id="30" r="M59" connectionId="0">
    <xmlCellPr id="1" uniqueName="ns1:M2_4_13">
      <xmlPr mapId="1" xpath="/ns1:M17_FBII/ns1:Unternehmensdaten/ns1:Pünktlichkeit_Trassenanmeldungen/ns1:Pünktlichkeitsstatistik/ns1:M2_4_13" xmlDataType="integer"/>
    </xmlCellPr>
  </singleXmlCell>
  <singleXmlCell id="31" r="Q59" connectionId="0">
    <xmlCellPr id="1" uniqueName="ns1:M2_4_14">
      <xmlPr mapId="1" xpath="/ns1:M17_FBII/ns1:Unternehmensdaten/ns1:Pünktlichkeit_Trassenanmeldungen/ns1:Pünktlichkeitsstatistik/ns1:M2_4_14" xmlDataType="integer"/>
    </xmlCellPr>
  </singleXmlCell>
  <singleXmlCell id="32" r="U59" connectionId="0">
    <xmlCellPr id="1" uniqueName="ns1:M2_4_15">
      <xmlPr mapId="1" xpath="/ns1:M17_FBII/ns1:Unternehmensdaten/ns1:Pünktlichkeit_Trassenanmeldungen/ns1:Pünktlichkeitsstatistik/ns1:M2_4_15" xmlDataType="integer"/>
    </xmlCellPr>
  </singleXmlCell>
  <singleXmlCell id="33" r="G64" connectionId="0">
    <xmlCellPr id="1" uniqueName="ns1:M2_4_16">
      <xmlPr mapId="1" xpath="/ns1:M17_FBII/ns1:Unternehmensdaten/ns1:Pünktlichkeit_Trassenanmeldungen/ns1:Pünktlichkeitsstatistik/ns1:M2_4_16" xmlDataType="string"/>
    </xmlCellPr>
  </singleXmlCell>
  <singleXmlCell id="34" r="N64" connectionId="0">
    <xmlCellPr id="1" uniqueName="ns1:M2_4_17">
      <xmlPr mapId="1" xpath="/ns1:M17_FBII/ns1:Unternehmensdaten/ns1:Pünktlichkeit_Trassenanmeldungen/ns1:Pünktlichkeitsstatistik/ns1:M2_4_17" xmlDataType="string"/>
    </xmlCellPr>
  </singleXmlCell>
  <singleXmlCell id="35" r="O72" connectionId="0">
    <xmlCellPr id="1" uniqueName="ns1:M2_5">
      <xmlPr mapId="1" xpath="/ns1:M17_FBII/ns1:Unternehmensdaten/ns1:Trassenanmeldungen_Fahrplanjahr_2017/ns1:M2_5" xmlDataType="integer"/>
    </xmlCellPr>
  </singleXmlCell>
  <singleXmlCell id="36" r="T72" connectionId="0">
    <xmlCellPr id="1" uniqueName="ns1:M2_5_1">
      <xmlPr mapId="1" xpath="/ns1:M17_FBII/ns1:Unternehmensdaten/ns1:Trassenanmeldungen_Fahrplanjahr_2017/ns1:M2_5_1" xmlDataType="integer"/>
    </xmlCellPr>
  </singleXmlCell>
  <singleXmlCell id="37" r="O73" connectionId="0">
    <xmlCellPr id="1" uniqueName="ns1:M2_5_2">
      <xmlPr mapId="1" xpath="/ns1:M17_FBII/ns1:Unternehmensdaten/ns1:Trassenanmeldungen_Fahrplanjahr_2017/ns1:M2_5_2" xmlDataType="integer"/>
    </xmlCellPr>
  </singleXmlCell>
  <singleXmlCell id="38" r="T73" connectionId="0">
    <xmlCellPr id="1" uniqueName="ns1:M2_5_3">
      <xmlPr mapId="1" xpath="/ns1:M17_FBII/ns1:Unternehmensdaten/ns1:Trassenanmeldungen_Fahrplanjahr_2017/ns1:M2_5_3" xmlDataType="integer"/>
    </xmlCellPr>
  </singleXmlCell>
  <singleXmlCell id="39" r="O74" connectionId="0">
    <xmlCellPr id="1" uniqueName="ns1:M2_5_4">
      <xmlPr mapId="1" xpath="/ns1:M17_FBII/ns1:Unternehmensdaten/ns1:Trassenanmeldungen_Fahrplanjahr_2017/ns1:M2_5_4" xmlDataType="integer"/>
    </xmlCellPr>
  </singleXmlCell>
  <singleXmlCell id="40" r="T74" connectionId="0">
    <xmlCellPr id="1" uniqueName="ns1:M2_5_5">
      <xmlPr mapId="1" xpath="/ns1:M17_FBII/ns1:Unternehmensdaten/ns1:Trassenanmeldungen_Fahrplanjahr_2017/ns1:M2_5_5" xmlDataType="integer"/>
    </xmlCellPr>
  </singleXmlCell>
  <singleXmlCell id="41" r="O75" connectionId="0">
    <xmlCellPr id="1" uniqueName="ns1:M2_5_6">
      <xmlPr mapId="1" xpath="/ns1:M17_FBII/ns1:Unternehmensdaten/ns1:Trassenanmeldungen_Fahrplanjahr_2017/ns1:M2_5_6" xmlDataType="integer"/>
    </xmlCellPr>
  </singleXmlCell>
  <singleXmlCell id="42" r="T75" connectionId="0">
    <xmlCellPr id="1" uniqueName="ns1:M2_5_7">
      <xmlPr mapId="1" xpath="/ns1:M17_FBII/ns1:Unternehmensdaten/ns1:Trassenanmeldungen_Fahrplanjahr_2017/ns1:M2_5_7" xmlDataType="integer"/>
    </xmlCellPr>
  </singleXmlCell>
  <singleXmlCell id="43" r="O77" connectionId="0">
    <xmlCellPr id="1" uniqueName="ns1:M2_5_8">
      <xmlPr mapId="1" xpath="/ns1:M17_FBII/ns1:Unternehmensdaten/ns1:Trassenanmeldungen_Fahrplanjahr_2017/ns1:M2_5_8" xmlDataType="integer"/>
    </xmlCellPr>
  </singleXmlCell>
  <singleXmlCell id="44" r="T77" connectionId="0">
    <xmlCellPr id="1" uniqueName="ns1:M2_5_9">
      <xmlPr mapId="1" xpath="/ns1:M17_FBII/ns1:Unternehmensdaten/ns1:Trassenanmeldungen_Fahrplanjahr_2017/ns1:M2_5_9" xmlDataType="integer"/>
    </xmlCellPr>
  </singleXmlCell>
  <singleXmlCell id="45" r="O78" connectionId="0">
    <xmlCellPr id="1" uniqueName="ns1:M2_5_10">
      <xmlPr mapId="1" xpath="/ns1:M17_FBII/ns1:Unternehmensdaten/ns1:Trassenanmeldungen_Fahrplanjahr_2017/ns1:M2_5_10" xmlDataType="integer"/>
    </xmlCellPr>
  </singleXmlCell>
  <singleXmlCell id="46" r="T78" connectionId="0">
    <xmlCellPr id="1" uniqueName="ns1:M2_5_11">
      <xmlPr mapId="1" xpath="/ns1:M17_FBII/ns1:Unternehmensdaten/ns1:Trassenanmeldungen_Fahrplanjahr_2017/ns1:M2_5_11" xmlDataType="integer"/>
    </xmlCellPr>
  </singleXmlCell>
  <singleXmlCell id="47" r="O79" connectionId="0">
    <xmlCellPr id="1" uniqueName="ns1:M2_5_12">
      <xmlPr mapId="1" xpath="/ns1:M17_FBII/ns1:Unternehmensdaten/ns1:Trassenanmeldungen_Fahrplanjahr_2017/ns1:M2_5_12" xmlDataType="integer"/>
    </xmlCellPr>
  </singleXmlCell>
  <singleXmlCell id="48" r="T79" connectionId="0">
    <xmlCellPr id="1" uniqueName="ns1:M2_5_13">
      <xmlPr mapId="1" xpath="/ns1:M17_FBII/ns1:Unternehmensdaten/ns1:Trassenanmeldungen_Fahrplanjahr_2017/ns1:M2_5_13" xmlDataType="integer"/>
    </xmlCellPr>
  </singleXmlCell>
  <singleXmlCell id="49" r="O82" connectionId="0">
    <xmlCellPr id="1" uniqueName="ns1:M2_6">
      <xmlPr mapId="1" xpath="/ns1:M17_FBII/ns1:Unternehmensdaten/ns1:Trassenanmeldungen_Fahrplanjahr_2017/ns1:M2_6" xmlDataType="integer"/>
    </xmlCellPr>
  </singleXmlCell>
  <singleXmlCell id="50" r="T82" connectionId="0">
    <xmlCellPr id="1" uniqueName="ns1:M2_6_1">
      <xmlPr mapId="1" xpath="/ns1:M17_FBII/ns1:Unternehmensdaten/ns1:Trassenanmeldungen_Fahrplanjahr_2017/ns1:M2_6_1" xmlDataType="integer"/>
    </xmlCellPr>
  </singleXmlCell>
  <singleXmlCell id="51" r="O83" connectionId="0">
    <xmlCellPr id="1" uniqueName="ns1:M2_6_2">
      <xmlPr mapId="1" xpath="/ns1:M17_FBII/ns1:Unternehmensdaten/ns1:Trassenanmeldungen_Fahrplanjahr_2017/ns1:M2_6_2" xmlDataType="integer"/>
    </xmlCellPr>
  </singleXmlCell>
  <singleXmlCell id="52" r="T83" connectionId="0">
    <xmlCellPr id="1" uniqueName="ns1:M2_6_3">
      <xmlPr mapId="1" xpath="/ns1:M17_FBII/ns1:Unternehmensdaten/ns1:Trassenanmeldungen_Fahrplanjahr_2017/ns1:M2_6_3" xmlDataType="integer"/>
    </xmlCellPr>
  </singleXmlCell>
  <singleXmlCell id="53" r="O84" connectionId="0">
    <xmlCellPr id="1" uniqueName="ns1:M2_6_4">
      <xmlPr mapId="1" xpath="/ns1:M17_FBII/ns1:Unternehmensdaten/ns1:Trassenanmeldungen_Fahrplanjahr_2017/ns1:M2_6_4" xmlDataType="integer"/>
    </xmlCellPr>
  </singleXmlCell>
  <singleXmlCell id="54" r="T84" connectionId="0">
    <xmlCellPr id="1" uniqueName="ns1:M2_6_5">
      <xmlPr mapId="1" xpath="/ns1:M17_FBII/ns1:Unternehmensdaten/ns1:Trassenanmeldungen_Fahrplanjahr_2017/ns1:M2_6_5" xmlDataType="integer"/>
    </xmlCellPr>
  </singleXmlCell>
  <singleXmlCell id="55" r="O85" connectionId="0">
    <xmlCellPr id="1" uniqueName="ns1:M2_6_6">
      <xmlPr mapId="1" xpath="/ns1:M17_FBII/ns1:Unternehmensdaten/ns1:Trassenanmeldungen_Fahrplanjahr_2017/ns1:M2_6_6" xmlDataType="integer"/>
    </xmlCellPr>
  </singleXmlCell>
  <singleXmlCell id="56" r="T85" connectionId="0">
    <xmlCellPr id="1" uniqueName="ns1:M2_6_7">
      <xmlPr mapId="1" xpath="/ns1:M17_FBII/ns1:Unternehmensdaten/ns1:Trassenanmeldungen_Fahrplanjahr_2017/ns1:M2_6_7" xmlDataType="integer"/>
    </xmlCellPr>
  </singleXmlCell>
  <singleXmlCell id="57" r="O87" connectionId="0">
    <xmlCellPr id="1" uniqueName="ns1:M2_6_8">
      <xmlPr mapId="1" xpath="/ns1:M17_FBII/ns1:Unternehmensdaten/ns1:Trassenanmeldungen_Fahrplanjahr_2017/ns1:M2_6_8" xmlDataType="integer"/>
    </xmlCellPr>
  </singleXmlCell>
  <singleXmlCell id="58" r="T87" connectionId="0">
    <xmlCellPr id="1" uniqueName="ns1:M2_6_9">
      <xmlPr mapId="1" xpath="/ns1:M17_FBII/ns1:Unternehmensdaten/ns1:Trassenanmeldungen_Fahrplanjahr_2017/ns1:M2_6_9" xmlDataType="integer"/>
    </xmlCellPr>
  </singleXmlCell>
  <singleXmlCell id="59" r="O88" connectionId="0">
    <xmlCellPr id="1" uniqueName="ns1:M2_6_10">
      <xmlPr mapId="1" xpath="/ns1:M17_FBII/ns1:Unternehmensdaten/ns1:Trassenanmeldungen_Fahrplanjahr_2017/ns1:M2_6_10" xmlDataType="integer"/>
    </xmlCellPr>
  </singleXmlCell>
  <singleXmlCell id="60" r="T88" connectionId="0">
    <xmlCellPr id="1" uniqueName="ns1:M2_6_11">
      <xmlPr mapId="1" xpath="/ns1:M17_FBII/ns1:Unternehmensdaten/ns1:Trassenanmeldungen_Fahrplanjahr_2017/ns1:M2_6_11" xmlDataType="integer"/>
    </xmlCellPr>
  </singleXmlCell>
  <singleXmlCell id="61" r="O89" connectionId="0">
    <xmlCellPr id="1" uniqueName="ns1:M2_6_12">
      <xmlPr mapId="1" xpath="/ns1:M17_FBII/ns1:Unternehmensdaten/ns1:Trassenanmeldungen_Fahrplanjahr_2017/ns1:M2_6_12" xmlDataType="integer"/>
    </xmlCellPr>
  </singleXmlCell>
  <singleXmlCell id="62" r="T89" connectionId="0">
    <xmlCellPr id="1" uniqueName="ns1:M2_6_13">
      <xmlPr mapId="1" xpath="/ns1:M17_FBII/ns1:Unternehmensdaten/ns1:Trassenanmeldungen_Fahrplanjahr_2017/ns1:M2_6_13" xmlDataType="integer"/>
    </xmlCellPr>
  </singleXmlCell>
  <singleXmlCell id="63" r="U97" connectionId="0">
    <xmlCellPr id="1" uniqueName="ns1:U0_17">
      <xmlPr mapId="1" xpath="/ns1:M17_FBII/ns1:Unternehmensdaten/ns1:U0_17" xmlDataType="decimal"/>
    </xmlCellPr>
  </singleXmlCell>
  <singleXmlCell id="64" r="U103" connectionId="0">
    <xmlCellPr id="1" uniqueName="ns1:M2_7">
      <xmlPr mapId="1" xpath="/ns1:M17_FBII/ns1:Personalstruktur/ns1:M2_7" xmlDataType="integer"/>
    </xmlCellPr>
  </singleXmlCell>
  <singleXmlCell id="65" r="R106" connectionId="0">
    <xmlCellPr id="1" uniqueName="ns1:M2_7_1">
      <xmlPr mapId="1" xpath="/ns1:M17_FBII/ns1:Personalstruktur/ns1:M2_7_1" xmlDataType="integer"/>
    </xmlCellPr>
  </singleXmlCell>
  <singleXmlCell id="66" r="U106" connectionId="0">
    <xmlCellPr id="1" uniqueName="ns1:M2_7_2">
      <xmlPr mapId="1" xpath="/ns1:M17_FBII/ns1:Personalstruktur/ns1:M2_7_2" xmlDataType="integer"/>
    </xmlCellPr>
  </singleXmlCell>
  <singleXmlCell id="67" r="O109" connectionId="0">
    <xmlCellPr id="1" uniqueName="ns1:M2_7_3">
      <xmlPr mapId="1" xpath="/ns1:M17_FBII/ns1:Personalstruktur/ns1:M2_7_3" xmlDataType="integer"/>
    </xmlCellPr>
  </singleXmlCell>
  <singleXmlCell id="68" r="R109" connectionId="0">
    <xmlCellPr id="1" uniqueName="ns1:M2_7_4">
      <xmlPr mapId="1" xpath="/ns1:M17_FBII/ns1:Personalstruktur/ns1:M2_7_4" xmlDataType="integer"/>
    </xmlCellPr>
  </singleXmlCell>
  <singleXmlCell id="69" r="U109" connectionId="0">
    <xmlCellPr id="1" uniqueName="ns1:M2_7_5">
      <xmlPr mapId="1" xpath="/ns1:M17_FBII/ns1:Personalstruktur/ns1:M2_7_5" xmlDataType="integer"/>
    </xmlCellPr>
  </singleXmlCell>
  <singleXmlCell id="70" r="R112" connectionId="0">
    <xmlCellPr id="1" uniqueName="ns1:M2_7_6">
      <xmlPr mapId="1" xpath="/ns1:M17_FBII/ns1:Personalstruktur/ns1:M2_7_6" xmlDataType="integer"/>
    </xmlCellPr>
  </singleXmlCell>
  <singleXmlCell id="72" r="U112" connectionId="0">
    <xmlCellPr id="1" uniqueName="ns1:M2_7_7">
      <xmlPr mapId="1" xpath="/ns1:M17_FBII/ns1:Personalstruktur/ns1:M2_7_7" xmlDataType="integer"/>
    </xmlCellPr>
  </singleXmlCell>
  <singleXmlCell id="73" r="R115" connectionId="0">
    <xmlCellPr id="1" uniqueName="ns1:M2_7_8">
      <xmlPr mapId="1" xpath="/ns1:M17_FBII/ns1:Personalstruktur/ns1:M2_7_8" xmlDataType="integer"/>
    </xmlCellPr>
  </singleXmlCell>
  <singleXmlCell id="74" r="U115" connectionId="0">
    <xmlCellPr id="1" uniqueName="ns1:M2_7_9">
      <xmlPr mapId="1" xpath="/ns1:M17_FBII/ns1:Personalstruktur/ns1:M2_7_9" xmlDataType="integer"/>
    </xmlCellPr>
  </singleXmlCell>
  <singleXmlCell id="75" r="W122" connectionId="0">
    <xmlCellPr id="1" uniqueName="ns1:M2_7_10">
      <xmlPr mapId="1" xpath="/ns1:M17_FBII/ns1:Personalverfügbarkeit/ns1:M2_7_10" xmlDataType="string"/>
    </xmlCellPr>
  </singleXmlCell>
  <singleXmlCell id="76" r="W123" connectionId="0">
    <xmlCellPr id="1" uniqueName="ns1:M2_7_11">
      <xmlPr mapId="1" xpath="/ns1:M17_FBII/ns1:Personalverfügbarkeit/ns1:M2_7_11" xmlDataType="string"/>
    </xmlCellPr>
  </singleXmlCell>
  <singleXmlCell id="77" r="C126" connectionId="0">
    <xmlCellPr id="1" uniqueName="ns1:M2_7_12">
      <xmlPr mapId="1" xpath="/ns1:M17_FBII/ns1:Personalverfügbarkeit/ns1:M2_7_12" xmlDataType="string"/>
    </xmlCellPr>
  </singleXmlCell>
  <singleXmlCell id="78" r="N132" connectionId="0">
    <xmlCellPr id="1" uniqueName="ns1:M2_8">
      <xmlPr mapId="1" xpath="/ns1:M17_FBII/ns1:Betriebsleistung_Schienenwege/ns1:M2_8" xmlDataType="decimal"/>
    </xmlCellPr>
  </singleXmlCell>
  <singleXmlCell id="79" r="S132" connectionId="0">
    <xmlCellPr id="1" uniqueName="ns1:M2_8_1">
      <xmlPr mapId="1" xpath="/ns1:M17_FBII/ns1:Betriebsleistung_Schienenwege/ns1:M2_8_1" xmlDataType="decimal"/>
    </xmlCellPr>
  </singleXmlCell>
  <singleXmlCell id="80" r="N133" connectionId="0">
    <xmlCellPr id="1" uniqueName="ns1:M2_8_2">
      <xmlPr mapId="1" xpath="/ns1:M17_FBII/ns1:Betriebsleistung_Schienenwege/ns1:M2_8_2" xmlDataType="decimal"/>
    </xmlCellPr>
  </singleXmlCell>
  <singleXmlCell id="81" r="S133" connectionId="0">
    <xmlCellPr id="1" uniqueName="ns1:M2_8_3">
      <xmlPr mapId="1" xpath="/ns1:M17_FBII/ns1:Betriebsleistung_Schienenwege/ns1:M2_8_3" xmlDataType="decimal"/>
    </xmlCellPr>
  </singleXmlCell>
  <singleXmlCell id="82" r="N134" connectionId="0">
    <xmlCellPr id="1" uniqueName="ns1:M2_8_4">
      <xmlPr mapId="1" xpath="/ns1:M17_FBII/ns1:Betriebsleistung_Schienenwege/ns1:M2_8_4" xmlDataType="decimal"/>
    </xmlCellPr>
  </singleXmlCell>
  <singleXmlCell id="83" r="S134" connectionId="0">
    <xmlCellPr id="1" uniqueName="ns1:M2_8_5">
      <xmlPr mapId="1" xpath="/ns1:M17_FBII/ns1:Betriebsleistung_Schienenwege/ns1:M2_8_5" xmlDataType="decimal"/>
    </xmlCellPr>
  </singleXmlCell>
  <singleXmlCell id="84" r="N135" connectionId="0">
    <xmlCellPr id="1" uniqueName="ns1:M2_8_6">
      <xmlPr mapId="1" xpath="/ns1:M17_FBII/ns1:Betriebsleistung_Schienenwege/ns1:M2_8_6" xmlDataType="decimal"/>
    </xmlCellPr>
  </singleXmlCell>
  <singleXmlCell id="85" r="S135" connectionId="0">
    <xmlCellPr id="1" uniqueName="ns1:M2_8_7">
      <xmlPr mapId="1" xpath="/ns1:M17_FBII/ns1:Betriebsleistung_Schienenwege/ns1:M2_8_7" xmlDataType="decimal"/>
    </xmlCellPr>
  </singleXmlCell>
  <singleXmlCell id="86" r="N136" connectionId="0">
    <xmlCellPr id="1" uniqueName="ns1:M2_8_8">
      <xmlPr mapId="1" xpath="/ns1:M17_FBII/ns1:Betriebsleistung_Schienenwege/ns1:M2_8_8" xmlDataType="decimal"/>
    </xmlCellPr>
  </singleXmlCell>
  <singleXmlCell id="87" r="S136" connectionId="0">
    <xmlCellPr id="1" uniqueName="ns1:M2_8_9">
      <xmlPr mapId="1" xpath="/ns1:M17_FBII/ns1:Betriebsleistung_Schienenwege/ns1:M2_8_9" xmlDataType="decimal"/>
    </xmlCellPr>
  </singleXmlCell>
  <singleXmlCell id="88" r="N144" connectionId="0">
    <xmlCellPr id="1" uniqueName="ns1:M2_9">
      <xmlPr mapId="1" xpath="/ns1:M17_FBII/ns1:Umsatz_Trassenentgelte/ns1:M2_9" xmlDataType="decimal"/>
    </xmlCellPr>
  </singleXmlCell>
  <singleXmlCell id="89" r="S144" connectionId="0">
    <xmlCellPr id="1" uniqueName="ns1:M2_9_1">
      <xmlPr mapId="1" xpath="/ns1:M17_FBII/ns1:Umsatz_Trassenentgelte/ns1:M2_9_1" xmlDataType="decimal"/>
    </xmlCellPr>
  </singleXmlCell>
  <singleXmlCell id="90" r="N145" connectionId="0">
    <xmlCellPr id="1" uniqueName="ns1:M2_9_2">
      <xmlPr mapId="1" xpath="/ns1:M17_FBII/ns1:Umsatz_Trassenentgelte/ns1:M2_9_2" xmlDataType="decimal"/>
    </xmlCellPr>
  </singleXmlCell>
  <singleXmlCell id="91" r="S145" connectionId="0">
    <xmlCellPr id="1" uniqueName="ns1:M2_9_3">
      <xmlPr mapId="1" xpath="/ns1:M17_FBII/ns1:Umsatz_Trassenentgelte/ns1:M2_9_3" xmlDataType="decimal"/>
    </xmlCellPr>
  </singleXmlCell>
  <singleXmlCell id="92" r="N146" connectionId="0">
    <xmlCellPr id="1" uniqueName="ns1:M2_9_4">
      <xmlPr mapId="1" xpath="/ns1:M17_FBII/ns1:Umsatz_Trassenentgelte/ns1:M2_9_4" xmlDataType="decimal"/>
    </xmlCellPr>
  </singleXmlCell>
  <singleXmlCell id="93" r="S146" connectionId="0">
    <xmlCellPr id="1" uniqueName="ns1:M2_9_5">
      <xmlPr mapId="1" xpath="/ns1:M17_FBII/ns1:Umsatz_Trassenentgelte/ns1:M2_9_5" xmlDataType="decimal"/>
    </xmlCellPr>
  </singleXmlCell>
  <singleXmlCell id="94" r="N147" connectionId="0">
    <xmlCellPr id="1" uniqueName="ns1:M2_9_6">
      <xmlPr mapId="1" xpath="/ns1:M17_FBII/ns1:Umsatz_Trassenentgelte/ns1:M2_9_6" xmlDataType="decimal"/>
    </xmlCellPr>
  </singleXmlCell>
  <singleXmlCell id="95" r="S147" connectionId="0">
    <xmlCellPr id="1" uniqueName="ns1:M2_9_7">
      <xmlPr mapId="1" xpath="/ns1:M17_FBII/ns1:Umsatz_Trassenentgelte/ns1:M2_9_7" xmlDataType="decimal"/>
    </xmlCellPr>
  </singleXmlCell>
  <singleXmlCell id="96" r="N148" connectionId="0">
    <xmlCellPr id="1" uniqueName="ns1:M2_9_8">
      <xmlPr mapId="1" xpath="/ns1:M17_FBII/ns1:Umsatz_Trassenentgelte/ns1:M2_9_8" xmlDataType="decimal"/>
    </xmlCellPr>
  </singleXmlCell>
  <singleXmlCell id="97" r="S148" connectionId="0">
    <xmlCellPr id="1" uniqueName="ns1:M2_9_9">
      <xmlPr mapId="1" xpath="/ns1:M17_FBII/ns1:Umsatz_Trassenentgelte/ns1:M2_9_9" xmlDataType="decimal"/>
    </xmlCellPr>
  </singleXmlCell>
  <singleXmlCell id="98" r="L153" connectionId="0">
    <xmlCellPr id="1" uniqueName="ns1:M2_9_13">
      <xmlPr mapId="1" xpath="/ns1:M17_FBII/ns1:Umsatz_Trassenentgelte/ns1:M2_9_13" xmlDataType="string"/>
    </xmlCellPr>
  </singleXmlCell>
  <singleXmlCell id="99" r="C155" connectionId="0">
    <xmlCellPr id="1" uniqueName="ns1:M2_9_11">
      <xmlPr mapId="1" xpath="/ns1:M17_FBII/ns1:Umsatz_Trassenentgelte/ns1:M2_9_11" xmlDataType="string"/>
    </xmlCellPr>
  </singleXmlCell>
  <singleXmlCell id="100" r="T160" connectionId="0">
    <xmlCellPr id="1" uniqueName="ns1:M2_9_10">
      <xmlPr mapId="1" xpath="/ns1:M17_FBII/ns1:Umsatz_Trassenentgelte/ns1:M2_9_10" xmlDataType="decimal"/>
    </xmlCellPr>
  </singleXmlCell>
  <singleXmlCell id="101" r="T166" connectionId="0">
    <xmlCellPr id="1" uniqueName="ns1:M2_9_12">
      <xmlPr mapId="1" xpath="/ns1:M17_FBII/ns1:Umsatz_Trassenentgelte/ns1:M2_9_12" xmlDataType="decimal"/>
    </xmlCellPr>
  </singleXmlCell>
  <singleXmlCell id="102" r="L173" connectionId="0">
    <xmlCellPr id="1" uniqueName="ns1:M2_13_13">
      <xmlPr mapId="1" xpath="/ns1:M17_FBII/ns1:Umsatz_Trassenentgelte/ns1:Aufwand_Investitionen_Foedermittel_Zuschuesse/ns1:M2_13_13" xmlDataType="decimal"/>
    </xmlCellPr>
  </singleXmlCell>
  <singleXmlCell id="103" r="P173" connectionId="0">
    <xmlCellPr id="1" uniqueName="ns1:M2_15_3">
      <xmlPr mapId="1" xpath="/ns1:M17_FBII/ns1:Umsatz_Trassenentgelte/ns1:Aufwand_Investitionen_Foedermittel_Zuschuesse/ns1:M2_15_3" xmlDataType="decimal"/>
    </xmlCellPr>
  </singleXmlCell>
  <singleXmlCell id="104" r="T173" connectionId="0">
    <xmlCellPr id="1" uniqueName="ns1:M2_13_14">
      <xmlPr mapId="1" xpath="/ns1:M17_FBII/ns1:Umsatz_Trassenentgelte/ns1:Aufwand_Investitionen_Foedermittel_Zuschuesse/ns1:M2_13_14" xmlDataType="decimal"/>
    </xmlCellPr>
  </singleXmlCell>
  <singleXmlCell id="105" r="L174" connectionId="0">
    <xmlCellPr id="1" uniqueName="ns1:M2_13">
      <xmlPr mapId="1" xpath="/ns1:M17_FBII/ns1:Umsatz_Trassenentgelte/ns1:Aufwand_Investitionen_Foedermittel_Zuschuesse/ns1:M2_13" xmlDataType="decimal"/>
    </xmlCellPr>
  </singleXmlCell>
  <singleXmlCell id="106" r="P174" connectionId="0">
    <xmlCellPr id="1" uniqueName="ns1:M2_13_1">
      <xmlPr mapId="1" xpath="/ns1:M17_FBII/ns1:Umsatz_Trassenentgelte/ns1:Aufwand_Investitionen_Foedermittel_Zuschuesse/ns1:M2_13_1" xmlDataType="decimal"/>
    </xmlCellPr>
  </singleXmlCell>
  <singleXmlCell id="107" r="T174" connectionId="0">
    <xmlCellPr id="1" uniqueName="ns1:M2_13_2">
      <xmlPr mapId="1" xpath="/ns1:M17_FBII/ns1:Umsatz_Trassenentgelte/ns1:Aufwand_Investitionen_Foedermittel_Zuschuesse/ns1:M2_13_2" xmlDataType="decimal"/>
    </xmlCellPr>
  </singleXmlCell>
  <singleXmlCell id="108" r="L175" connectionId="0">
    <xmlCellPr id="1" uniqueName="ns1:M2_13_3">
      <xmlPr mapId="1" xpath="/ns1:M17_FBII/ns1:Umsatz_Trassenentgelte/ns1:Aufwand_Investitionen_Foedermittel_Zuschuesse/ns1:M2_13_3" xmlDataType="decimal"/>
    </xmlCellPr>
  </singleXmlCell>
  <singleXmlCell id="109" r="P175" connectionId="0">
    <xmlCellPr id="1" uniqueName="ns1:M2_13_4">
      <xmlPr mapId="1" xpath="/ns1:M17_FBII/ns1:Umsatz_Trassenentgelte/ns1:Aufwand_Investitionen_Foedermittel_Zuschuesse/ns1:M2_13_4" xmlDataType="decimal"/>
    </xmlCellPr>
  </singleXmlCell>
  <singleXmlCell id="110" r="T175" connectionId="0">
    <xmlCellPr id="1" uniqueName="ns1:M2_13_5">
      <xmlPr mapId="1" xpath="/ns1:M17_FBII/ns1:Umsatz_Trassenentgelte/ns1:Aufwand_Investitionen_Foedermittel_Zuschuesse/ns1:M2_13_5" xmlDataType="decimal"/>
    </xmlCellPr>
  </singleXmlCell>
  <singleXmlCell id="111" r="L176" connectionId="0">
    <xmlCellPr id="1" uniqueName="ns1:M2_13_6">
      <xmlPr mapId="1" xpath="/ns1:M17_FBII/ns1:Umsatz_Trassenentgelte/ns1:Aufwand_Investitionen_Foedermittel_Zuschuesse/ns1:M2_13_6" xmlDataType="decimal"/>
    </xmlCellPr>
  </singleXmlCell>
  <singleXmlCell id="112" r="P176" connectionId="0">
    <xmlCellPr id="1" uniqueName="ns1:M2_13_7">
      <xmlPr mapId="1" xpath="/ns1:M17_FBII/ns1:Umsatz_Trassenentgelte/ns1:Aufwand_Investitionen_Foedermittel_Zuschuesse/ns1:M2_13_7" xmlDataType="decimal"/>
    </xmlCellPr>
  </singleXmlCell>
  <singleXmlCell id="113" r="T176" connectionId="0">
    <xmlCellPr id="1" uniqueName="ns1:M2_13_8">
      <xmlPr mapId="1" xpath="/ns1:M17_FBII/ns1:Umsatz_Trassenentgelte/ns1:Aufwand_Investitionen_Foedermittel_Zuschuesse/ns1:M2_13_8" xmlDataType="decimal"/>
    </xmlCellPr>
  </singleXmlCell>
  <singleXmlCell id="114" r="L177" connectionId="0">
    <xmlCellPr id="1" uniqueName="ns1:M2_13_9">
      <xmlPr mapId="1" xpath="/ns1:M17_FBII/ns1:Umsatz_Trassenentgelte/ns1:Aufwand_Investitionen_Foedermittel_Zuschuesse/ns1:M2_13_9" xmlDataType="decimal"/>
    </xmlCellPr>
  </singleXmlCell>
  <singleXmlCell id="115" r="P177" connectionId="0">
    <xmlCellPr id="1" uniqueName="ns1:M2_13_10">
      <xmlPr mapId="1" xpath="/ns1:M17_FBII/ns1:Umsatz_Trassenentgelte/ns1:Aufwand_Investitionen_Foedermittel_Zuschuesse/ns1:M2_13_10" xmlDataType="decimal"/>
    </xmlCellPr>
  </singleXmlCell>
  <singleXmlCell id="116" r="T177" connectionId="0">
    <xmlCellPr id="1" uniqueName="ns1:M2_13_11">
      <xmlPr mapId="1" xpath="/ns1:M17_FBII/ns1:Umsatz_Trassenentgelte/ns1:Aufwand_Investitionen_Foedermittel_Zuschuesse/ns1:M2_13_11" xmlDataType="decimal"/>
    </xmlCellPr>
  </singleXmlCell>
  <singleXmlCell id="117" r="W179" connectionId="0">
    <xmlCellPr id="1" uniqueName="ns1:M2_13_12">
      <xmlPr mapId="1" xpath="/ns1:M17_FBII/ns1:Umsatz_Trassenentgelte/ns1:Aufwand_Investitionen_Foedermittel_Zuschuesse/ns1:M2_13_12" xmlDataType="string"/>
    </xmlCellPr>
  </singleXmlCell>
  <singleXmlCell id="118" r="L183" connectionId="0">
    <xmlCellPr id="1" uniqueName="ns1:M2_14">
      <xmlPr mapId="1" xpath="/ns1:M17_FBII/ns1:Umsatz_Trassenentgelte/ns1:Aufwand_Investitionen_Foedermittel_Zuschuesse/ns1:M2_14" xmlDataType="decimal"/>
    </xmlCellPr>
  </singleXmlCell>
  <singleXmlCell id="119" r="P183" connectionId="0">
    <xmlCellPr id="1" uniqueName="ns1:M2_14_1">
      <xmlPr mapId="1" xpath="/ns1:M17_FBII/ns1:Umsatz_Trassenentgelte/ns1:Aufwand_Investitionen_Foedermittel_Zuschuesse/ns1:M2_14_1" xmlDataType="decimal"/>
    </xmlCellPr>
  </singleXmlCell>
  <singleXmlCell id="120" r="L184" connectionId="0">
    <xmlCellPr id="1" uniqueName="ns1:M2_14_2">
      <xmlPr mapId="1" xpath="/ns1:M17_FBII/ns1:Umsatz_Trassenentgelte/ns1:Aufwand_Investitionen_Foedermittel_Zuschuesse/ns1:M2_14_2" xmlDataType="decimal"/>
    </xmlCellPr>
  </singleXmlCell>
  <singleXmlCell id="121" r="P184" connectionId="0">
    <xmlCellPr id="1" uniqueName="ns1:M2_14_3">
      <xmlPr mapId="1" xpath="/ns1:M17_FBII/ns1:Umsatz_Trassenentgelte/ns1:Aufwand_Investitionen_Foedermittel_Zuschuesse/ns1:M2_14_3" xmlDataType="decimal"/>
    </xmlCellPr>
  </singleXmlCell>
  <singleXmlCell id="122" r="L185" connectionId="0">
    <xmlCellPr id="1" uniqueName="ns1:M2_14_4">
      <xmlPr mapId="1" xpath="/ns1:M17_FBII/ns1:Umsatz_Trassenentgelte/ns1:Aufwand_Investitionen_Foedermittel_Zuschuesse/ns1:M2_14_4" xmlDataType="decimal"/>
    </xmlCellPr>
  </singleXmlCell>
  <singleXmlCell id="123" r="P185" connectionId="0">
    <xmlCellPr id="1" uniqueName="ns1:M2_14_5">
      <xmlPr mapId="1" xpath="/ns1:M17_FBII/ns1:Umsatz_Trassenentgelte/ns1:Aufwand_Investitionen_Foedermittel_Zuschuesse/ns1:M2_14_5" xmlDataType="decimal"/>
    </xmlCellPr>
  </singleXmlCell>
  <singleXmlCell id="124" r="C188" connectionId="0">
    <xmlCellPr id="1" uniqueName="ns1:M2_15">
      <xmlPr mapId="1" xpath="/ns1:M17_FBII/ns1:Umsatz_Trassenentgelte/ns1:Aufwand_Investitionen_Foedermittel_Zuschuesse/ns1:M2_15" xmlDataType="string"/>
    </xmlCellPr>
  </singleXmlCell>
  <singleXmlCell id="125" r="P194" connectionId="0">
    <xmlCellPr id="1" uniqueName="ns1:M2_15_1">
      <xmlPr mapId="1" xpath="/ns1:M17_FBII/ns1:Umsatz_Trassenentgelte/ns1:Aufwand_Investitionen_Foedermittel_Zuschuesse/ns1:M2_15_1" xmlDataType="decimal"/>
    </xmlCellPr>
  </singleXmlCell>
  <singleXmlCell id="126" r="T197" connectionId="0">
    <xmlCellPr id="1" uniqueName="ns1:M2_15_2">
      <xmlPr mapId="1" xpath="/ns1:M17_FBII/ns1:Umsatz_Trassenentgelte/ns1:Aufwand_Investitionen_Foedermittel_Zuschuesse/ns1:M2_15_2" xmlDataType="decimal"/>
    </xmlCellPr>
  </singleXmlCell>
  <singleXmlCell id="127" r="D202" connectionId="0">
    <xmlCellPr id="1" uniqueName="ns1:M2_16">
      <xmlPr mapId="1" xpath="/ns1:M17_FBII/ns1:Umsatz_Trassenentgelte/ns1:Aufwand_Investitionen_Foedermittel_Zuschuesse/ns1:M2_16" xmlDataType="string"/>
    </xmlCellPr>
  </singleXmlCell>
  <singleXmlCell id="128" r="N202" connectionId="0">
    <xmlCellPr id="1" uniqueName="ns1:M2_16_1">
      <xmlPr mapId="1" xpath="/ns1:M17_FBII/ns1:Umsatz_Trassenentgelte/ns1:Aufwand_Investitionen_Foedermittel_Zuschuesse/ns1:M2_16_1" xmlDataType="string"/>
    </xmlCellPr>
  </singleXmlCell>
  <singleXmlCell id="129" r="D204" connectionId="0">
    <xmlCellPr id="1" uniqueName="ns1:M2_16_2">
      <xmlPr mapId="1" xpath="/ns1:M17_FBII/ns1:Umsatz_Trassenentgelte/ns1:Aufwand_Investitionen_Foedermittel_Zuschuesse/ns1:M2_16_2" xmlDataType="string"/>
    </xmlCellPr>
  </singleXmlCell>
  <singleXmlCell id="130" r="N204" connectionId="0">
    <xmlCellPr id="1" uniqueName="ns1:M2_16_3">
      <xmlPr mapId="1" xpath="/ns1:M17_FBII/ns1:Umsatz_Trassenentgelte/ns1:Aufwand_Investitionen_Foedermittel_Zuschuesse/ns1:M2_16_3" xmlDataType="string"/>
    </xmlCellPr>
  </singleXmlCell>
  <singleXmlCell id="131" r="D206" connectionId="0">
    <xmlCellPr id="1" uniqueName="ns1:M2_16_4">
      <xmlPr mapId="1" xpath="/ns1:M17_FBII/ns1:Umsatz_Trassenentgelte/ns1:Aufwand_Investitionen_Foedermittel_Zuschuesse/ns1:M2_16_4" xmlDataType="string"/>
    </xmlCellPr>
  </singleXmlCell>
  <singleXmlCell id="132" r="N206" connectionId="0">
    <xmlCellPr id="1" uniqueName="ns1:M2_16_5">
      <xmlPr mapId="1" xpath="/ns1:M17_FBII/ns1:Umsatz_Trassenentgelte/ns1:Aufwand_Investitionen_Foedermittel_Zuschuesse/ns1:M2_16_5" xmlDataType="string"/>
    </xmlCellPr>
  </singleXmlCell>
  <singleXmlCell id="133" r="D208" connectionId="0">
    <xmlCellPr id="1" uniqueName="ns1:M2_16_7">
      <xmlPr mapId="1" xpath="/ns1:M17_FBII/ns1:Umsatz_Trassenentgelte/ns1:Aufwand_Investitionen_Foedermittel_Zuschuesse/ns1:M2_16_7" xmlDataType="string"/>
    </xmlCellPr>
  </singleXmlCell>
  <singleXmlCell id="134" r="N208" connectionId="0">
    <xmlCellPr id="1" uniqueName="ns1:M2_16_9">
      <xmlPr mapId="1" xpath="/ns1:M17_FBII/ns1:Umsatz_Trassenentgelte/ns1:Aufwand_Investitionen_Foedermittel_Zuschuesse/ns1:M2_16_9" xmlDataType="string"/>
    </xmlCellPr>
  </singleXmlCell>
  <singleXmlCell id="135" r="D210" connectionId="0">
    <xmlCellPr id="1" uniqueName="ns1:M2_16_6">
      <xmlPr mapId="1" xpath="/ns1:M17_FBII/ns1:Umsatz_Trassenentgelte/ns1:Aufwand_Investitionen_Foedermittel_Zuschuesse/ns1:M2_16_6" xmlDataType="string"/>
    </xmlCellPr>
  </singleXmlCell>
  <singleXmlCell id="136" r="C213" connectionId="0">
    <xmlCellPr id="1" uniqueName="ns1:M2_16_8">
      <xmlPr mapId="1" xpath="/ns1:M17_FBII/ns1:Umsatz_Trassenentgelte/ns1:Aufwand_Investitionen_Foedermittel_Zuschuesse/ns1:M2_16_8" xmlDataType="string"/>
    </xmlCellPr>
  </singleXmlCell>
  <singleXmlCell id="137" r="T219" connectionId="0">
    <xmlCellPr id="1" uniqueName="ns1:M2_10_Aufwendungen_Instandhaltung">
      <xmlPr mapId="1" xpath="/ns1:M17_FBII/ns1:Umsatz_Trassenentgelte/ns1:Ausgaben_HGV_Schienenwege/ns1:M2_10_Aufwendungen_Instandhaltung" xmlDataType="decimal"/>
    </xmlCellPr>
  </singleXmlCell>
  <singleXmlCell id="138" r="T220" connectionId="0">
    <xmlCellPr id="1" uniqueName="ns1:M2_10_1_Investition_Erneuerung">
      <xmlPr mapId="1" xpath="/ns1:M17_FBII/ns1:Umsatz_Trassenentgelte/ns1:Ausgaben_HGV_Schienenwege/ns1:M2_10_1_Investition_Erneuerung" xmlDataType="decimal"/>
    </xmlCellPr>
  </singleXmlCell>
  <singleXmlCell id="139" r="T221" connectionId="0">
    <xmlCellPr id="1" uniqueName="ns1:M2_10_2_Investition_Ausbau">
      <xmlPr mapId="1" xpath="/ns1:M17_FBII/ns1:Umsatz_Trassenentgelte/ns1:Ausgaben_HGV_Schienenwege/ns1:M2_10_2_Investition_Ausbau" xmlDataType="decimal"/>
    </xmlCellPr>
  </singleXmlCell>
  <singleXmlCell id="140" r="T222" connectionId="0">
    <xmlCellPr id="1" uniqueName="ns1:M2_10_3_Investition_Neubau">
      <xmlPr mapId="1" xpath="/ns1:M17_FBII/ns1:Umsatz_Trassenentgelte/ns1:Ausgaben_HGV_Schienenwege/ns1:M2_10_3_Investition_Neubau" xmlDataType="decimal"/>
    </xmlCellPr>
  </singleXmlCell>
  <singleXmlCell id="141" r="P232" connectionId="0">
    <xmlCellPr id="1" uniqueName="ns1:M2_11_25">
      <xmlPr mapId="1" xpath="/ns1:M17_FBII/ns1:Umsatz_Trassenentgelte/ns1:Ausgaben_HGV_Schienenwege/ns1:Aufwendungen_Schienenwege_Gesamtkostenverfahren/ns1:M2_11_25" xmlDataType="decimal"/>
    </xmlCellPr>
  </singleXmlCell>
  <singleXmlCell id="142" r="U232" connectionId="0">
    <xmlCellPr id="1" uniqueName="ns1:M2_11_26">
      <xmlPr mapId="1" xpath="/ns1:M17_FBII/ns1:Umsatz_Trassenentgelte/ns1:Ausgaben_HGV_Schienenwege/ns1:Aufwendungen_Schienenwege_Gesamtkostenverfahren/ns1:M2_11_26" xmlDataType="decimal"/>
    </xmlCellPr>
  </singleXmlCell>
  <singleXmlCell id="143" r="P234" connectionId="0">
    <xmlCellPr id="1" uniqueName="ns1:M2_11_27">
      <xmlPr mapId="1" xpath="/ns1:M17_FBII/ns1:Umsatz_Trassenentgelte/ns1:Ausgaben_HGV_Schienenwege/ns1:Aufwendungen_Schienenwege_Gesamtkostenverfahren/ns1:M2_11_27" xmlDataType="decimal"/>
    </xmlCellPr>
  </singleXmlCell>
  <singleXmlCell id="144" r="U234" connectionId="0">
    <xmlCellPr id="1" uniqueName="ns1:M2_11_28">
      <xmlPr mapId="1" xpath="/ns1:M17_FBII/ns1:Umsatz_Trassenentgelte/ns1:Ausgaben_HGV_Schienenwege/ns1:Aufwendungen_Schienenwege_Gesamtkostenverfahren/ns1:M2_11_28" xmlDataType="decimal"/>
    </xmlCellPr>
  </singleXmlCell>
  <singleXmlCell id="145" r="P236" connectionId="0">
    <xmlCellPr id="1" uniqueName="ns1:M2_11_29">
      <xmlPr mapId="1" xpath="/ns1:M17_FBII/ns1:Umsatz_Trassenentgelte/ns1:Ausgaben_HGV_Schienenwege/ns1:Aufwendungen_Schienenwege_Gesamtkostenverfahren/ns1:M2_11_29" xmlDataType="decimal"/>
    </xmlCellPr>
  </singleXmlCell>
  <singleXmlCell id="146" r="U236" connectionId="0">
    <xmlCellPr id="1" uniqueName="ns1:M2_11_30">
      <xmlPr mapId="1" xpath="/ns1:M17_FBII/ns1:Umsatz_Trassenentgelte/ns1:Ausgaben_HGV_Schienenwege/ns1:Aufwendungen_Schienenwege_Gesamtkostenverfahren/ns1:M2_11_30" xmlDataType="decimal"/>
    </xmlCellPr>
  </singleXmlCell>
  <singleXmlCell id="147" r="P238" connectionId="0">
    <xmlCellPr id="1" uniqueName="ns1:M2_11_31">
      <xmlPr mapId="1" xpath="/ns1:M17_FBII/ns1:Umsatz_Trassenentgelte/ns1:Ausgaben_HGV_Schienenwege/ns1:Aufwendungen_Schienenwege_Gesamtkostenverfahren/ns1:M2_11_31" xmlDataType="decimal"/>
    </xmlCellPr>
  </singleXmlCell>
  <singleXmlCell id="148" r="U238" connectionId="0">
    <xmlCellPr id="1" uniqueName="ns1:M2_11_32">
      <xmlPr mapId="1" xpath="/ns1:M17_FBII/ns1:Umsatz_Trassenentgelte/ns1:Ausgaben_HGV_Schienenwege/ns1:Aufwendungen_Schienenwege_Gesamtkostenverfahren/ns1:M2_11_32" xmlDataType="decimal"/>
    </xmlCellPr>
  </singleXmlCell>
  <singleXmlCell id="149" r="P240" connectionId="0">
    <xmlCellPr id="1" uniqueName="ns1:M2_11_33">
      <xmlPr mapId="1" xpath="/ns1:M17_FBII/ns1:Umsatz_Trassenentgelte/ns1:Ausgaben_HGV_Schienenwege/ns1:Aufwendungen_Schienenwege_Gesamtkostenverfahren/ns1:M2_11_33" xmlDataType="decimal"/>
    </xmlCellPr>
  </singleXmlCell>
  <singleXmlCell id="150" r="U240" connectionId="0">
    <xmlCellPr id="1" uniqueName="ns1:M2_11_34">
      <xmlPr mapId="1" xpath="/ns1:M17_FBII/ns1:Umsatz_Trassenentgelte/ns1:Ausgaben_HGV_Schienenwege/ns1:Aufwendungen_Schienenwege_Gesamtkostenverfahren/ns1:M2_11_34" xmlDataType="decimal"/>
    </xmlCellPr>
  </singleXmlCell>
  <singleXmlCell id="151" r="P242" connectionId="0">
    <xmlCellPr id="1" uniqueName="ns1:M2_11_13_GKV">
      <xmlPr mapId="1" xpath="/ns1:M17_FBII/ns1:Umsatz_Trassenentgelte/ns1:Ausgaben_HGV_Schienenwege/ns1:Aufwendungen_Schienenwege_Gesamtkostenverfahren/ns1:M2_11_13_GKV" xmlDataType="decimal"/>
    </xmlCellPr>
  </singleXmlCell>
  <singleXmlCell id="152" r="U242" connectionId="0">
    <xmlCellPr id="1" uniqueName="ns1:M2_11_14_GKV">
      <xmlPr mapId="1" xpath="/ns1:M17_FBII/ns1:Umsatz_Trassenentgelte/ns1:Ausgaben_HGV_Schienenwege/ns1:Aufwendungen_Schienenwege_Gesamtkostenverfahren/ns1:M2_11_14_GKV" xmlDataType="decimal"/>
    </xmlCellPr>
  </singleXmlCell>
  <singleXmlCell id="153" r="P244" connectionId="0">
    <xmlCellPr id="1" uniqueName="ns1:M2_11_15_GKV">
      <xmlPr mapId="1" xpath="/ns1:M17_FBII/ns1:Umsatz_Trassenentgelte/ns1:Ausgaben_HGV_Schienenwege/ns1:Aufwendungen_Schienenwege_Gesamtkostenverfahren/ns1:M2_11_15_GKV" xmlDataType="decimal"/>
    </xmlCellPr>
  </singleXmlCell>
  <singleXmlCell id="154" r="U244" connectionId="0">
    <xmlCellPr id="1" uniqueName="ns1:M2_11_16_GKV">
      <xmlPr mapId="1" xpath="/ns1:M17_FBII/ns1:Umsatz_Trassenentgelte/ns1:Ausgaben_HGV_Schienenwege/ns1:Aufwendungen_Schienenwege_Gesamtkostenverfahren/ns1:M2_11_16_GKV" xmlDataType="decimal"/>
    </xmlCellPr>
  </singleXmlCell>
  <singleXmlCell id="155" r="P246" connectionId="0">
    <xmlCellPr id="1" uniqueName="ns1:M2_11_17_GKV">
      <xmlPr mapId="1" xpath="/ns1:M17_FBII/ns1:Umsatz_Trassenentgelte/ns1:Ausgaben_HGV_Schienenwege/ns1:Aufwendungen_Schienenwege_Gesamtkostenverfahren/ns1:M2_11_17_GKV" xmlDataType="decimal"/>
    </xmlCellPr>
  </singleXmlCell>
  <singleXmlCell id="156" r="U246" connectionId="0">
    <xmlCellPr id="1" uniqueName="ns1:M2_11_18_GKV">
      <xmlPr mapId="1" xpath="/ns1:M17_FBII/ns1:Umsatz_Trassenentgelte/ns1:Ausgaben_HGV_Schienenwege/ns1:Aufwendungen_Schienenwege_Gesamtkostenverfahren/ns1:M2_11_18_GKV" xmlDataType="decimal"/>
    </xmlCellPr>
  </singleXmlCell>
  <singleXmlCell id="157" r="P248" connectionId="0">
    <xmlCellPr id="1" uniqueName="ns1:M2_11_19_GKV">
      <xmlPr mapId="1" xpath="/ns1:M17_FBII/ns1:Umsatz_Trassenentgelte/ns1:Ausgaben_HGV_Schienenwege/ns1:Aufwendungen_Schienenwege_Gesamtkostenverfahren/ns1:M2_11_19_GKV" xmlDataType="decimal"/>
    </xmlCellPr>
  </singleXmlCell>
  <singleXmlCell id="158" r="U248" connectionId="0">
    <xmlCellPr id="1" uniqueName="ns1:M2_11_20_GKV">
      <xmlPr mapId="1" xpath="/ns1:M17_FBII/ns1:Umsatz_Trassenentgelte/ns1:Ausgaben_HGV_Schienenwege/ns1:Aufwendungen_Schienenwege_Gesamtkostenverfahren/ns1:M2_11_20_GKV" xmlDataType="decimal"/>
    </xmlCellPr>
  </singleXmlCell>
  <singleXmlCell id="159" r="M252" connectionId="0">
    <xmlCellPr id="1" uniqueName="ns1:M2_11_22">
      <xmlPr mapId="1" xpath="/ns1:M17_FBII/ns1:Umsatz_Trassenentgelte/ns1:Ausgaben_HGV_Schienenwege/ns1:Aufwendungen_Schienenwege_Gesamtkostenverfahren/ns1:M2_11_22" xmlDataType="string"/>
    </xmlCellPr>
  </singleXmlCell>
  <singleXmlCell id="160" r="C254" connectionId="0">
    <xmlCellPr id="1" uniqueName="ns1:M2_11_23">
      <xmlPr mapId="1" xpath="/ns1:M17_FBII/ns1:Umsatz_Trassenentgelte/ns1:Ausgaben_HGV_Schienenwege/ns1:Aufwendungen_Schienenwege_Gesamtkostenverfahren/ns1:M2_11_23" xmlDataType="string"/>
    </xmlCellPr>
  </singleXmlCell>
  <singleXmlCell id="161" r="P263" connectionId="0">
    <xmlCellPr id="1" uniqueName="ns1:M2_12_21">
      <xmlPr mapId="1" xpath="/ns1:M17_FBII/ns1:Umsatz_Trassenentgelte/ns1:Ausgaben_HGV_Schienenwege/ns1:Aufwendungen_Schienewege_Umsatzkostenverfahren/ns1:M2_12_21" xmlDataType="decimal"/>
    </xmlCellPr>
  </singleXmlCell>
  <singleXmlCell id="162" r="U263" connectionId="0">
    <xmlCellPr id="1" uniqueName="ns1:M2_12_22">
      <xmlPr mapId="1" xpath="/ns1:M17_FBII/ns1:Umsatz_Trassenentgelte/ns1:Ausgaben_HGV_Schienenwege/ns1:Aufwendungen_Schienewege_Umsatzkostenverfahren/ns1:M2_12_22" xmlDataType="decimal"/>
    </xmlCellPr>
  </singleXmlCell>
  <singleXmlCell id="163" r="P265" connectionId="0">
    <xmlCellPr id="1" uniqueName="ns1:M2_12_23">
      <xmlPr mapId="1" xpath="/ns1:M17_FBII/ns1:Umsatz_Trassenentgelte/ns1:Ausgaben_HGV_Schienenwege/ns1:Aufwendungen_Schienewege_Umsatzkostenverfahren/ns1:M2_12_23" xmlDataType="decimal"/>
    </xmlCellPr>
  </singleXmlCell>
  <singleXmlCell id="164" r="U265" connectionId="0">
    <xmlCellPr id="1" uniqueName="ns1:M2_12_24">
      <xmlPr mapId="1" xpath="/ns1:M17_FBII/ns1:Umsatz_Trassenentgelte/ns1:Ausgaben_HGV_Schienenwege/ns1:Aufwendungen_Schienewege_Umsatzkostenverfahren/ns1:M2_12_24" xmlDataType="decimal"/>
    </xmlCellPr>
  </singleXmlCell>
  <singleXmlCell id="165" r="P268" connectionId="0">
    <xmlCellPr id="1" uniqueName="ns1:M2_12_25">
      <xmlPr mapId="1" xpath="/ns1:M17_FBII/ns1:Umsatz_Trassenentgelte/ns1:Ausgaben_HGV_Schienenwege/ns1:Aufwendungen_Schienewege_Umsatzkostenverfahren/ns1:M2_12_25" xmlDataType="decimal"/>
    </xmlCellPr>
  </singleXmlCell>
  <singleXmlCell id="166" r="U268" connectionId="0">
    <xmlCellPr id="1" uniqueName="ns1:M2_12_26">
      <xmlPr mapId="1" xpath="/ns1:M17_FBII/ns1:Umsatz_Trassenentgelte/ns1:Ausgaben_HGV_Schienenwege/ns1:Aufwendungen_Schienewege_Umsatzkostenverfahren/ns1:M2_12_26" xmlDataType="decimal"/>
    </xmlCellPr>
  </singleXmlCell>
  <singleXmlCell id="167" r="P270" connectionId="0">
    <xmlCellPr id="1" uniqueName="ns1:M2_12_27">
      <xmlPr mapId="1" xpath="/ns1:M17_FBII/ns1:Umsatz_Trassenentgelte/ns1:Ausgaben_HGV_Schienenwege/ns1:Aufwendungen_Schienewege_Umsatzkostenverfahren/ns1:M2_12_27" xmlDataType="decimal"/>
    </xmlCellPr>
  </singleXmlCell>
  <singleXmlCell id="168" r="U270" connectionId="0">
    <xmlCellPr id="1" uniqueName="ns1:M2_12_28">
      <xmlPr mapId="1" xpath="/ns1:M17_FBII/ns1:Umsatz_Trassenentgelte/ns1:Ausgaben_HGV_Schienenwege/ns1:Aufwendungen_Schienewege_Umsatzkostenverfahren/ns1:M2_12_28" xmlDataType="decimal"/>
    </xmlCellPr>
  </singleXmlCell>
  <singleXmlCell id="169" r="P272" connectionId="0">
    <xmlCellPr id="1" uniqueName="ns1:M2_11_13_UKV">
      <xmlPr mapId="1" xpath="/ns1:M17_FBII/ns1:Umsatz_Trassenentgelte/ns1:Ausgaben_HGV_Schienenwege/ns1:Aufwendungen_Schienewege_Umsatzkostenverfahren/ns1:M2_11_13_UKV" xmlDataType="decimal"/>
    </xmlCellPr>
  </singleXmlCell>
  <singleXmlCell id="170" r="U272" connectionId="0">
    <xmlCellPr id="1" uniqueName="ns1:M2_11_14_UKV">
      <xmlPr mapId="1" xpath="/ns1:M17_FBII/ns1:Umsatz_Trassenentgelte/ns1:Ausgaben_HGV_Schienenwege/ns1:Aufwendungen_Schienewege_Umsatzkostenverfahren/ns1:M2_11_14_UKV" xmlDataType="decimal"/>
    </xmlCellPr>
  </singleXmlCell>
  <singleXmlCell id="171" r="P274" connectionId="0">
    <xmlCellPr id="1" uniqueName="ns1:M2_11_15_UKV">
      <xmlPr mapId="1" xpath="/ns1:M17_FBII/ns1:Umsatz_Trassenentgelte/ns1:Ausgaben_HGV_Schienenwege/ns1:Aufwendungen_Schienewege_Umsatzkostenverfahren/ns1:M2_11_15_UKV" xmlDataType="decimal"/>
    </xmlCellPr>
  </singleXmlCell>
  <singleXmlCell id="172" r="U274" connectionId="0">
    <xmlCellPr id="1" uniqueName="ns1:M2_11_16_UKV">
      <xmlPr mapId="1" xpath="/ns1:M17_FBII/ns1:Umsatz_Trassenentgelte/ns1:Ausgaben_HGV_Schienenwege/ns1:Aufwendungen_Schienewege_Umsatzkostenverfahren/ns1:M2_11_16_UKV" xmlDataType="decimal"/>
    </xmlCellPr>
  </singleXmlCell>
  <singleXmlCell id="173" r="P276" connectionId="0">
    <xmlCellPr id="1" uniqueName="ns1:M2_11_17_UKV">
      <xmlPr mapId="1" xpath="/ns1:M17_FBII/ns1:Umsatz_Trassenentgelte/ns1:Ausgaben_HGV_Schienenwege/ns1:Aufwendungen_Schienewege_Umsatzkostenverfahren/ns1:M2_11_17_UKV" xmlDataType="decimal"/>
    </xmlCellPr>
  </singleXmlCell>
  <singleXmlCell id="174" r="U276" connectionId="0">
    <xmlCellPr id="1" uniqueName="ns1:M2_11_18_UKV">
      <xmlPr mapId="1" xpath="/ns1:M17_FBII/ns1:Umsatz_Trassenentgelte/ns1:Ausgaben_HGV_Schienenwege/ns1:Aufwendungen_Schienewege_Umsatzkostenverfahren/ns1:M2_11_18_UKV" xmlDataType="decimal"/>
    </xmlCellPr>
  </singleXmlCell>
  <singleXmlCell id="175" r="P278" connectionId="0">
    <xmlCellPr id="1" uniqueName="ns1:M2_11_19_UKV">
      <xmlPr mapId="1" xpath="/ns1:M17_FBII/ns1:Umsatz_Trassenentgelte/ns1:Ausgaben_HGV_Schienenwege/ns1:Aufwendungen_Schienewege_Umsatzkostenverfahren/ns1:M2_11_19_UKV" xmlDataType="decimal"/>
    </xmlCellPr>
  </singleXmlCell>
  <singleXmlCell id="176" r="U278" connectionId="0">
    <xmlCellPr id="1" uniqueName="ns1:M2_11_20_UKV">
      <xmlPr mapId="1" xpath="/ns1:M17_FBII/ns1:Umsatz_Trassenentgelte/ns1:Ausgaben_HGV_Schienenwege/ns1:Aufwendungen_Schienewege_Umsatzkostenverfahren/ns1:M2_11_20_UKV" xmlDataType="decimal"/>
    </xmlCellPr>
  </singleXmlCell>
  <singleXmlCell id="177" r="M282" connectionId="0">
    <xmlCellPr id="1" uniqueName="ns1:M2_11_24">
      <xmlPr mapId="1" xpath="/ns1:M17_FBII/ns1:Umsatz_Trassenentgelte/ns1:Ausgaben_HGV_Schienenwege/ns1:Aufwendungen_Schienewege_Umsatzkostenverfahren/ns1:M2_11_24" xmlDataType="string"/>
    </xmlCellPr>
  </singleXmlCell>
  <singleXmlCell id="178" r="C284" connectionId="0">
    <xmlCellPr id="1" uniqueName="ns1:M2_11_21">
      <xmlPr mapId="1" xpath="/ns1:M17_FBII/ns1:Umsatz_Trassenentgelte/ns1:Ausgaben_HGV_Schienenwege/ns1:Aufwendungen_Schienewege_Umsatzkostenverfahren/ns1:M2_11_21" xmlDataType="string"/>
    </xmlCellPr>
  </singleXmlCell>
  <singleXmlCell id="179" r="W293" connectionId="0">
    <xmlCellPr id="1" uniqueName="ns1:M2_17">
      <xmlPr mapId="1" xpath="/ns1:M17_FBII/ns1:Umsatz_Trassenentgelte/ns1:Ausgaben_HGV_Schienenwege/ns1:Schienennetz_Benutzungsbedingungen/ns1:M2_17" xmlDataType="string"/>
    </xmlCellPr>
  </singleXmlCell>
  <singleXmlCell id="180" r="W294" connectionId="0">
    <xmlCellPr id="1" uniqueName="ns1:M2_17_1">
      <xmlPr mapId="1" xpath="/ns1:M17_FBII/ns1:Umsatz_Trassenentgelte/ns1:Ausgaben_HGV_Schienenwege/ns1:Schienennetz_Benutzungsbedingungen/ns1:M2_17_1" xmlDataType="string"/>
    </xmlCellPr>
  </singleXmlCell>
  <singleXmlCell id="181" r="C296" connectionId="0">
    <xmlCellPr id="1" uniqueName="ns1:M2_17_2">
      <xmlPr mapId="1" xpath="/ns1:M17_FBII/ns1:Umsatz_Trassenentgelte/ns1:Ausgaben_HGV_Schienenwege/ns1:Schienennetz_Benutzungsbedingungen/ns1:M2_17_2" xmlDataType="string"/>
    </xmlCellPr>
  </singleXmlCell>
  <singleXmlCell id="182" r="W298" connectionId="0">
    <xmlCellPr id="1" uniqueName="ns1:M2_17_3">
      <xmlPr mapId="1" xpath="/ns1:M17_FBII/ns1:Umsatz_Trassenentgelte/ns1:Ausgaben_HGV_Schienenwege/ns1:Schienennetz_Benutzungsbedingungen/ns1:M2_17_3" xmlDataType="string"/>
    </xmlCellPr>
  </singleXmlCell>
  <singleXmlCell id="183" r="C300" connectionId="0">
    <xmlCellPr id="1" uniqueName="ns1:M2_17_4">
      <xmlPr mapId="1" xpath="/ns1:M17_FBII/ns1:Umsatz_Trassenentgelte/ns1:Ausgaben_HGV_Schienenwege/ns1:Schienennetz_Benutzungsbedingungen/ns1:M2_17_4" xmlDataType="string"/>
    </xmlCellPr>
  </singleXmlCell>
  <singleXmlCell id="184" r="W303" connectionId="0">
    <xmlCellPr id="1" uniqueName="ns1:M2_17_5">
      <xmlPr mapId="1" xpath="/ns1:M17_FBII/ns1:Umsatz_Trassenentgelte/ns1:Ausgaben_HGV_Schienenwege/ns1:Schienennetz_Benutzungsbedingungen/ns1:M2_17_5" xmlDataType="string"/>
    </xmlCellPr>
  </singleXmlCell>
  <singleXmlCell id="185" r="W304" connectionId="0">
    <xmlCellPr id="1" uniqueName="ns1:M2_17_6">
      <xmlPr mapId="1" xpath="/ns1:M17_FBII/ns1:Umsatz_Trassenentgelte/ns1:Ausgaben_HGV_Schienenwege/ns1:Schienennetz_Benutzungsbedingungen/ns1:M2_17_6" xmlDataType="string"/>
    </xmlCellPr>
  </singleXmlCell>
  <singleXmlCell id="186" r="C306" connectionId="0">
    <xmlCellPr id="1" uniqueName="ns1:M2_17_7">
      <xmlPr mapId="1" xpath="/ns1:M17_FBII/ns1:Umsatz_Trassenentgelte/ns1:Ausgaben_HGV_Schienenwege/ns1:Schienennetz_Benutzungsbedingungen/ns1:M2_17_7" xmlDataType="string"/>
    </xmlCellPr>
  </singleXmlCell>
  <singleXmlCell id="187" r="W308" connectionId="0">
    <xmlCellPr id="1" uniqueName="ns1:M2_17_6_1">
      <xmlPr mapId="1" xpath="/ns1:M17_FBII/ns1:Umsatz_Trassenentgelte/ns1:Ausgaben_HGV_Schienenwege/ns1:Schienennetz_Benutzungsbedingungen/ns1:M2_17_6_1" xmlDataType="string"/>
    </xmlCellPr>
  </singleXmlCell>
  <singleXmlCell id="188" r="C310" connectionId="0">
    <xmlCellPr id="1" uniqueName="ns1:M2_17_7_1">
      <xmlPr mapId="1" xpath="/ns1:M17_FBII/ns1:Umsatz_Trassenentgelte/ns1:Ausgaben_HGV_Schienenwege/ns1:Schienennetz_Benutzungsbedingungen/ns1:M2_17_7_1" xmlDataType="string"/>
    </xmlCellPr>
  </singleXmlCell>
  <singleXmlCell id="189" r="W312" connectionId="0">
    <xmlCellPr id="1" uniqueName="ns1:M2_17_8">
      <xmlPr mapId="1" xpath="/ns1:M17_FBII/ns1:Umsatz_Trassenentgelte/ns1:Ausgaben_HGV_Schienenwege/ns1:Schienennetz_Benutzungsbedingungen/ns1:M2_17_8" xmlDataType="string"/>
    </xmlCellPr>
  </singleXmlCell>
  <singleXmlCell id="190" r="C314" connectionId="0">
    <xmlCellPr id="1" uniqueName="ns1:M2_17_9">
      <xmlPr mapId="1" xpath="/ns1:M17_FBII/ns1:Umsatz_Trassenentgelte/ns1:Ausgaben_HGV_Schienenwege/ns1:Schienennetz_Benutzungsbedingungen/ns1:M2_17_9" xmlDataType="string"/>
    </xmlCellPr>
  </singleXmlCell>
  <singleXmlCell id="191" r="W318" connectionId="0">
    <xmlCellPr id="1" uniqueName="ns1:M2_17_10">
      <xmlPr mapId="1" xpath="/ns1:M17_FBII/ns1:Umsatz_Trassenentgelte/ns1:Ausgaben_HGV_Schienenwege/ns1:Schienennetz_Benutzungsbedingungen/ns1:M2_17_10" xmlDataType="string"/>
    </xmlCellPr>
  </singleXmlCell>
  <singleXmlCell id="192" r="T325" connectionId="0">
    <xmlCellPr id="1" uniqueName="ns1:M2_18_16">
      <xmlPr mapId="1" xpath="/ns1:M17_FBII/ns1:Umsatz_Trassenentgelte/ns1:Ausgaben_HGV_Schienenwege/ns1:Vermögens-und_Kapitalsituation_2016/ns1:M2_18_16" xmlDataType="decimal"/>
    </xmlCellPr>
  </singleXmlCell>
  <singleXmlCell id="193" r="T330" connectionId="0">
    <xmlCellPr id="1" uniqueName="ns1:M2_18_1_16">
      <xmlPr mapId="1" xpath="/ns1:M17_FBII/ns1:Umsatz_Trassenentgelte/ns1:Ausgaben_HGV_Schienenwege/ns1:Vermögens-und_Kapitalsituation_2016/ns1:M2_18_1_16" xmlDataType="decimal"/>
    </xmlCellPr>
  </singleXmlCell>
  <singleXmlCell id="194" r="T332" connectionId="0">
    <xmlCellPr id="1" uniqueName="ns1:M2_18_2_16">
      <xmlPr mapId="1" xpath="/ns1:M17_FBII/ns1:Umsatz_Trassenentgelte/ns1:Ausgaben_HGV_Schienenwege/ns1:Vermögens-und_Kapitalsituation_2016/ns1:M2_18_2_16" xmlDataType="decimal"/>
    </xmlCellPr>
  </singleXmlCell>
  <singleXmlCell id="195" r="T335" connectionId="0">
    <xmlCellPr id="1" uniqueName="ns1:M2_18_3_16">
      <xmlPr mapId="1" xpath="/ns1:M17_FBII/ns1:Umsatz_Trassenentgelte/ns1:Ausgaben_HGV_Schienenwege/ns1:Vermögens-und_Kapitalsituation_2016/ns1:M2_18_3_16" xmlDataType="decimal"/>
    </xmlCellPr>
  </singleXmlCell>
  <singleXmlCell id="196" r="T340" connectionId="0">
    <xmlCellPr id="1" uniqueName="ns1:M2_18_4_16">
      <xmlPr mapId="1" xpath="/ns1:M17_FBII/ns1:Umsatz_Trassenentgelte/ns1:Ausgaben_HGV_Schienenwege/ns1:Vermögens-und_Kapitalsituation_2016/ns1:M2_18_4_16" xmlDataType="decimal"/>
    </xmlCellPr>
  </singleXmlCell>
  <singleXmlCell id="197" r="T342" connectionId="0">
    <xmlCellPr id="1" uniqueName="ns1:M2_18_5_16">
      <xmlPr mapId="1" xpath="/ns1:M17_FBII/ns1:Umsatz_Trassenentgelte/ns1:Ausgaben_HGV_Schienenwege/ns1:Vermögens-und_Kapitalsituation_2016/ns1:M2_18_5_16" xmlDataType="decimal"/>
    </xmlCellPr>
  </singleXmlCell>
  <singleXmlCell id="198" r="L347" connectionId="0">
    <xmlCellPr id="1" uniqueName="ns1:M2_18_6_16">
      <xmlPr mapId="1" xpath="/ns1:M17_FBII/ns1:Umsatz_Trassenentgelte/ns1:Ausgaben_HGV_Schienenwege/ns1:Vermögens-und_Kapitalsituation_2016/ns1:M2_18_6_16" xmlDataType="string"/>
    </xmlCellPr>
  </singleXmlCell>
  <singleXmlCell id="199" r="P349" connectionId="0">
    <xmlCellPr id="1" uniqueName="ns1:M2_18_7_16">
      <xmlPr mapId="1" xpath="/ns1:M17_FBII/ns1:Umsatz_Trassenentgelte/ns1:Ausgaben_HGV_Schienenwege/ns1:Vermögens-und_Kapitalsituation_2016/ns1:M2_18_7_16" xmlDataType="decimal"/>
    </xmlCellPr>
  </singleXmlCell>
  <singleXmlCell id="200" r="P351" connectionId="0">
    <xmlCellPr id="1" uniqueName="ns1:M2_18_8_16">
      <xmlPr mapId="1" xpath="/ns1:M17_FBII/ns1:Umsatz_Trassenentgelte/ns1:Ausgaben_HGV_Schienenwege/ns1:Vermögens-und_Kapitalsituation_2016/ns1:M2_18_8_16" xmlDataType="decimal"/>
    </xmlCellPr>
  </singleXmlCell>
  <singleXmlCell id="201" r="P353" connectionId="0">
    <xmlCellPr id="1" uniqueName="ns1:M2_18_9_16">
      <xmlPr mapId="1" xpath="/ns1:M17_FBII/ns1:Umsatz_Trassenentgelte/ns1:Ausgaben_HGV_Schienenwege/ns1:Vermögens-und_Kapitalsituation_2016/ns1:M2_18_9_16" xmlDataType="decimal"/>
    </xmlCellPr>
  </singleXmlCell>
  <singleXmlCell id="202" r="P355" connectionId="0">
    <xmlCellPr id="1" uniqueName="ns1:M2_18_10_16">
      <xmlPr mapId="1" xpath="/ns1:M17_FBII/ns1:Umsatz_Trassenentgelte/ns1:Ausgaben_HGV_Schienenwege/ns1:Vermögens-und_Kapitalsituation_2016/ns1:M2_18_10_16" xmlDataType="decimal"/>
    </xmlCellPr>
  </singleXmlCell>
  <singleXmlCell id="203" r="P357" connectionId="0">
    <xmlCellPr id="1" uniqueName="ns1:M2_18_11_16">
      <xmlPr mapId="1" xpath="/ns1:M17_FBII/ns1:Umsatz_Trassenentgelte/ns1:Ausgaben_HGV_Schienenwege/ns1:Vermögens-und_Kapitalsituation_2016/ns1:M2_18_11_16" xmlDataType="decimal"/>
    </xmlCellPr>
  </singleXmlCell>
  <singleXmlCell id="204" r="L359" connectionId="0">
    <xmlCellPr id="1" uniqueName="ns1:M2_18_12_16">
      <xmlPr mapId="1" xpath="/ns1:M17_FBII/ns1:Umsatz_Trassenentgelte/ns1:Ausgaben_HGV_Schienenwege/ns1:Vermögens-und_Kapitalsituation_2016/ns1:M2_18_12_16" xmlDataType="string"/>
    </xmlCellPr>
  </singleXmlCell>
  <singleXmlCell id="205" r="C363" connectionId="0">
    <xmlCellPr id="1" uniqueName="ns1:M2_18_14_16">
      <xmlPr mapId="1" xpath="/ns1:M17_FBII/ns1:Umsatz_Trassenentgelte/ns1:Ausgaben_HGV_Schienenwege/ns1:Vermögens-und_Kapitalsituation_2016/ns1:M2_18_14_16" xmlDataType="string"/>
    </xmlCellPr>
  </singleXmlCell>
  <singleXmlCell id="206" r="T368" connectionId="0">
    <xmlCellPr id="1" uniqueName="ns1:M2_18_17">
      <xmlPr mapId="1" xpath="/ns1:M17_FBII/ns1:Umsatz_Trassenentgelte/ns1:Ausgaben_HGV_Schienenwege/ns1:Vermögens-und_Kapitalsituation_2017/ns1:M2_18_17" xmlDataType="decimal"/>
    </xmlCellPr>
  </singleXmlCell>
  <singleXmlCell id="207" r="T373" connectionId="0">
    <xmlCellPr id="1" uniqueName="ns1:M2_18_1_17">
      <xmlPr mapId="1" xpath="/ns1:M17_FBII/ns1:Umsatz_Trassenentgelte/ns1:Ausgaben_HGV_Schienenwege/ns1:Vermögens-und_Kapitalsituation_2017/ns1:M2_18_1_17" xmlDataType="decimal"/>
    </xmlCellPr>
  </singleXmlCell>
  <singleXmlCell id="208" r="T375" connectionId="0">
    <xmlCellPr id="1" uniqueName="ns1:M2_18_2_17">
      <xmlPr mapId="1" xpath="/ns1:M17_FBII/ns1:Umsatz_Trassenentgelte/ns1:Ausgaben_HGV_Schienenwege/ns1:Vermögens-und_Kapitalsituation_2017/ns1:M2_18_2_17" xmlDataType="decimal"/>
    </xmlCellPr>
  </singleXmlCell>
  <singleXmlCell id="209" r="T378" connectionId="0">
    <xmlCellPr id="1" uniqueName="ns1:M2_18_3_17">
      <xmlPr mapId="1" xpath="/ns1:M17_FBII/ns1:Umsatz_Trassenentgelte/ns1:Ausgaben_HGV_Schienenwege/ns1:Vermögens-und_Kapitalsituation_2017/ns1:M2_18_3_17" xmlDataType="decimal"/>
    </xmlCellPr>
  </singleXmlCell>
  <singleXmlCell id="210" r="T383" connectionId="0">
    <xmlCellPr id="1" uniqueName="ns1:M2_18_4_17">
      <xmlPr mapId="1" xpath="/ns1:M17_FBII/ns1:Umsatz_Trassenentgelte/ns1:Ausgaben_HGV_Schienenwege/ns1:Vermögens-und_Kapitalsituation_2017/ns1:M2_18_4_17" xmlDataType="decimal"/>
    </xmlCellPr>
  </singleXmlCell>
  <singleXmlCell id="211" r="T385" connectionId="0">
    <xmlCellPr id="1" uniqueName="ns1:M2_18_5_17">
      <xmlPr mapId="1" xpath="/ns1:M17_FBII/ns1:Umsatz_Trassenentgelte/ns1:Ausgaben_HGV_Schienenwege/ns1:Vermögens-und_Kapitalsituation_2017/ns1:M2_18_5_17" xmlDataType="decimal"/>
    </xmlCellPr>
  </singleXmlCell>
  <singleXmlCell id="212" r="L390" connectionId="0">
    <xmlCellPr id="1" uniqueName="ns1:M2_18_6_17">
      <xmlPr mapId="1" xpath="/ns1:M17_FBII/ns1:Umsatz_Trassenentgelte/ns1:Ausgaben_HGV_Schienenwege/ns1:Vermögens-und_Kapitalsituation_2017/ns1:M2_18_6_17" xmlDataType="string"/>
    </xmlCellPr>
  </singleXmlCell>
  <singleXmlCell id="213" r="P392" connectionId="0">
    <xmlCellPr id="1" uniqueName="ns1:M2_18_7_17">
      <xmlPr mapId="1" xpath="/ns1:M17_FBII/ns1:Umsatz_Trassenentgelte/ns1:Ausgaben_HGV_Schienenwege/ns1:Vermögens-und_Kapitalsituation_2017/ns1:M2_18_7_17" xmlDataType="decimal"/>
    </xmlCellPr>
  </singleXmlCell>
  <singleXmlCell id="214" r="P394" connectionId="0">
    <xmlCellPr id="1" uniqueName="ns1:M2_18_8_17">
      <xmlPr mapId="1" xpath="/ns1:M17_FBII/ns1:Umsatz_Trassenentgelte/ns1:Ausgaben_HGV_Schienenwege/ns1:Vermögens-und_Kapitalsituation_2017/ns1:M2_18_8_17" xmlDataType="decimal"/>
    </xmlCellPr>
  </singleXmlCell>
  <singleXmlCell id="215" r="P396" connectionId="0">
    <xmlCellPr id="1" uniqueName="ns1:M2_18_9_17">
      <xmlPr mapId="1" xpath="/ns1:M17_FBII/ns1:Umsatz_Trassenentgelte/ns1:Ausgaben_HGV_Schienenwege/ns1:Vermögens-und_Kapitalsituation_2017/ns1:M2_18_9_17" xmlDataType="decimal"/>
    </xmlCellPr>
  </singleXmlCell>
  <singleXmlCell id="216" r="P398" connectionId="0">
    <xmlCellPr id="1" uniqueName="ns1:M2_18_10_17">
      <xmlPr mapId="1" xpath="/ns1:M17_FBII/ns1:Umsatz_Trassenentgelte/ns1:Ausgaben_HGV_Schienenwege/ns1:Vermögens-und_Kapitalsituation_2017/ns1:M2_18_10_17" xmlDataType="decimal"/>
    </xmlCellPr>
  </singleXmlCell>
  <singleXmlCell id="217" r="P400" connectionId="0">
    <xmlCellPr id="1" uniqueName="ns1:M2_18_11_17">
      <xmlPr mapId="1" xpath="/ns1:M17_FBII/ns1:Umsatz_Trassenentgelte/ns1:Ausgaben_HGV_Schienenwege/ns1:Vermögens-und_Kapitalsituation_2017/ns1:M2_18_11_17" xmlDataType="decimal"/>
    </xmlCellPr>
  </singleXmlCell>
  <singleXmlCell id="218" r="L402" connectionId="0">
    <xmlCellPr id="1" uniqueName="ns1:M2_18_12_17">
      <xmlPr mapId="1" xpath="/ns1:M17_FBII/ns1:Umsatz_Trassenentgelte/ns1:Ausgaben_HGV_Schienenwege/ns1:Vermögens-und_Kapitalsituation_2017/ns1:M2_18_12_17" xmlDataType="string"/>
    </xmlCellPr>
  </singleXmlCell>
  <singleXmlCell id="219" r="C406" connectionId="0">
    <xmlCellPr id="1" uniqueName="ns1:M2_18_14_17">
      <xmlPr mapId="1" xpath="/ns1:M17_FBII/ns1:Umsatz_Trassenentgelte/ns1:Ausgaben_HGV_Schienenwege/ns1:Vermögens-und_Kapitalsituation_2017/ns1:M2_18_14_17" xmlDataType="string"/>
    </xmlCellPr>
  </singleXmlCell>
  <singleXmlCell id="220" r="C410" connectionId="0">
    <xmlCellPr id="1" uniqueName="ns1:M2_19">
      <xmlPr mapId="1" xpath="/ns1:M17_FBII/ns1:Umsatz_Trassenentgelte/ns1:Ausgaben_HGV_Schienenwege/ns1:Empfehlungen_Hinweise_Wuensche_Schienenwege/ns1:M2_19" xmlDataType="string"/>
    </xmlCellPr>
  </singleXmlCell>
  <singleXmlCell id="221" r="I417" connectionId="0">
    <xmlCellPr id="1" uniqueName="ns1:U0_5_1">
      <xmlPr mapId="1" xpath="/ns1:M17_FBII/ns1:Umsatz_Trassenentgelte/ns1:Ausgaben_HGV_Schienenwege/ns1:Empfehlungen_Hinweise_Wuensche_Schienenwege/ns1:U0_5_1" xmlDataType="string"/>
    </xmlCellPr>
  </singleXmlCell>
  <singleXmlCell id="222" r="I419" connectionId="0">
    <xmlCellPr id="1" uniqueName="ns1:U0_5_2">
      <xmlPr mapId="1" xpath="/ns1:M17_FBII/ns1:Umsatz_Trassenentgelte/ns1:Ausgaben_HGV_Schienenwege/ns1:Empfehlungen_Hinweise_Wuensche_Schienenwege/ns1:U0_5_2" xmlDataType="string"/>
    </xmlCellPr>
  </singleXmlCell>
  <singleXmlCell id="223" r="I421" connectionId="0">
    <xmlCellPr id="1" uniqueName="ns1:U0_5_4">
      <xmlPr mapId="1" xpath="/ns1:M17_FBII/ns1:Umsatz_Trassenentgelte/ns1:Ausgaben_HGV_Schienenwege/ns1:Empfehlungen_Hinweise_Wuensche_Schienenwege/ns1:U0_5_4" xmlDataType="string"/>
    </xmlCellPr>
  </singleXmlCell>
  <singleXmlCell id="224" r="W427" connectionId="0">
    <xmlCellPr id="1" uniqueName="ns1:M2_21">
      <xmlPr mapId="1" xpath="/ns1:M17_FBII/ns1:Umsatz_Trassenentgelte/ns1:Ausgaben_HGV_Schienenwege/ns1:Empfehlungen_Hinweise_Wuensche_Schienenwege/ns1:M2_21" xmlDataType="string"/>
    </xmlCellPr>
  </singleXmlCell>
</singleXmlCells>
</file>

<file path=xl/tables/tableSingleCells3.xml><?xml version="1.0" encoding="utf-8"?>
<singleXmlCells xmlns="http://schemas.openxmlformats.org/spreadsheetml/2006/main">
  <singleXmlCell id="532" r="L4" connectionId="0">
    <xmlCellPr id="1" uniqueName="ns3:U0_4">
      <xmlPr mapId="4" xpath="/ns3:M17_FBIII/ns3:Unternehmensdaten/ns3:U0_4" xmlDataType="string"/>
    </xmlCellPr>
  </singleXmlCell>
  <singleXmlCell id="533" r="L10" connectionId="0">
    <xmlCellPr id="1" uniqueName="ns3:U0_4_1">
      <xmlPr mapId="4" xpath="/ns3:M17_FBIII/ns3:Unternehmensdaten/ns3:U0_4_1" xmlDataType="string"/>
    </xmlCellPr>
  </singleXmlCell>
  <singleXmlCell id="534" r="S18" connectionId="0">
    <xmlCellPr id="1" uniqueName="ns3:M_3_1">
      <xmlPr mapId="4" xpath="/ns3:M17_FBIII/ns3:Betriebs_technische_Daten/ns3:M_3_1" xmlDataType="decimal"/>
    </xmlCellPr>
  </singleXmlCell>
  <singleXmlCell id="535" r="S19" connectionId="0">
    <xmlCellPr id="1" uniqueName="ns3:M3_1_1">
      <xmlPr mapId="4" xpath="/ns3:M17_FBIII/ns3:Betriebs_technische_Daten/ns3:M3_1_1" xmlDataType="decimal"/>
    </xmlCellPr>
  </singleXmlCell>
  <singleXmlCell id="536" r="S20" connectionId="0">
    <xmlCellPr id="1" uniqueName="ns3:M3_1_2">
      <xmlPr mapId="4" xpath="/ns3:M17_FBIII/ns3:Betriebs_technische_Daten/ns3:M3_1_2" xmlDataType="decimal"/>
    </xmlCellPr>
  </singleXmlCell>
  <singleXmlCell id="537" r="S21" connectionId="0">
    <xmlCellPr id="1" uniqueName="ns3:M3_1_3">
      <xmlPr mapId="4" xpath="/ns3:M17_FBIII/ns3:Betriebs_technische_Daten/ns3:M3_1_3" xmlDataType="decimal"/>
    </xmlCellPr>
  </singleXmlCell>
  <singleXmlCell id="538" r="S22" connectionId="0">
    <xmlCellPr id="1" uniqueName="ns3:M3_1_4">
      <xmlPr mapId="4" xpath="/ns3:M17_FBIII/ns3:Betriebs_technische_Daten/ns3:M3_1_4" xmlDataType="decimal"/>
    </xmlCellPr>
  </singleXmlCell>
  <singleXmlCell id="539" r="S23" connectionId="0">
    <xmlCellPr id="1" uniqueName="ns3:M3_1_5">
      <xmlPr mapId="4" xpath="/ns3:M17_FBIII/ns3:Betriebs_technische_Daten/ns3:M3_1_5" xmlDataType="decimal"/>
    </xmlCellPr>
  </singleXmlCell>
  <singleXmlCell id="540" r="S24" connectionId="0">
    <xmlCellPr id="1" uniqueName="ns3:M3_1_6">
      <xmlPr mapId="4" xpath="/ns3:M17_FBIII/ns3:Betriebs_technische_Daten/ns3:M3_1_6" xmlDataType="decimal"/>
    </xmlCellPr>
  </singleXmlCell>
  <singleXmlCell id="541" r="S26" connectionId="0">
    <xmlCellPr id="1" uniqueName="ns3:M3_1_7">
      <xmlPr mapId="4" xpath="/ns3:M17_FBIII/ns3:Betriebs_technische_Daten/ns3:M3_1_7" xmlDataType="decimal"/>
    </xmlCellPr>
  </singleXmlCell>
  <singleXmlCell id="542" r="R30" connectionId="0">
    <xmlCellPr id="1" uniqueName="ns3:M3_2">
      <xmlPr mapId="4" xpath="/ns3:M17_FBIII/ns3:Betriebs_technische_Daten/ns3:M3_2" xmlDataType="string"/>
    </xmlCellPr>
  </singleXmlCell>
  <singleXmlCell id="543" r="R32" connectionId="0">
    <xmlCellPr id="1" uniqueName="ns3:M3_2_2">
      <xmlPr mapId="4" xpath="/ns3:M17_FBIII/ns3:Betriebs_technische_Daten/ns3:M3_2_2" xmlDataType="string"/>
    </xmlCellPr>
  </singleXmlCell>
  <singleXmlCell id="544" r="U40" connectionId="0">
    <xmlCellPr id="1" uniqueName="ns3:U0_18">
      <xmlPr mapId="4" xpath="/ns3:M17_FBIII/ns3:Beschäftigte/ns3:U0_18" xmlDataType="decimal"/>
    </xmlCellPr>
  </singleXmlCell>
  <singleXmlCell id="545" r="U46" connectionId="0">
    <xmlCellPr id="1" uniqueName="ns3:M3_5">
      <xmlPr mapId="4" xpath="/ns3:M17_FBIII/ns3:Serviceeinrichtungen/ns3:M3_5" xmlDataType="integer"/>
    </xmlCellPr>
  </singleXmlCell>
  <singleXmlCell id="546" r="U48" connectionId="0">
    <xmlCellPr id="1" uniqueName="ns3:M3_5_1">
      <xmlPr mapId="4" xpath="/ns3:M17_FBIII/ns3:Serviceeinrichtungen/ns3:M3_5_1" xmlDataType="integer"/>
    </xmlCellPr>
  </singleXmlCell>
  <singleXmlCell id="547" r="U50" connectionId="0">
    <xmlCellPr id="1" uniqueName="ns3:M3_5_2">
      <xmlPr mapId="4" xpath="/ns3:M17_FBIII/ns3:Serviceeinrichtungen/ns3:M3_5_2" xmlDataType="integer"/>
    </xmlCellPr>
  </singleXmlCell>
  <singleXmlCell id="548" r="U52" connectionId="0">
    <xmlCellPr id="1" uniqueName="ns3:M3_5_3">
      <xmlPr mapId="4" xpath="/ns3:M17_FBIII/ns3:Serviceeinrichtungen/ns3:M3_5_3" xmlDataType="integer"/>
    </xmlCellPr>
  </singleXmlCell>
  <singleXmlCell id="549" r="K54" connectionId="0">
    <xmlCellPr id="1" uniqueName="ns3:M3_5_4">
      <xmlPr mapId="4" xpath="/ns3:M17_FBIII/ns3:Serviceeinrichtungen/ns3:M3_5_4" xmlDataType="integer"/>
    </xmlCellPr>
  </singleXmlCell>
  <singleXmlCell id="550" r="P54" connectionId="0">
    <xmlCellPr id="1" uniqueName="ns3:M3_5_5">
      <xmlPr mapId="4" xpath="/ns3:M17_FBIII/ns3:Serviceeinrichtungen/ns3:M3_5_5" xmlDataType="integer"/>
    </xmlCellPr>
  </singleXmlCell>
  <singleXmlCell id="551" r="U56" connectionId="0">
    <xmlCellPr id="1" uniqueName="ns3:M3_5_6">
      <xmlPr mapId="4" xpath="/ns3:M17_FBIII/ns3:Serviceeinrichtungen/ns3:M3_5_6" xmlDataType="integer"/>
    </xmlCellPr>
  </singleXmlCell>
  <singleXmlCell id="552" r="U60" connectionId="0">
    <xmlCellPr id="1" uniqueName="ns3:M3_6">
      <xmlPr mapId="4" xpath="/ns3:M17_FBIII/ns3:Serviceeinrichtungen/ns3:M3_6" xmlDataType="integer"/>
    </xmlCellPr>
  </singleXmlCell>
  <singleXmlCell id="553" r="U62" connectionId="0">
    <xmlCellPr id="1" uniqueName="ns3:M3_6_1">
      <xmlPr mapId="4" xpath="/ns3:M17_FBIII/ns3:Serviceeinrichtungen/ns3:M3_6_1" xmlDataType="integer"/>
    </xmlCellPr>
  </singleXmlCell>
  <singleXmlCell id="554" r="U64" connectionId="0">
    <xmlCellPr id="1" uniqueName="ns3:M3_6_2">
      <xmlPr mapId="4" xpath="/ns3:M17_FBIII/ns3:Serviceeinrichtungen/ns3:M3_6_2" xmlDataType="integer"/>
    </xmlCellPr>
  </singleXmlCell>
  <singleXmlCell id="555" r="U67" connectionId="0">
    <xmlCellPr id="1" uniqueName="ns3:M3_6_10">
      <xmlPr mapId="4" xpath="/ns3:M17_FBIII/ns3:Serviceeinrichtungen/ns3:M3_6_10" xmlDataType="decimal"/>
    </xmlCellPr>
  </singleXmlCell>
  <singleXmlCell id="556" r="U69" connectionId="0">
    <xmlCellPr id="1" uniqueName="ns3:M3_6_11">
      <xmlPr mapId="4" xpath="/ns3:M17_FBIII/ns3:Serviceeinrichtungen/ns3:M3_6_11" xmlDataType="integer"/>
    </xmlCellPr>
  </singleXmlCell>
  <singleXmlCell id="557" r="U71" connectionId="0">
    <xmlCellPr id="1" uniqueName="ns3:M3_6_12">
      <xmlPr mapId="4" xpath="/ns3:M17_FBIII/ns3:Serviceeinrichtungen/ns3:M3_6_12" xmlDataType="decimal"/>
    </xmlCellPr>
  </singleXmlCell>
  <singleXmlCell id="558" r="U73" connectionId="0">
    <xmlCellPr id="1" uniqueName="ns3:M3_6_13">
      <xmlPr mapId="4" xpath="/ns3:M17_FBIII/ns3:Serviceeinrichtungen/ns3:M3_6_13" xmlDataType="integer"/>
    </xmlCellPr>
  </singleXmlCell>
  <singleXmlCell id="559" r="U77" connectionId="0">
    <xmlCellPr id="1" uniqueName="ns3:M3_7">
      <xmlPr mapId="4" xpath="/ns3:M17_FBIII/ns3:Serviceeinrichtungen/ns3:M3_7" xmlDataType="integer"/>
    </xmlCellPr>
  </singleXmlCell>
  <singleXmlCell id="560" r="U81" connectionId="0">
    <xmlCellPr id="1" uniqueName="ns3:M3_8">
      <xmlPr mapId="4" xpath="/ns3:M17_FBIII/ns3:Serviceeinrichtungen/ns3:M3_8" xmlDataType="integer"/>
    </xmlCellPr>
  </singleXmlCell>
  <singleXmlCell id="561" r="U83" connectionId="0">
    <xmlCellPr id="1" uniqueName="ns3:M3_8_1">
      <xmlPr mapId="4" xpath="/ns3:M17_FBIII/ns3:Serviceeinrichtungen/ns3:M3_8_1" xmlDataType="integer"/>
    </xmlCellPr>
  </singleXmlCell>
  <singleXmlCell id="562" r="U87" connectionId="0">
    <xmlCellPr id="1" uniqueName="ns3:M3_9">
      <xmlPr mapId="4" xpath="/ns3:M17_FBIII/ns3:Serviceeinrichtungen/ns3:M3_9" xmlDataType="integer"/>
    </xmlCellPr>
  </singleXmlCell>
  <singleXmlCell id="563" r="U93" connectionId="0">
    <xmlCellPr id="1" uniqueName="ns3:M3_10">
      <xmlPr mapId="4" xpath="/ns3:M17_FBIII/ns3:Serviceeinrichtungen/ns3:M3_10" xmlDataType="integer"/>
    </xmlCellPr>
  </singleXmlCell>
  <singleXmlCell id="564" r="U95" connectionId="0">
    <xmlCellPr id="1" uniqueName="ns3:M3_10_1">
      <xmlPr mapId="4" xpath="/ns3:M17_FBIII/ns3:Serviceeinrichtungen/ns3:M3_10_1" xmlDataType="decimal"/>
    </xmlCellPr>
  </singleXmlCell>
  <singleXmlCell id="565" r="U97" connectionId="0">
    <xmlCellPr id="1" uniqueName="ns3:M3_10_2">
      <xmlPr mapId="4" xpath="/ns3:M17_FBIII/ns3:Serviceeinrichtungen/ns3:M3_10_2" xmlDataType="integer"/>
    </xmlCellPr>
  </singleXmlCell>
  <singleXmlCell id="566" r="U99" connectionId="0">
    <xmlCellPr id="1" uniqueName="ns3:M3_10_3">
      <xmlPr mapId="4" xpath="/ns3:M17_FBIII/ns3:Serviceeinrichtungen/ns3:M3_10_3" xmlDataType="decimal"/>
    </xmlCellPr>
  </singleXmlCell>
  <singleXmlCell id="567" r="U101" connectionId="0">
    <xmlCellPr id="1" uniqueName="ns3:M3_10_4">
      <xmlPr mapId="4" xpath="/ns3:M17_FBIII/ns3:Serviceeinrichtungen/ns3:M3_10_4" xmlDataType="integer"/>
    </xmlCellPr>
  </singleXmlCell>
  <singleXmlCell id="568" r="W103" connectionId="0">
    <xmlCellPr id="1" uniqueName="ns3:M3_10_5">
      <xmlPr mapId="4" xpath="/ns3:M17_FBIII/ns3:Serviceeinrichtungen/ns3:M3_10_5" xmlDataType="string"/>
    </xmlCellPr>
  </singleXmlCell>
  <singleXmlCell id="569" r="C106" connectionId="0">
    <xmlCellPr id="1" uniqueName="ns3:M3_10_6">
      <xmlPr mapId="4" xpath="/ns3:M17_FBIII/ns3:Serviceeinrichtungen/ns3:M3_10_6" xmlDataType="string"/>
    </xmlCellPr>
  </singleXmlCell>
  <singleXmlCell id="570" r="U110" connectionId="0">
    <xmlCellPr id="1" uniqueName="ns3:M3_11">
      <xmlPr mapId="4" xpath="/ns3:M17_FBIII/ns3:Serviceeinrichtungen/ns3:M3_11" xmlDataType="integer"/>
    </xmlCellPr>
  </singleXmlCell>
  <singleXmlCell id="571" r="U112" connectionId="0">
    <xmlCellPr id="1" uniqueName="ns3:M3_11_1">
      <xmlPr mapId="4" xpath="/ns3:M17_FBIII/ns3:Serviceeinrichtungen/ns3:M3_11_1" xmlDataType="integer"/>
    </xmlCellPr>
  </singleXmlCell>
  <singleXmlCell id="572" r="W114" connectionId="0">
    <xmlCellPr id="1" uniqueName="ns3:M3_11_2">
      <xmlPr mapId="4" xpath="/ns3:M17_FBIII/ns3:Serviceeinrichtungen/ns3:M3_11_2" xmlDataType="string"/>
    </xmlCellPr>
  </singleXmlCell>
  <singleXmlCell id="573" r="P119" connectionId="0">
    <xmlCellPr id="1" uniqueName="ns3:M3_11_3">
      <xmlPr mapId="4" xpath="/ns3:M17_FBIII/ns3:Serviceeinrichtungen/ns3:M3_11_3" xmlDataType="string"/>
    </xmlCellPr>
  </singleXmlCell>
  <singleXmlCell id="574" r="U119" connectionId="0">
    <xmlCellPr id="1" uniqueName="ns3:M3_11_4">
      <xmlPr mapId="4" xpath="/ns3:M17_FBIII/ns3:Serviceeinrichtungen/ns3:M3_11_4" xmlDataType="string"/>
    </xmlCellPr>
  </singleXmlCell>
  <singleXmlCell id="575" r="P120" connectionId="0">
    <xmlCellPr id="1" uniqueName="ns3:M3_11_5">
      <xmlPr mapId="4" xpath="/ns3:M17_FBIII/ns3:Serviceeinrichtungen/ns3:M3_11_5" xmlDataType="string"/>
    </xmlCellPr>
  </singleXmlCell>
  <singleXmlCell id="576" r="U120" connectionId="0">
    <xmlCellPr id="1" uniqueName="ns3:M3_11_6">
      <xmlPr mapId="4" xpath="/ns3:M17_FBIII/ns3:Serviceeinrichtungen/ns3:M3_11_6" xmlDataType="string"/>
    </xmlCellPr>
  </singleXmlCell>
  <singleXmlCell id="577" r="P121" connectionId="0">
    <xmlCellPr id="1" uniqueName="ns3:M3_11_7">
      <xmlPr mapId="4" xpath="/ns3:M17_FBIII/ns3:Serviceeinrichtungen/ns3:M3_11_7" xmlDataType="string"/>
    </xmlCellPr>
  </singleXmlCell>
  <singleXmlCell id="578" r="U121" connectionId="0">
    <xmlCellPr id="1" uniqueName="ns3:M3_11_8">
      <xmlPr mapId="4" xpath="/ns3:M17_FBIII/ns3:Serviceeinrichtungen/ns3:M3_11_8" xmlDataType="string"/>
    </xmlCellPr>
  </singleXmlCell>
  <singleXmlCell id="579" r="P122" connectionId="0">
    <xmlCellPr id="1" uniqueName="ns3:M3_11_9">
      <xmlPr mapId="4" xpath="/ns3:M17_FBIII/ns3:Serviceeinrichtungen/ns3:M3_11_9" xmlDataType="string"/>
    </xmlCellPr>
  </singleXmlCell>
  <singleXmlCell id="580" r="U122" connectionId="0">
    <xmlCellPr id="1" uniqueName="ns3:M3_11_10">
      <xmlPr mapId="4" xpath="/ns3:M17_FBIII/ns3:Serviceeinrichtungen/ns3:M3_11_10" xmlDataType="string"/>
    </xmlCellPr>
  </singleXmlCell>
  <singleXmlCell id="581" r="U127" connectionId="0">
    <xmlCellPr id="1" uniqueName="ns3:M3_12">
      <xmlPr mapId="4" xpath="/ns3:M17_FBIII/ns3:Serviceeinrichtungen/ns3:M3_12" xmlDataType="integer"/>
    </xmlCellPr>
  </singleXmlCell>
  <singleXmlCell id="582" r="C132" connectionId="0">
    <xmlCellPr id="1" uniqueName="ns3:M3_13">
      <xmlPr mapId="4" xpath="/ns3:M17_FBIII/ns3:Serviceeinrichtungen/ns3:M3_13" xmlDataType="string"/>
    </xmlCellPr>
  </singleXmlCell>
  <singleXmlCell id="626" r="O186" connectionId="0">
    <xmlCellPr id="1" uniqueName="ns3:M3_3">
      <xmlPr mapId="4" xpath="/ns3:M17_FBIII/ns3:Nutzung_der_Infrastruktur/ns3:M3_3" xmlDataType="integer"/>
    </xmlCellPr>
  </singleXmlCell>
  <singleXmlCell id="627" r="T186" connectionId="0">
    <xmlCellPr id="1" uniqueName="ns3:M3_4">
      <xmlPr mapId="4" xpath="/ns3:M17_FBIII/ns3:Nutzung_der_Infrastruktur/ns3:M3_4" xmlDataType="integer"/>
    </xmlCellPr>
  </singleXmlCell>
  <singleXmlCell id="628" r="O187" connectionId="0">
    <xmlCellPr id="1" uniqueName="ns3:M3_3_1">
      <xmlPr mapId="4" xpath="/ns3:M17_FBIII/ns3:Nutzung_der_Infrastruktur/ns3:M3_3_1" xmlDataType="integer"/>
    </xmlCellPr>
  </singleXmlCell>
  <singleXmlCell id="629" r="T187" connectionId="0">
    <xmlCellPr id="1" uniqueName="ns3:M3_4_1">
      <xmlPr mapId="4" xpath="/ns3:M17_FBIII/ns3:Nutzung_der_Infrastruktur/ns3:M3_4_1" xmlDataType="integer"/>
    </xmlCellPr>
  </singleXmlCell>
  <singleXmlCell id="630" r="O188" connectionId="0">
    <xmlCellPr id="1" uniqueName="ns3:M3_3_2">
      <xmlPr mapId="4" xpath="/ns3:M17_FBIII/ns3:Nutzung_der_Infrastruktur/ns3:M3_3_2" xmlDataType="integer"/>
    </xmlCellPr>
  </singleXmlCell>
  <singleXmlCell id="631" r="T188" connectionId="0">
    <xmlCellPr id="1" uniqueName="ns3:M3_4_2">
      <xmlPr mapId="4" xpath="/ns3:M17_FBIII/ns3:Nutzung_der_Infrastruktur/ns3:M3_4_2" xmlDataType="integer"/>
    </xmlCellPr>
  </singleXmlCell>
  <singleXmlCell id="632" r="O189" connectionId="0">
    <xmlCellPr id="1" uniqueName="ns3:M3_3_3">
      <xmlPr mapId="4" xpath="/ns3:M17_FBIII/ns3:Nutzung_der_Infrastruktur/ns3:M3_3_3" xmlDataType="integer"/>
    </xmlCellPr>
  </singleXmlCell>
  <singleXmlCell id="633" r="T189" connectionId="0">
    <xmlCellPr id="1" uniqueName="ns3:M3_4_3">
      <xmlPr mapId="4" xpath="/ns3:M17_FBIII/ns3:Nutzung_der_Infrastruktur/ns3:M3_4_3" xmlDataType="integer"/>
    </xmlCellPr>
  </singleXmlCell>
  <singleXmlCell id="634" r="O190" connectionId="0">
    <xmlCellPr id="1" uniqueName="ns3:M3_3_4">
      <xmlPr mapId="4" xpath="/ns3:M17_FBIII/ns3:Nutzung_der_Infrastruktur/ns3:M3_3_4" xmlDataType="integer"/>
    </xmlCellPr>
  </singleXmlCell>
  <singleXmlCell id="635" r="T190" connectionId="0">
    <xmlCellPr id="1" uniqueName="ns3:M3_4_4">
      <xmlPr mapId="4" xpath="/ns3:M17_FBIII/ns3:Nutzung_der_Infrastruktur/ns3:M3_4_4" xmlDataType="integer"/>
    </xmlCellPr>
  </singleXmlCell>
  <singleXmlCell id="636" r="O191" connectionId="0">
    <xmlCellPr id="1" uniqueName="ns3:M3_3_5">
      <xmlPr mapId="4" xpath="/ns3:M17_FBIII/ns3:Nutzung_der_Infrastruktur/ns3:M3_3_5" xmlDataType="integer"/>
    </xmlCellPr>
  </singleXmlCell>
  <singleXmlCell id="637" r="T191" connectionId="0">
    <xmlCellPr id="1" uniqueName="ns3:M3_4_5">
      <xmlPr mapId="4" xpath="/ns3:M17_FBIII/ns3:Nutzung_der_Infrastruktur/ns3:M3_4_5" xmlDataType="integer"/>
    </xmlCellPr>
  </singleXmlCell>
  <singleXmlCell id="638" r="O192" connectionId="0">
    <xmlCellPr id="1" uniqueName="ns3:M3_3_6">
      <xmlPr mapId="4" xpath="/ns3:M17_FBIII/ns3:Nutzung_der_Infrastruktur/ns3:M3_3_6" xmlDataType="integer"/>
    </xmlCellPr>
  </singleXmlCell>
  <singleXmlCell id="639" r="T192" connectionId="0">
    <xmlCellPr id="1" uniqueName="ns3:M3_4_6">
      <xmlPr mapId="4" xpath="/ns3:M17_FBIII/ns3:Nutzung_der_Infrastruktur/ns3:M3_4_6" xmlDataType="integer"/>
    </xmlCellPr>
  </singleXmlCell>
  <singleXmlCell id="640" r="O193" connectionId="0">
    <xmlCellPr id="1" uniqueName="ns3:M3_3_7">
      <xmlPr mapId="4" xpath="/ns3:M17_FBIII/ns3:Nutzung_der_Infrastruktur/ns3:M3_3_7" xmlDataType="integer"/>
    </xmlCellPr>
  </singleXmlCell>
  <singleXmlCell id="641" r="T193" connectionId="0">
    <xmlCellPr id="1" uniqueName="ns3:M3_4_7">
      <xmlPr mapId="4" xpath="/ns3:M17_FBIII/ns3:Nutzung_der_Infrastruktur/ns3:M3_4_7" xmlDataType="integer"/>
    </xmlCellPr>
  </singleXmlCell>
  <singleXmlCell id="642" r="O199" connectionId="0">
    <xmlCellPr id="1" uniqueName="ns3:M3_15">
      <xmlPr mapId="4" xpath="/ns3:M17_FBIII/ns3:Umsatz_aus_Eisenbahninfrastrukturnutzungsentgelten/ns3:M3_15" xmlDataType="decimal"/>
    </xmlCellPr>
  </singleXmlCell>
  <singleXmlCell id="643" r="T199" connectionId="0">
    <xmlCellPr id="1" uniqueName="ns3:M3_16">
      <xmlPr mapId="4" xpath="/ns3:M17_FBIII/ns3:Umsatz_aus_Eisenbahninfrastrukturnutzungsentgelten/ns3:M3_16" xmlDataType="decimal"/>
    </xmlCellPr>
  </singleXmlCell>
  <singleXmlCell id="644" r="O200" connectionId="0">
    <xmlCellPr id="1" uniqueName="ns3:M3_15_1">
      <xmlPr mapId="4" xpath="/ns3:M17_FBIII/ns3:Umsatz_aus_Eisenbahninfrastrukturnutzungsentgelten/ns3:M3_15_1" xmlDataType="decimal"/>
    </xmlCellPr>
  </singleXmlCell>
  <singleXmlCell id="645" r="T200" connectionId="0">
    <xmlCellPr id="1" uniqueName="ns3:M3_16_1">
      <xmlPr mapId="4" xpath="/ns3:M17_FBIII/ns3:Umsatz_aus_Eisenbahninfrastrukturnutzungsentgelten/ns3:M3_16_1" xmlDataType="decimal"/>
    </xmlCellPr>
  </singleXmlCell>
  <singleXmlCell id="646" r="O201" connectionId="0">
    <xmlCellPr id="1" uniqueName="ns3:M3_15_2">
      <xmlPr mapId="4" xpath="/ns3:M17_FBIII/ns3:Umsatz_aus_Eisenbahninfrastrukturnutzungsentgelten/ns3:M3_15_2" xmlDataType="decimal"/>
    </xmlCellPr>
  </singleXmlCell>
  <singleXmlCell id="647" r="T201" connectionId="0">
    <xmlCellPr id="1" uniqueName="ns3:M3_16_2">
      <xmlPr mapId="4" xpath="/ns3:M17_FBIII/ns3:Umsatz_aus_Eisenbahninfrastrukturnutzungsentgelten/ns3:M3_16_2" xmlDataType="decimal"/>
    </xmlCellPr>
  </singleXmlCell>
  <singleXmlCell id="648" r="O202" connectionId="0">
    <xmlCellPr id="1" uniqueName="ns3:M3_15_3">
      <xmlPr mapId="4" xpath="/ns3:M17_FBIII/ns3:Umsatz_aus_Eisenbahninfrastrukturnutzungsentgelten/ns3:M3_15_3" xmlDataType="decimal"/>
    </xmlCellPr>
  </singleXmlCell>
  <singleXmlCell id="649" r="T202" connectionId="0">
    <xmlCellPr id="1" uniqueName="ns3:M3_16_3">
      <xmlPr mapId="4" xpath="/ns3:M17_FBIII/ns3:Umsatz_aus_Eisenbahninfrastrukturnutzungsentgelten/ns3:M3_16_3" xmlDataType="decimal"/>
    </xmlCellPr>
  </singleXmlCell>
  <singleXmlCell id="650" r="O203" connectionId="0">
    <xmlCellPr id="1" uniqueName="ns3:M3_15_4">
      <xmlPr mapId="4" xpath="/ns3:M17_FBIII/ns3:Umsatz_aus_Eisenbahninfrastrukturnutzungsentgelten/ns3:M3_15_4" xmlDataType="decimal"/>
    </xmlCellPr>
  </singleXmlCell>
  <singleXmlCell id="651" r="T203" connectionId="0">
    <xmlCellPr id="1" uniqueName="ns3:M3_16_4">
      <xmlPr mapId="4" xpath="/ns3:M17_FBIII/ns3:Umsatz_aus_Eisenbahninfrastrukturnutzungsentgelten/ns3:M3_16_4" xmlDataType="decimal"/>
    </xmlCellPr>
  </singleXmlCell>
  <singleXmlCell id="652" r="O204" connectionId="0">
    <xmlCellPr id="1" uniqueName="ns3:M3_15_5">
      <xmlPr mapId="4" xpath="/ns3:M17_FBIII/ns3:Umsatz_aus_Eisenbahninfrastrukturnutzungsentgelten/ns3:M3_15_5" xmlDataType="decimal"/>
    </xmlCellPr>
  </singleXmlCell>
  <singleXmlCell id="653" r="T204" connectionId="0">
    <xmlCellPr id="1" uniqueName="ns3:M3_16_5">
      <xmlPr mapId="4" xpath="/ns3:M17_FBIII/ns3:Umsatz_aus_Eisenbahninfrastrukturnutzungsentgelten/ns3:M3_16_5" xmlDataType="decimal"/>
    </xmlCellPr>
  </singleXmlCell>
  <singleXmlCell id="654" r="O205" connectionId="0">
    <xmlCellPr id="1" uniqueName="ns3:M3_15_6">
      <xmlPr mapId="4" xpath="/ns3:M17_FBIII/ns3:Umsatz_aus_Eisenbahninfrastrukturnutzungsentgelten/ns3:M3_15_6" xmlDataType="decimal"/>
    </xmlCellPr>
  </singleXmlCell>
  <singleXmlCell id="655" r="T205" connectionId="0">
    <xmlCellPr id="1" uniqueName="ns3:M3_16_6">
      <xmlPr mapId="4" xpath="/ns3:M17_FBIII/ns3:Umsatz_aus_Eisenbahninfrastrukturnutzungsentgelten/ns3:M3_16_6" xmlDataType="decimal"/>
    </xmlCellPr>
  </singleXmlCell>
  <singleXmlCell id="656" r="O206" connectionId="0">
    <xmlCellPr id="1" uniqueName="ns3:M3_15_7">
      <xmlPr mapId="4" xpath="/ns3:M17_FBIII/ns3:Umsatz_aus_Eisenbahninfrastrukturnutzungsentgelten/ns3:M3_15_7" xmlDataType="decimal"/>
    </xmlCellPr>
  </singleXmlCell>
  <singleXmlCell id="657" r="T206" connectionId="0">
    <xmlCellPr id="1" uniqueName="ns3:M3_16_7">
      <xmlPr mapId="4" xpath="/ns3:M17_FBIII/ns3:Umsatz_aus_Eisenbahninfrastrukturnutzungsentgelten/ns3:M3_16_7" xmlDataType="decimal"/>
    </xmlCellPr>
  </singleXmlCell>
  <singleXmlCell id="658" r="O207" connectionId="0">
    <xmlCellPr id="1" uniqueName="ns3:M3_15_8">
      <xmlPr mapId="4" xpath="/ns3:M17_FBIII/ns3:Umsatz_aus_Eisenbahninfrastrukturnutzungsentgelten/ns3:M3_15_8" xmlDataType="decimal"/>
    </xmlCellPr>
  </singleXmlCell>
  <singleXmlCell id="659" r="T207" connectionId="0">
    <xmlCellPr id="1" uniqueName="ns3:M3_16_8">
      <xmlPr mapId="4" xpath="/ns3:M17_FBIII/ns3:Umsatz_aus_Eisenbahninfrastrukturnutzungsentgelten/ns3:M3_16_8" xmlDataType="decimal"/>
    </xmlCellPr>
  </singleXmlCell>
  <singleXmlCell id="660" r="O215" connectionId="0">
    <xmlCellPr id="1" uniqueName="ns3:M3_15_9">
      <xmlPr mapId="4" xpath="/ns3:M17_FBIII/ns3:Umsatz_aus_Eisenbahninfrastrukturnutzungsentgelten/ns3:M3_15_9" xmlDataType="decimal"/>
    </xmlCellPr>
  </singleXmlCell>
  <singleXmlCell id="661" r="T215" connectionId="0">
    <xmlCellPr id="1" uniqueName="ns3:M3_16_9">
      <xmlPr mapId="4" xpath="/ns3:M17_FBIII/ns3:Umsatz_aus_Eisenbahninfrastrukturnutzungsentgelten/ns3:M3_16_9" xmlDataType="decimal"/>
    </xmlCellPr>
  </singleXmlCell>
  <singleXmlCell id="662" r="O216" connectionId="0">
    <xmlCellPr id="1" uniqueName="ns3:M3_15_10">
      <xmlPr mapId="4" xpath="/ns3:M17_FBIII/ns3:Umsatz_aus_Eisenbahninfrastrukturnutzungsentgelten/ns3:M3_15_10" xmlDataType="decimal"/>
    </xmlCellPr>
  </singleXmlCell>
  <singleXmlCell id="663" r="T216" connectionId="0">
    <xmlCellPr id="1" uniqueName="ns3:M3_16_10">
      <xmlPr mapId="4" xpath="/ns3:M17_FBIII/ns3:Umsatz_aus_Eisenbahninfrastrukturnutzungsentgelten/ns3:M3_16_10" xmlDataType="decimal"/>
    </xmlCellPr>
  </singleXmlCell>
  <singleXmlCell id="664" r="L220" connectionId="0">
    <xmlCellPr id="1" uniqueName="ns3:M3_17_1">
      <xmlPr mapId="4" xpath="/ns3:M17_FBIII/ns3:Umsatz_aus_Eisenbahninfrastrukturnutzungsentgelten/ns3:M3_17_1" xmlDataType="string"/>
    </xmlCellPr>
  </singleXmlCell>
  <singleXmlCell id="665" r="C222" connectionId="0">
    <xmlCellPr id="1" uniqueName="ns3:M3_17">
      <xmlPr mapId="4" xpath="/ns3:M17_FBIII/ns3:Umsatz_aus_Eisenbahninfrastrukturnutzungsentgelten/ns3:M3_17" xmlDataType="string"/>
    </xmlCellPr>
  </singleXmlCell>
  <singleXmlCell id="666" r="T230" connectionId="0">
    <xmlCellPr id="1" uniqueName="ns3:M3_18">
      <xmlPr mapId="4" xpath="/ns3:M17_FBIII/ns3:Aufwendungen_Serviceeinrichtungen/ns3:M3_18" xmlDataType="decimal"/>
    </xmlCellPr>
  </singleXmlCell>
  <singleXmlCell id="667" r="T231" connectionId="0">
    <xmlCellPr id="1" uniqueName="ns3:M3_18_1">
      <xmlPr mapId="4" xpath="/ns3:M17_FBIII/ns3:Aufwendungen_Serviceeinrichtungen/ns3:M3_18_1" xmlDataType="decimal"/>
    </xmlCellPr>
  </singleXmlCell>
  <singleXmlCell id="668" r="T232" connectionId="0">
    <xmlCellPr id="1" uniqueName="ns3:M3_18_2">
      <xmlPr mapId="4" xpath="/ns3:M17_FBIII/ns3:Aufwendungen_Serviceeinrichtungen/ns3:M3_18_2" xmlDataType="decimal"/>
    </xmlCellPr>
  </singleXmlCell>
  <singleXmlCell id="669" r="T233" connectionId="0">
    <xmlCellPr id="1" uniqueName="ns3:M3_18_3">
      <xmlPr mapId="4" xpath="/ns3:M17_FBIII/ns3:Aufwendungen_Serviceeinrichtungen/ns3:M3_18_3" xmlDataType="decimal"/>
    </xmlCellPr>
  </singleXmlCell>
  <singleXmlCell id="670" r="T234" connectionId="0">
    <xmlCellPr id="1" uniqueName="ns3:M3_18_4">
      <xmlPr mapId="4" xpath="/ns3:M17_FBIII/ns3:Aufwendungen_Serviceeinrichtungen/ns3:M3_18_4" xmlDataType="decimal"/>
    </xmlCellPr>
  </singleXmlCell>
  <singleXmlCell id="671" r="T235" connectionId="0">
    <xmlCellPr id="1" uniqueName="ns3:M3_18_5">
      <xmlPr mapId="4" xpath="/ns3:M17_FBIII/ns3:Aufwendungen_Serviceeinrichtungen/ns3:M3_18_5" xmlDataType="decimal"/>
    </xmlCellPr>
  </singleXmlCell>
  <singleXmlCell id="672" r="T236" connectionId="0">
    <xmlCellPr id="1" uniqueName="ns3:M3_18_6">
      <xmlPr mapId="4" xpath="/ns3:M17_FBIII/ns3:Aufwendungen_Serviceeinrichtungen/ns3:M3_18_6" xmlDataType="decimal"/>
    </xmlCellPr>
  </singleXmlCell>
  <singleXmlCell id="673" r="T241" connectionId="0">
    <xmlCellPr id="1" uniqueName="ns3:M3_18_7">
      <xmlPr mapId="4" xpath="/ns3:M17_FBIII/ns3:Aufwendungen_Serviceeinrichtungen/ns3:M3_18_7" xmlDataType="decimal"/>
    </xmlCellPr>
  </singleXmlCell>
  <singleXmlCell id="674" r="T242" connectionId="0">
    <xmlCellPr id="1" uniqueName="ns3:M3_18_8">
      <xmlPr mapId="4" xpath="/ns3:M17_FBIII/ns3:Aufwendungen_Serviceeinrichtungen/ns3:M3_18_8" xmlDataType="decimal"/>
    </xmlCellPr>
  </singleXmlCell>
  <singleXmlCell id="675" r="T244" connectionId="0">
    <xmlCellPr id="1" uniqueName="ns3:M3_18_9">
      <xmlPr mapId="4" xpath="/ns3:M17_FBIII/ns3:Aufwendungen_Serviceeinrichtungen/ns3:M3_18_9" xmlDataType="decimal"/>
    </xmlCellPr>
  </singleXmlCell>
  <singleXmlCell id="676" r="C250" connectionId="0">
    <xmlCellPr id="1" uniqueName="ns3:M3_19">
      <xmlPr mapId="4" xpath="/ns3:M17_FBIII/ns3:Aufwendungen_Serviceeinrichtungen/ns3:M3_19" xmlDataType="string"/>
    </xmlCellPr>
  </singleXmlCell>
  <singleXmlCell id="677" r="Q257" connectionId="0">
    <xmlCellPr id="1" uniqueName="ns3:M3_20">
      <xmlPr mapId="4" xpath="/ns3:M17_FBIII/ns3:Ausgaben_Terminals_Personenbahnhöfe/ns3:M3_20" xmlDataType="decimal"/>
    </xmlCellPr>
  </singleXmlCell>
  <singleXmlCell id="678" r="U257" connectionId="0">
    <xmlCellPr id="1" uniqueName="ns3:M3_20_1">
      <xmlPr mapId="4" xpath="/ns3:M17_FBIII/ns3:Ausgaben_Terminals_Personenbahnhöfe/ns3:M3_20_1" xmlDataType="decimal"/>
    </xmlCellPr>
  </singleXmlCell>
  <singleXmlCell id="679" r="Q258" connectionId="0">
    <xmlCellPr id="1" uniqueName="ns3:M3_20_2">
      <xmlPr mapId="4" xpath="/ns3:M17_FBIII/ns3:Ausgaben_Terminals_Personenbahnhöfe/ns3:M3_20_2" xmlDataType="decimal"/>
    </xmlCellPr>
  </singleXmlCell>
  <singleXmlCell id="680" r="U258" connectionId="0">
    <xmlCellPr id="1" uniqueName="ns3:M3_20_3">
      <xmlPr mapId="4" xpath="/ns3:M17_FBIII/ns3:Ausgaben_Terminals_Personenbahnhöfe/ns3:M3_20_3" xmlDataType="decimal"/>
    </xmlCellPr>
  </singleXmlCell>
  <singleXmlCell id="681" r="Q259" connectionId="0">
    <xmlCellPr id="1" uniqueName="ns3:M3_20_4">
      <xmlPr mapId="4" xpath="/ns3:M17_FBIII/ns3:Ausgaben_Terminals_Personenbahnhöfe/ns3:M3_20_4" xmlDataType="decimal"/>
    </xmlCellPr>
  </singleXmlCell>
  <singleXmlCell id="682" r="U259" connectionId="0">
    <xmlCellPr id="1" uniqueName="ns3:M3_20_5">
      <xmlPr mapId="4" xpath="/ns3:M17_FBIII/ns3:Ausgaben_Terminals_Personenbahnhöfe/ns3:M3_20_5" xmlDataType="decimal"/>
    </xmlCellPr>
  </singleXmlCell>
  <singleXmlCell id="683" r="Q260" connectionId="0">
    <xmlCellPr id="1" uniqueName="ns3:M3_20_6">
      <xmlPr mapId="4" xpath="/ns3:M17_FBIII/ns3:Ausgaben_Terminals_Personenbahnhöfe/ns3:M3_20_6" xmlDataType="decimal"/>
    </xmlCellPr>
  </singleXmlCell>
  <singleXmlCell id="684" r="U260" connectionId="0">
    <xmlCellPr id="1" uniqueName="ns3:M3_20_7">
      <xmlPr mapId="4" xpath="/ns3:M17_FBIII/ns3:Ausgaben_Terminals_Personenbahnhöfe/ns3:M3_20_7" xmlDataType="decimal"/>
    </xmlCellPr>
  </singleXmlCell>
  <singleXmlCell id="685" r="Q264" connectionId="0">
    <xmlCellPr id="1" uniqueName="ns3:M3_21">
      <xmlPr mapId="4" xpath="/ns3:M17_FBIII/ns3:Ausgaben_Terminals_Personenbahnhöfe/ns3:Große_Personenbahnöfe/ns3:M3_21" xmlDataType="decimal"/>
    </xmlCellPr>
  </singleXmlCell>
  <singleXmlCell id="686" r="U264" connectionId="0">
    <xmlCellPr id="1" uniqueName="ns3:M3_21_1">
      <xmlPr mapId="4" xpath="/ns3:M17_FBIII/ns3:Ausgaben_Terminals_Personenbahnhöfe/ns3:Große_Personenbahnöfe/ns3:M3_21_1" xmlDataType="decimal"/>
    </xmlCellPr>
  </singleXmlCell>
  <singleXmlCell id="687" r="Q265" connectionId="0">
    <xmlCellPr id="1" uniqueName="ns3:M3_21_2">
      <xmlPr mapId="4" xpath="/ns3:M17_FBIII/ns3:Ausgaben_Terminals_Personenbahnhöfe/ns3:Große_Personenbahnöfe/ns3:M3_21_2" xmlDataType="decimal"/>
    </xmlCellPr>
  </singleXmlCell>
  <singleXmlCell id="688" r="U265" connectionId="0">
    <xmlCellPr id="1" uniqueName="ns3:M3_21_3">
      <xmlPr mapId="4" xpath="/ns3:M17_FBIII/ns3:Ausgaben_Terminals_Personenbahnhöfe/ns3:Große_Personenbahnöfe/ns3:M3_21_3" xmlDataType="decimal"/>
    </xmlCellPr>
  </singleXmlCell>
  <singleXmlCell id="689" r="Q266" connectionId="0">
    <xmlCellPr id="1" uniqueName="ns3:M3_21_4">
      <xmlPr mapId="4" xpath="/ns3:M17_FBIII/ns3:Ausgaben_Terminals_Personenbahnhöfe/ns3:Große_Personenbahnöfe/ns3:M3_21_4" xmlDataType="decimal"/>
    </xmlCellPr>
  </singleXmlCell>
  <singleXmlCell id="690" r="U266" connectionId="0">
    <xmlCellPr id="1" uniqueName="ns3:M3_21_5">
      <xmlPr mapId="4" xpath="/ns3:M17_FBIII/ns3:Ausgaben_Terminals_Personenbahnhöfe/ns3:Große_Personenbahnöfe/ns3:M3_21_5" xmlDataType="decimal"/>
    </xmlCellPr>
  </singleXmlCell>
  <singleXmlCell id="691" r="Q267" connectionId="0">
    <xmlCellPr id="1" uniqueName="ns3:M3_21_6">
      <xmlPr mapId="4" xpath="/ns3:M17_FBIII/ns3:Ausgaben_Terminals_Personenbahnhöfe/ns3:Große_Personenbahnöfe/ns3:M3_21_6" xmlDataType="decimal"/>
    </xmlCellPr>
  </singleXmlCell>
  <singleXmlCell id="692" r="U267" connectionId="0">
    <xmlCellPr id="1" uniqueName="ns3:M3_21_7">
      <xmlPr mapId="4" xpath="/ns3:M17_FBIII/ns3:Ausgaben_Terminals_Personenbahnhöfe/ns3:Große_Personenbahnöfe/ns3:M3_21_7" xmlDataType="decimal"/>
    </xmlCellPr>
  </singleXmlCell>
  <singleXmlCell id="693" r="Q271" connectionId="0">
    <xmlCellPr id="1" uniqueName="ns3:M3_22">
      <xmlPr mapId="4" xpath="/ns3:M17_FBIII/ns3:Ausgaben_Terminals_Personenbahnhöfe/ns3:Große_KV_Güterterminals/ns3:M3_22" xmlDataType="decimal"/>
    </xmlCellPr>
  </singleXmlCell>
  <singleXmlCell id="694" r="U271" connectionId="0">
    <xmlCellPr id="1" uniqueName="ns3:M3_22_1">
      <xmlPr mapId="4" xpath="/ns3:M17_FBIII/ns3:Ausgaben_Terminals_Personenbahnhöfe/ns3:Große_KV_Güterterminals/ns3:M3_22_1" xmlDataType="decimal"/>
    </xmlCellPr>
  </singleXmlCell>
  <singleXmlCell id="695" r="Q272" connectionId="0">
    <xmlCellPr id="1" uniqueName="ns3:M3_22_2">
      <xmlPr mapId="4" xpath="/ns3:M17_FBIII/ns3:Ausgaben_Terminals_Personenbahnhöfe/ns3:Große_KV_Güterterminals/ns3:M3_22_2" xmlDataType="decimal"/>
    </xmlCellPr>
  </singleXmlCell>
  <singleXmlCell id="696" r="U272" connectionId="0">
    <xmlCellPr id="1" uniqueName="ns3:M3_22_3">
      <xmlPr mapId="4" xpath="/ns3:M17_FBIII/ns3:Ausgaben_Terminals_Personenbahnhöfe/ns3:Große_KV_Güterterminals/ns3:M3_22_3" xmlDataType="decimal"/>
    </xmlCellPr>
  </singleXmlCell>
  <singleXmlCell id="697" r="Q273" connectionId="0">
    <xmlCellPr id="1" uniqueName="ns3:M3_22_4">
      <xmlPr mapId="4" xpath="/ns3:M17_FBIII/ns3:Ausgaben_Terminals_Personenbahnhöfe/ns3:Große_KV_Güterterminals/ns3:M3_22_4" xmlDataType="decimal"/>
    </xmlCellPr>
  </singleXmlCell>
  <singleXmlCell id="698" r="U273" connectionId="0">
    <xmlCellPr id="1" uniqueName="ns3:M3_22_5">
      <xmlPr mapId="4" xpath="/ns3:M17_FBIII/ns3:Ausgaben_Terminals_Personenbahnhöfe/ns3:Große_KV_Güterterminals/ns3:M3_22_5" xmlDataType="decimal"/>
    </xmlCellPr>
  </singleXmlCell>
  <singleXmlCell id="699" r="Q274" connectionId="0">
    <xmlCellPr id="1" uniqueName="ns3:M3_22_6">
      <xmlPr mapId="4" xpath="/ns3:M17_FBIII/ns3:Ausgaben_Terminals_Personenbahnhöfe/ns3:Große_KV_Güterterminals/ns3:M3_22_6" xmlDataType="decimal"/>
    </xmlCellPr>
  </singleXmlCell>
  <singleXmlCell id="700" r="U274" connectionId="0">
    <xmlCellPr id="1" uniqueName="ns3:M3_22_7">
      <xmlPr mapId="4" xpath="/ns3:M17_FBIII/ns3:Ausgaben_Terminals_Personenbahnhöfe/ns3:Große_KV_Güterterminals/ns3:M3_22_7" xmlDataType="decimal"/>
    </xmlCellPr>
  </singleXmlCell>
  <singleXmlCell id="701" r="C277" connectionId="0">
    <xmlCellPr id="1" uniqueName="ns3:M3_22_8">
      <xmlPr mapId="4" xpath="/ns3:M17_FBIII/ns3:Ausgaben_Terminals_Personenbahnhöfe/ns3:Große_KV_Güterterminals/ns3:M3_22_8" xmlDataType="string"/>
    </xmlCellPr>
  </singleXmlCell>
  <singleXmlCell id="702" r="W286" connectionId="0">
    <xmlCellPr id="1" uniqueName="ns3:M3_23">
      <xmlPr mapId="4" xpath="/ns3:M17_FBIII/ns3:Ausgaben_Terminals_Personenbahnhöfe/ns3:Nutzungsbedingungen_für_Serviceeinrichtungen/ns3:M3_23" xmlDataType="string"/>
    </xmlCellPr>
  </singleXmlCell>
  <singleXmlCell id="703" r="W287" connectionId="0">
    <xmlCellPr id="1" uniqueName="ns3:M3_23_1">
      <xmlPr mapId="4" xpath="/ns3:M17_FBIII/ns3:Ausgaben_Terminals_Personenbahnhöfe/ns3:Nutzungsbedingungen_für_Serviceeinrichtungen/ns3:M3_23_1" xmlDataType="string"/>
    </xmlCellPr>
  </singleXmlCell>
  <singleXmlCell id="704" r="C289" connectionId="0">
    <xmlCellPr id="1" uniqueName="ns3:M3_23_2">
      <xmlPr mapId="4" xpath="/ns3:M17_FBIII/ns3:Ausgaben_Terminals_Personenbahnhöfe/ns3:Nutzungsbedingungen_für_Serviceeinrichtungen/ns3:M3_23_2" xmlDataType="string"/>
    </xmlCellPr>
  </singleXmlCell>
  <singleXmlCell id="705" r="W291" connectionId="0">
    <xmlCellPr id="1" uniqueName="ns3:M3_23_5">
      <xmlPr mapId="4" xpath="/ns3:M17_FBIII/ns3:Ausgaben_Terminals_Personenbahnhöfe/ns3:Nutzungsbedingungen_für_Serviceeinrichtungen/ns3:M3_23_5" xmlDataType="string"/>
    </xmlCellPr>
  </singleXmlCell>
  <singleXmlCell id="706" r="C293" connectionId="0">
    <xmlCellPr id="1" uniqueName="ns3:M3_23_6">
      <xmlPr mapId="4" xpath="/ns3:M17_FBIII/ns3:Ausgaben_Terminals_Personenbahnhöfe/ns3:Nutzungsbedingungen_für_Serviceeinrichtungen/ns3:M3_23_6" xmlDataType="string"/>
    </xmlCellPr>
  </singleXmlCell>
  <singleXmlCell id="707" r="D295" connectionId="0">
    <xmlCellPr id="1" uniqueName="ns3:M3_23_7">
      <xmlPr mapId="4" xpath="/ns3:M17_FBIII/ns3:Ausgaben_Terminals_Personenbahnhöfe/ns3:Nutzungsbedingungen_für_Serviceeinrichtungen/ns3:M3_23_7" xmlDataType="string"/>
    </xmlCellPr>
  </singleXmlCell>
  <singleXmlCell id="708" r="W297" connectionId="0">
    <xmlCellPr id="1" uniqueName="ns3:M3_23_3">
      <xmlPr mapId="4" xpath="/ns3:M17_FBIII/ns3:Ausgaben_Terminals_Personenbahnhöfe/ns3:Nutzungsbedingungen_für_Serviceeinrichtungen/ns3:M3_23_3" xmlDataType="string"/>
    </xmlCellPr>
  </singleXmlCell>
  <singleXmlCell id="709" r="C299" connectionId="0">
    <xmlCellPr id="1" uniqueName="ns3:M3_23_4">
      <xmlPr mapId="4" xpath="/ns3:M17_FBIII/ns3:Ausgaben_Terminals_Personenbahnhöfe/ns3:Nutzungsbedingungen_für_Serviceeinrichtungen/ns3:M3_23_4" xmlDataType="string"/>
    </xmlCellPr>
  </singleXmlCell>
  <singleXmlCell id="710" r="W302" connectionId="0">
    <xmlCellPr id="1" uniqueName="ns3:M3_24">
      <xmlPr mapId="4" xpath="/ns3:M17_FBIII/ns3:Ausgaben_Terminals_Personenbahnhöfe/ns3:Nutzungsbedingungen_für_Serviceeinrichtungen/ns3:M3_24" xmlDataType="string"/>
    </xmlCellPr>
  </singleXmlCell>
  <singleXmlCell id="711" r="W303" connectionId="0">
    <xmlCellPr id="1" uniqueName="ns3:M3_24_1">
      <xmlPr mapId="4" xpath="/ns3:M17_FBIII/ns3:Ausgaben_Terminals_Personenbahnhöfe/ns3:Nutzungsbedingungen_für_Serviceeinrichtungen/ns3:M3_24_1" xmlDataType="string"/>
    </xmlCellPr>
  </singleXmlCell>
  <singleXmlCell id="712" r="C305" connectionId="0">
    <xmlCellPr id="1" uniqueName="ns3:M3_24_2">
      <xmlPr mapId="4" xpath="/ns3:M17_FBIII/ns3:Ausgaben_Terminals_Personenbahnhöfe/ns3:Nutzungsbedingungen_für_Serviceeinrichtungen/ns3:M3_24_2" xmlDataType="string"/>
    </xmlCellPr>
  </singleXmlCell>
  <singleXmlCell id="713" r="W307" connectionId="0">
    <xmlCellPr id="1" uniqueName="ns3:M3_24_5">
      <xmlPr mapId="4" xpath="/ns3:M17_FBIII/ns3:Ausgaben_Terminals_Personenbahnhöfe/ns3:Nutzungsbedingungen_für_Serviceeinrichtungen/ns3:M3_24_5" xmlDataType="string"/>
    </xmlCellPr>
  </singleXmlCell>
  <singleXmlCell id="714" r="C309" connectionId="0">
    <xmlCellPr id="1" uniqueName="ns3:M3_24_6">
      <xmlPr mapId="4" xpath="/ns3:M17_FBIII/ns3:Ausgaben_Terminals_Personenbahnhöfe/ns3:Nutzungsbedingungen_für_Serviceeinrichtungen/ns3:M3_24_6" xmlDataType="string"/>
    </xmlCellPr>
  </singleXmlCell>
  <singleXmlCell id="715" r="D311" connectionId="0">
    <xmlCellPr id="1" uniqueName="ns3:M3_24_7">
      <xmlPr mapId="4" xpath="/ns3:M17_FBIII/ns3:Ausgaben_Terminals_Personenbahnhöfe/ns3:Nutzungsbedingungen_für_Serviceeinrichtungen/ns3:M3_24_7" xmlDataType="string"/>
    </xmlCellPr>
  </singleXmlCell>
  <singleXmlCell id="716" r="W313" connectionId="0">
    <xmlCellPr id="1" uniqueName="ns3:M3_24_3">
      <xmlPr mapId="4" xpath="/ns3:M17_FBIII/ns3:Ausgaben_Terminals_Personenbahnhöfe/ns3:Nutzungsbedingungen_für_Serviceeinrichtungen/ns3:M3_24_3" xmlDataType="string"/>
    </xmlCellPr>
  </singleXmlCell>
  <singleXmlCell id="717" r="C315" connectionId="0">
    <xmlCellPr id="1" uniqueName="ns3:M3_24_4">
      <xmlPr mapId="4" xpath="/ns3:M17_FBIII/ns3:Ausgaben_Terminals_Personenbahnhöfe/ns3:Nutzungsbedingungen_für_Serviceeinrichtungen/ns3:M3_24_4" xmlDataType="string"/>
    </xmlCellPr>
  </singleXmlCell>
  <singleXmlCell id="718" r="O323" connectionId="0">
    <xmlCellPr id="1" uniqueName="ns3:M3_25_2016">
      <xmlPr mapId="4" xpath="/ns3:M17_FBIII/ns3:Ausgaben_Terminals_Personenbahnhöfe/ns3:Vermögens-und_Kapitalsituation_2016/ns3:M3_25_2016" xmlDataType="decimal"/>
    </xmlCellPr>
  </singleXmlCell>
  <singleXmlCell id="719" r="T323" connectionId="0">
    <xmlCellPr id="1" uniqueName="ns3:M3_26_2016">
      <xmlPr mapId="4" xpath="/ns3:M17_FBIII/ns3:Ausgaben_Terminals_Personenbahnhöfe/ns3:Vermögens-und_Kapitalsituation_2016/ns3:M3_26_2016" xmlDataType="decimal"/>
    </xmlCellPr>
  </singleXmlCell>
  <singleXmlCell id="720" r="O324" connectionId="0">
    <xmlCellPr id="1" uniqueName="ns3:M3_25_1_2016">
      <xmlPr mapId="4" xpath="/ns3:M17_FBIII/ns3:Ausgaben_Terminals_Personenbahnhöfe/ns3:Vermögens-und_Kapitalsituation_2016/ns3:M3_25_1_2016" xmlDataType="decimal"/>
    </xmlCellPr>
  </singleXmlCell>
  <singleXmlCell id="721" r="T324" connectionId="0">
    <xmlCellPr id="1" uniqueName="ns3:M3_26_1_2016">
      <xmlPr mapId="4" xpath="/ns3:M17_FBIII/ns3:Ausgaben_Terminals_Personenbahnhöfe/ns3:Vermögens-und_Kapitalsituation_2016/ns3:M3_26_1_2016" xmlDataType="decimal"/>
    </xmlCellPr>
  </singleXmlCell>
  <singleXmlCell id="722" r="O325" connectionId="0">
    <xmlCellPr id="1" uniqueName="ns3:M3_25_2_2016">
      <xmlPr mapId="4" xpath="/ns3:M17_FBIII/ns3:Ausgaben_Terminals_Personenbahnhöfe/ns3:Vermögens-und_Kapitalsituation_2016/ns3:M3_25_2_2016" xmlDataType="decimal"/>
    </xmlCellPr>
  </singleXmlCell>
  <singleXmlCell id="723" r="T325" connectionId="0">
    <xmlCellPr id="1" uniqueName="ns3:M3_26_2_2016">
      <xmlPr mapId="4" xpath="/ns3:M17_FBIII/ns3:Ausgaben_Terminals_Personenbahnhöfe/ns3:Vermögens-und_Kapitalsituation_2016/ns3:M3_26_2_2016" xmlDataType="decimal"/>
    </xmlCellPr>
  </singleXmlCell>
  <singleXmlCell id="724" r="O326" connectionId="0">
    <xmlCellPr id="1" uniqueName="ns3:M3_25_3_2016">
      <xmlPr mapId="4" xpath="/ns3:M17_FBIII/ns3:Ausgaben_Terminals_Personenbahnhöfe/ns3:Vermögens-und_Kapitalsituation_2016/ns3:M3_25_3_2016" xmlDataType="decimal"/>
    </xmlCellPr>
  </singleXmlCell>
  <singleXmlCell id="725" r="T326" connectionId="0">
    <xmlCellPr id="1" uniqueName="ns3:M3_26_3_2016">
      <xmlPr mapId="4" xpath="/ns3:M17_FBIII/ns3:Ausgaben_Terminals_Personenbahnhöfe/ns3:Vermögens-und_Kapitalsituation_2016/ns3:M3_26_3_2016" xmlDataType="decimal"/>
    </xmlCellPr>
  </singleXmlCell>
  <singleXmlCell id="726" r="O327" connectionId="0">
    <xmlCellPr id="1" uniqueName="ns3:M3_25_4_2016">
      <xmlPr mapId="4" xpath="/ns3:M17_FBIII/ns3:Ausgaben_Terminals_Personenbahnhöfe/ns3:Vermögens-und_Kapitalsituation_2016/ns3:M3_25_4_2016" xmlDataType="decimal"/>
    </xmlCellPr>
  </singleXmlCell>
  <singleXmlCell id="727" r="T327" connectionId="0">
    <xmlCellPr id="1" uniqueName="ns3:M3_26_4_2016">
      <xmlPr mapId="4" xpath="/ns3:M17_FBIII/ns3:Ausgaben_Terminals_Personenbahnhöfe/ns3:Vermögens-und_Kapitalsituation_2016/ns3:M3_26_4_2016" xmlDataType="decimal"/>
    </xmlCellPr>
  </singleXmlCell>
  <singleXmlCell id="728" r="O328" connectionId="0">
    <xmlCellPr id="1" uniqueName="ns3:M3_25_5_2016">
      <xmlPr mapId="4" xpath="/ns3:M17_FBIII/ns3:Ausgaben_Terminals_Personenbahnhöfe/ns3:Vermögens-und_Kapitalsituation_2016/ns3:M3_25_5_2016" xmlDataType="decimal"/>
    </xmlCellPr>
  </singleXmlCell>
  <singleXmlCell id="729" r="T328" connectionId="0">
    <xmlCellPr id="1" uniqueName="ns3:M3_26_5_2016">
      <xmlPr mapId="4" xpath="/ns3:M17_FBIII/ns3:Ausgaben_Terminals_Personenbahnhöfe/ns3:Vermögens-und_Kapitalsituation_2016/ns3:M3_26_5_2016" xmlDataType="decimal"/>
    </xmlCellPr>
  </singleXmlCell>
  <singleXmlCell id="730" r="O329" connectionId="0">
    <xmlCellPr id="1" uniqueName="ns3:M3_25_6_2016">
      <xmlPr mapId="4" xpath="/ns3:M17_FBIII/ns3:Ausgaben_Terminals_Personenbahnhöfe/ns3:Vermögens-und_Kapitalsituation_2016/ns3:M3_25_6_2016" xmlDataType="decimal"/>
    </xmlCellPr>
  </singleXmlCell>
  <singleXmlCell id="731" r="T329" connectionId="0">
    <xmlCellPr id="1" uniqueName="ns3:M3_26_6_2016">
      <xmlPr mapId="4" xpath="/ns3:M17_FBIII/ns3:Ausgaben_Terminals_Personenbahnhöfe/ns3:Vermögens-und_Kapitalsituation_2016/ns3:M3_26_6_2016" xmlDataType="decimal"/>
    </xmlCellPr>
  </singleXmlCell>
  <singleXmlCell id="732" r="O334" connectionId="0">
    <xmlCellPr id="1" uniqueName="ns3:M3_25_7_2016">
      <xmlPr mapId="4" xpath="/ns3:M17_FBIII/ns3:Ausgaben_Terminals_Personenbahnhöfe/ns3:Vermögens-und_Kapitalsituation_2016/ns3:M3_25_7_2016" xmlDataType="decimal"/>
    </xmlCellPr>
  </singleXmlCell>
  <singleXmlCell id="733" r="T334" connectionId="0">
    <xmlCellPr id="1" uniqueName="ns3:M3_26_7_2016">
      <xmlPr mapId="4" xpath="/ns3:M17_FBIII/ns3:Ausgaben_Terminals_Personenbahnhöfe/ns3:Vermögens-und_Kapitalsituation_2016/ns3:M3_26_7_2016" xmlDataType="decimal"/>
    </xmlCellPr>
  </singleXmlCell>
  <singleXmlCell id="734" r="O335" connectionId="0">
    <xmlCellPr id="1" uniqueName="ns3:M3_25_8_2016">
      <xmlPr mapId="4" xpath="/ns3:M17_FBIII/ns3:Ausgaben_Terminals_Personenbahnhöfe/ns3:Vermögens-und_Kapitalsituation_2016/ns3:M3_25_8_2016" xmlDataType="decimal"/>
    </xmlCellPr>
  </singleXmlCell>
  <singleXmlCell id="735" r="T335" connectionId="0">
    <xmlCellPr id="1" uniqueName="ns3:M3_26_8_2016">
      <xmlPr mapId="4" xpath="/ns3:M17_FBIII/ns3:Ausgaben_Terminals_Personenbahnhöfe/ns3:Vermögens-und_Kapitalsituation_2016/ns3:M3_26_8_2016" xmlDataType="decimal"/>
    </xmlCellPr>
  </singleXmlCell>
  <singleXmlCell id="736" r="L340" connectionId="0">
    <xmlCellPr id="1" uniqueName="ns3:M3_27_2016">
      <xmlPr mapId="4" xpath="/ns3:M17_FBIII/ns3:Ausgaben_Terminals_Personenbahnhöfe/ns3:Vermögens-und_Kapitalsituation_2016/ns3:M3_27_2016" xmlDataType="string"/>
    </xmlCellPr>
  </singleXmlCell>
  <singleXmlCell id="737" r="P342" connectionId="0">
    <xmlCellPr id="1" uniqueName="ns3:M3_27_1_2016">
      <xmlPr mapId="4" xpath="/ns3:M17_FBIII/ns3:Ausgaben_Terminals_Personenbahnhöfe/ns3:Vermögens-und_Kapitalsituation_2016/ns3:M3_27_1_2016" xmlDataType="decimal"/>
    </xmlCellPr>
  </singleXmlCell>
  <singleXmlCell id="738" r="P344" connectionId="0">
    <xmlCellPr id="1" uniqueName="ns3:M3_27_2_2016">
      <xmlPr mapId="4" xpath="/ns3:M17_FBIII/ns3:Ausgaben_Terminals_Personenbahnhöfe/ns3:Vermögens-und_Kapitalsituation_2016/ns3:M3_27_2_2016" xmlDataType="decimal"/>
    </xmlCellPr>
  </singleXmlCell>
  <singleXmlCell id="739" r="P346" connectionId="0">
    <xmlCellPr id="1" uniqueName="ns3:M3_27_3_2016">
      <xmlPr mapId="4" xpath="/ns3:M17_FBIII/ns3:Ausgaben_Terminals_Personenbahnhöfe/ns3:Vermögens-und_Kapitalsituation_2016/ns3:M3_27_3_2016" xmlDataType="decimal"/>
    </xmlCellPr>
  </singleXmlCell>
  <singleXmlCell id="740" r="P348" connectionId="0">
    <xmlCellPr id="1" uniqueName="ns3:M3_27_4_2016">
      <xmlPr mapId="4" xpath="/ns3:M17_FBIII/ns3:Ausgaben_Terminals_Personenbahnhöfe/ns3:Vermögens-und_Kapitalsituation_2016/ns3:M3_27_4_2016" xmlDataType="decimal"/>
    </xmlCellPr>
  </singleXmlCell>
  <singleXmlCell id="741" r="P350" connectionId="0">
    <xmlCellPr id="1" uniqueName="ns3:M3_27_5_2016">
      <xmlPr mapId="4" xpath="/ns3:M17_FBIII/ns3:Ausgaben_Terminals_Personenbahnhöfe/ns3:Vermögens-und_Kapitalsituation_2016/ns3:M3_27_5_2016" xmlDataType="decimal"/>
    </xmlCellPr>
  </singleXmlCell>
  <singleXmlCell id="742" r="L352" connectionId="0">
    <xmlCellPr id="1" uniqueName="ns3:M3_27_6_2016">
      <xmlPr mapId="4" xpath="/ns3:M17_FBIII/ns3:Ausgaben_Terminals_Personenbahnhöfe/ns3:Vermögens-und_Kapitalsituation_2016/ns3:M3_27_6_2016" xmlDataType="string"/>
    </xmlCellPr>
  </singleXmlCell>
  <singleXmlCell id="743" r="C357" connectionId="0">
    <xmlCellPr id="1" uniqueName="ns3:M3_29_2016">
      <xmlPr mapId="4" xpath="/ns3:M17_FBIII/ns3:Ausgaben_Terminals_Personenbahnhöfe/ns3:Vermögens-und_Kapitalsituation_2016/ns3:M3_29_2016" xmlDataType="string"/>
    </xmlCellPr>
  </singleXmlCell>
  <singleXmlCell id="744" r="O365" connectionId="0">
    <xmlCellPr id="1" uniqueName="ns3:M3_25_2017">
      <xmlPr mapId="4" xpath="/ns3:M17_FBIII/ns3:Ausgaben_Terminals_Personenbahnhöfe/ns3:Vermögens-und_Kapitalsituation_2017/ns3:M3_25_2017" xmlDataType="decimal"/>
    </xmlCellPr>
  </singleXmlCell>
  <singleXmlCell id="745" r="T365" connectionId="0">
    <xmlCellPr id="1" uniqueName="ns3:M3_26_2017">
      <xmlPr mapId="4" xpath="/ns3:M17_FBIII/ns3:Ausgaben_Terminals_Personenbahnhöfe/ns3:Vermögens-und_Kapitalsituation_2017/ns3:M3_26_2017" xmlDataType="decimal"/>
    </xmlCellPr>
  </singleXmlCell>
  <singleXmlCell id="746" r="O366" connectionId="0">
    <xmlCellPr id="1" uniqueName="ns3:M3_25_1_2017">
      <xmlPr mapId="4" xpath="/ns3:M17_FBIII/ns3:Ausgaben_Terminals_Personenbahnhöfe/ns3:Vermögens-und_Kapitalsituation_2017/ns3:M3_25_1_2017" xmlDataType="decimal"/>
    </xmlCellPr>
  </singleXmlCell>
  <singleXmlCell id="747" r="T366" connectionId="0">
    <xmlCellPr id="1" uniqueName="ns3:M3_26_1_2017">
      <xmlPr mapId="4" xpath="/ns3:M17_FBIII/ns3:Ausgaben_Terminals_Personenbahnhöfe/ns3:Vermögens-und_Kapitalsituation_2017/ns3:M3_26_1_2017" xmlDataType="decimal"/>
    </xmlCellPr>
  </singleXmlCell>
  <singleXmlCell id="748" r="O367" connectionId="0">
    <xmlCellPr id="1" uniqueName="ns3:M3_25_2_2017">
      <xmlPr mapId="4" xpath="/ns3:M17_FBIII/ns3:Ausgaben_Terminals_Personenbahnhöfe/ns3:Vermögens-und_Kapitalsituation_2017/ns3:M3_25_2_2017" xmlDataType="decimal"/>
    </xmlCellPr>
  </singleXmlCell>
  <singleXmlCell id="749" r="T367" connectionId="0">
    <xmlCellPr id="1" uniqueName="ns3:M3_26_2_2017">
      <xmlPr mapId="4" xpath="/ns3:M17_FBIII/ns3:Ausgaben_Terminals_Personenbahnhöfe/ns3:Vermögens-und_Kapitalsituation_2017/ns3:M3_26_2_2017" xmlDataType="decimal"/>
    </xmlCellPr>
  </singleXmlCell>
  <singleXmlCell id="750" r="O368" connectionId="0">
    <xmlCellPr id="1" uniqueName="ns3:M3_25_3_2017">
      <xmlPr mapId="4" xpath="/ns3:M17_FBIII/ns3:Ausgaben_Terminals_Personenbahnhöfe/ns3:Vermögens-und_Kapitalsituation_2017/ns3:M3_25_3_2017" xmlDataType="decimal"/>
    </xmlCellPr>
  </singleXmlCell>
  <singleXmlCell id="751" r="T368" connectionId="0">
    <xmlCellPr id="1" uniqueName="ns3:M3_26_3_2017">
      <xmlPr mapId="4" xpath="/ns3:M17_FBIII/ns3:Ausgaben_Terminals_Personenbahnhöfe/ns3:Vermögens-und_Kapitalsituation_2017/ns3:M3_26_3_2017" xmlDataType="decimal"/>
    </xmlCellPr>
  </singleXmlCell>
  <singleXmlCell id="752" r="O369" connectionId="0">
    <xmlCellPr id="1" uniqueName="ns3:M3_25_4_2017">
      <xmlPr mapId="4" xpath="/ns3:M17_FBIII/ns3:Ausgaben_Terminals_Personenbahnhöfe/ns3:Vermögens-und_Kapitalsituation_2017/ns3:M3_25_4_2017" xmlDataType="decimal"/>
    </xmlCellPr>
  </singleXmlCell>
  <singleXmlCell id="753" r="T369" connectionId="0">
    <xmlCellPr id="1" uniqueName="ns3:M3_26_4_2017">
      <xmlPr mapId="4" xpath="/ns3:M17_FBIII/ns3:Ausgaben_Terminals_Personenbahnhöfe/ns3:Vermögens-und_Kapitalsituation_2017/ns3:M3_26_4_2017" xmlDataType="decimal"/>
    </xmlCellPr>
  </singleXmlCell>
  <singleXmlCell id="754" r="O370" connectionId="0">
    <xmlCellPr id="1" uniqueName="ns3:M3_25_5_2017">
      <xmlPr mapId="4" xpath="/ns3:M17_FBIII/ns3:Ausgaben_Terminals_Personenbahnhöfe/ns3:Vermögens-und_Kapitalsituation_2017/ns3:M3_25_5_2017" xmlDataType="decimal"/>
    </xmlCellPr>
  </singleXmlCell>
  <singleXmlCell id="755" r="T370" connectionId="0">
    <xmlCellPr id="1" uniqueName="ns3:M3_26_5_2017">
      <xmlPr mapId="4" xpath="/ns3:M17_FBIII/ns3:Ausgaben_Terminals_Personenbahnhöfe/ns3:Vermögens-und_Kapitalsituation_2017/ns3:M3_26_5_2017" xmlDataType="decimal"/>
    </xmlCellPr>
  </singleXmlCell>
  <singleXmlCell id="756" r="O371" connectionId="0">
    <xmlCellPr id="1" uniqueName="ns3:M3_25_6_2017">
      <xmlPr mapId="4" xpath="/ns3:M17_FBIII/ns3:Ausgaben_Terminals_Personenbahnhöfe/ns3:Vermögens-und_Kapitalsituation_2017/ns3:M3_25_6_2017" xmlDataType="decimal"/>
    </xmlCellPr>
  </singleXmlCell>
  <singleXmlCell id="757" r="T371" connectionId="0">
    <xmlCellPr id="1" uniqueName="ns3:M3_26_6_2017">
      <xmlPr mapId="4" xpath="/ns3:M17_FBIII/ns3:Ausgaben_Terminals_Personenbahnhöfe/ns3:Vermögens-und_Kapitalsituation_2017/ns3:M3_26_6_2017" xmlDataType="decimal"/>
    </xmlCellPr>
  </singleXmlCell>
  <singleXmlCell id="758" r="O376" connectionId="0">
    <xmlCellPr id="1" uniqueName="ns3:M3_25_7_2017">
      <xmlPr mapId="4" xpath="/ns3:M17_FBIII/ns3:Ausgaben_Terminals_Personenbahnhöfe/ns3:Vermögens-und_Kapitalsituation_2017/ns3:M3_25_7_2017" xmlDataType="decimal"/>
    </xmlCellPr>
  </singleXmlCell>
  <singleXmlCell id="759" r="T376" connectionId="0">
    <xmlCellPr id="1" uniqueName="ns3:M3_26_7_2017">
      <xmlPr mapId="4" xpath="/ns3:M17_FBIII/ns3:Ausgaben_Terminals_Personenbahnhöfe/ns3:Vermögens-und_Kapitalsituation_2017/ns3:M3_26_7_2017" xmlDataType="decimal"/>
    </xmlCellPr>
  </singleXmlCell>
  <singleXmlCell id="760" r="O377" connectionId="0">
    <xmlCellPr id="1" uniqueName="ns3:M3_25_8_2017">
      <xmlPr mapId="4" xpath="/ns3:M17_FBIII/ns3:Ausgaben_Terminals_Personenbahnhöfe/ns3:Vermögens-und_Kapitalsituation_2017/ns3:M3_25_8_2017" xmlDataType="decimal"/>
    </xmlCellPr>
  </singleXmlCell>
  <singleXmlCell id="761" r="T377" connectionId="0">
    <xmlCellPr id="1" uniqueName="ns3:M3_26_8_2017">
      <xmlPr mapId="4" xpath="/ns3:M17_FBIII/ns3:Ausgaben_Terminals_Personenbahnhöfe/ns3:Vermögens-und_Kapitalsituation_2017/ns3:M3_26_8_2017" xmlDataType="decimal"/>
    </xmlCellPr>
  </singleXmlCell>
  <singleXmlCell id="762" r="L382" connectionId="0">
    <xmlCellPr id="1" uniqueName="ns3:M3_27_2017">
      <xmlPr mapId="4" xpath="/ns3:M17_FBIII/ns3:Ausgaben_Terminals_Personenbahnhöfe/ns3:Vermögens-und_Kapitalsituation_2017/ns3:M3_27_2017" xmlDataType="string"/>
    </xmlCellPr>
  </singleXmlCell>
  <singleXmlCell id="763" r="P384" connectionId="0">
    <xmlCellPr id="1" uniqueName="ns3:M3_27_1_2017">
      <xmlPr mapId="4" xpath="/ns3:M17_FBIII/ns3:Ausgaben_Terminals_Personenbahnhöfe/ns3:Vermögens-und_Kapitalsituation_2017/ns3:M3_27_1_2017" xmlDataType="decimal"/>
    </xmlCellPr>
  </singleXmlCell>
  <singleXmlCell id="764" r="P386" connectionId="0">
    <xmlCellPr id="1" uniqueName="ns3:M3_27_2_2017">
      <xmlPr mapId="4" xpath="/ns3:M17_FBIII/ns3:Ausgaben_Terminals_Personenbahnhöfe/ns3:Vermögens-und_Kapitalsituation_2017/ns3:M3_27_2_2017" xmlDataType="decimal"/>
    </xmlCellPr>
  </singleXmlCell>
  <singleXmlCell id="765" r="P388" connectionId="0">
    <xmlCellPr id="1" uniqueName="ns3:M3_27_3_2017">
      <xmlPr mapId="4" xpath="/ns3:M17_FBIII/ns3:Ausgaben_Terminals_Personenbahnhöfe/ns3:Vermögens-und_Kapitalsituation_2017/ns3:M3_27_3_2017" xmlDataType="decimal"/>
    </xmlCellPr>
  </singleXmlCell>
  <singleXmlCell id="766" r="P390" connectionId="0">
    <xmlCellPr id="1" uniqueName="ns3:M3_27_4_2017">
      <xmlPr mapId="4" xpath="/ns3:M17_FBIII/ns3:Ausgaben_Terminals_Personenbahnhöfe/ns3:Vermögens-und_Kapitalsituation_2017/ns3:M3_27_4_2017" xmlDataType="decimal"/>
    </xmlCellPr>
  </singleXmlCell>
  <singleXmlCell id="767" r="P392" connectionId="0">
    <xmlCellPr id="1" uniqueName="ns3:M3_27_5_2017">
      <xmlPr mapId="4" xpath="/ns3:M17_FBIII/ns3:Ausgaben_Terminals_Personenbahnhöfe/ns3:Vermögens-und_Kapitalsituation_2017/ns3:M3_27_5_2017" xmlDataType="decimal"/>
    </xmlCellPr>
  </singleXmlCell>
  <singleXmlCell id="768" r="L394" connectionId="0">
    <xmlCellPr id="1" uniqueName="ns3:M3_27_6_2017">
      <xmlPr mapId="4" xpath="/ns3:M17_FBIII/ns3:Ausgaben_Terminals_Personenbahnhöfe/ns3:Vermögens-und_Kapitalsituation_2017/ns3:M3_27_6_2017" xmlDataType="string"/>
    </xmlCellPr>
  </singleXmlCell>
  <singleXmlCell id="769" r="C399" connectionId="0">
    <xmlCellPr id="1" uniqueName="ns3:M3_29_2017">
      <xmlPr mapId="4" xpath="/ns3:M17_FBIII/ns3:Ausgaben_Terminals_Personenbahnhöfe/ns3:Vermögens-und_Kapitalsituation_2017/ns3:M3_29_2017" xmlDataType="string"/>
    </xmlCellPr>
  </singleXmlCell>
  <singleXmlCell id="770" r="C403" connectionId="0">
    <xmlCellPr id="1" uniqueName="ns3:M3_30">
      <xmlPr mapId="4" xpath="/ns3:M17_FBIII/ns3:Ausgaben_Terminals_Personenbahnhöfe/ns3:Informationen/ns3:M3_30" xmlDataType="string"/>
    </xmlCellPr>
  </singleXmlCell>
  <singleXmlCell id="771" r="I410" connectionId="0">
    <xmlCellPr id="1" uniqueName="ns3:U0_5_1">
      <xmlPr mapId="4" xpath="/ns3:M17_FBIII/ns3:Ausgaben_Terminals_Personenbahnhöfe/ns3:Informationen/ns3:U0_5_1" xmlDataType="string"/>
    </xmlCellPr>
  </singleXmlCell>
  <singleXmlCell id="775" r="I412" connectionId="0">
    <xmlCellPr id="1" uniqueName="ns3:U0_5_2">
      <xmlPr mapId="4" xpath="/ns3:M17_FBIII/ns3:Ausgaben_Terminals_Personenbahnhöfe/ns3:Informationen/ns3:U0_5_2" xmlDataType="string"/>
    </xmlCellPr>
  </singleXmlCell>
  <singleXmlCell id="776" r="I414" connectionId="0">
    <xmlCellPr id="1" uniqueName="ns3:U0_5_4">
      <xmlPr mapId="4" xpath="/ns3:M17_FBIII/ns3:Ausgaben_Terminals_Personenbahnhöfe/ns3:Informationen/ns3:U0_5_4" xmlDataType="string"/>
    </xmlCellPr>
  </singleXmlCell>
  <singleXmlCell id="777" r="W420" connectionId="0">
    <xmlCellPr id="1" uniqueName="ns3:M3_31">
      <xmlPr mapId="4" xpath="/ns3:M17_FBIII/ns3:Ausgaben_Terminals_Personenbahnhöfe/ns3:Informationen/ns3:M3_31" xmlDataType="string"/>
    </xmlCellPr>
  </singleXmlCell>
  <singleXmlCell id="1723" r="A133" connectionId="0">
    <xmlCellPr id="1" uniqueName="ns3:U0_4">
      <xmlPr mapId="51" xpath="/ns3:M17_FBIII/ns3:Unternehmensdaten/ns3:U0_4" xmlDataType="string"/>
    </xmlCellPr>
  </singleXmlCell>
  <singleXmlCell id="1724" r="O140" connectionId="0">
    <xmlCellPr id="1" uniqueName="ns3:M3_32_1">
      <xmlPr mapId="51" xpath="/ns3:M17_FBIII/ns3:Unternehmensdaten/ns3:Nutzung_der_Infrastruktur/ns3:M3_32_1" xmlDataType="integer"/>
    </xmlCellPr>
  </singleXmlCell>
  <singleXmlCell id="1725" r="T140" connectionId="0">
    <xmlCellPr id="1" uniqueName="ns3:M3_32_9">
      <xmlPr mapId="51" xpath="/ns3:M17_FBIII/ns3:Unternehmensdaten/ns3:Nutzung_der_Infrastruktur/ns3:M3_32_9" xmlDataType="integer"/>
    </xmlCellPr>
  </singleXmlCell>
  <singleXmlCell id="1726" r="O141" connectionId="0">
    <xmlCellPr id="1" uniqueName="ns3:M3_32_2">
      <xmlPr mapId="51" xpath="/ns3:M17_FBIII/ns3:Unternehmensdaten/ns3:Nutzung_der_Infrastruktur/ns3:M3_32_2" xmlDataType="integer"/>
    </xmlCellPr>
  </singleXmlCell>
  <singleXmlCell id="1727" r="T141" connectionId="0">
    <xmlCellPr id="1" uniqueName="ns3:M3_32_10">
      <xmlPr mapId="51" xpath="/ns3:M17_FBIII/ns3:Unternehmensdaten/ns3:Nutzung_der_Infrastruktur/ns3:M3_32_10" xmlDataType="integer"/>
    </xmlCellPr>
  </singleXmlCell>
  <singleXmlCell id="1728" r="O142" connectionId="0">
    <xmlCellPr id="1" uniqueName="ns3:M3_32_3">
      <xmlPr mapId="51" xpath="/ns3:M17_FBIII/ns3:Unternehmensdaten/ns3:Nutzung_der_Infrastruktur/ns3:M3_32_3" xmlDataType="integer"/>
    </xmlCellPr>
  </singleXmlCell>
  <singleXmlCell id="1729" r="T142" connectionId="0">
    <xmlCellPr id="1" uniqueName="ns3:M3_32_11">
      <xmlPr mapId="51" xpath="/ns3:M17_FBIII/ns3:Unternehmensdaten/ns3:Nutzung_der_Infrastruktur/ns3:M3_32_11" xmlDataType="integer"/>
    </xmlCellPr>
  </singleXmlCell>
  <singleXmlCell id="1730" r="O143" connectionId="0">
    <xmlCellPr id="1" uniqueName="ns3:M3_32_4">
      <xmlPr mapId="51" xpath="/ns3:M17_FBIII/ns3:Unternehmensdaten/ns3:Nutzung_der_Infrastruktur/ns3:M3_32_4" xmlDataType="integer"/>
    </xmlCellPr>
  </singleXmlCell>
  <singleXmlCell id="1731" r="T143" connectionId="0">
    <xmlCellPr id="1" uniqueName="ns3:M3_32_12">
      <xmlPr mapId="51" xpath="/ns3:M17_FBIII/ns3:Unternehmensdaten/ns3:Nutzung_der_Infrastruktur/ns3:M3_32_12" xmlDataType="integer"/>
    </xmlCellPr>
  </singleXmlCell>
  <singleXmlCell id="1732" r="O144" connectionId="0">
    <xmlCellPr id="1" uniqueName="ns3:M3_32_5">
      <xmlPr mapId="51" xpath="/ns3:M17_FBIII/ns3:Unternehmensdaten/ns3:Nutzung_der_Infrastruktur/ns3:M3_32_5" xmlDataType="integer"/>
    </xmlCellPr>
  </singleXmlCell>
  <singleXmlCell id="1733" r="T144" connectionId="0">
    <xmlCellPr id="1" uniqueName="ns3:M3_32_13">
      <xmlPr mapId="51" xpath="/ns3:M17_FBIII/ns3:Unternehmensdaten/ns3:Nutzung_der_Infrastruktur/ns3:M3_32_13" xmlDataType="integer"/>
    </xmlCellPr>
  </singleXmlCell>
  <singleXmlCell id="1734" r="O145" connectionId="0">
    <xmlCellPr id="1" uniqueName="ns3:M3_32_6">
      <xmlPr mapId="51" xpath="/ns3:M17_FBIII/ns3:Unternehmensdaten/ns3:Nutzung_der_Infrastruktur/ns3:M3_32_6" xmlDataType="integer"/>
    </xmlCellPr>
  </singleXmlCell>
  <singleXmlCell id="1735" r="T145" connectionId="0">
    <xmlCellPr id="1" uniqueName="ns3:M3_32_14">
      <xmlPr mapId="51" xpath="/ns3:M17_FBIII/ns3:Unternehmensdaten/ns3:Nutzung_der_Infrastruktur/ns3:M3_32_14" xmlDataType="integer"/>
    </xmlCellPr>
  </singleXmlCell>
  <singleXmlCell id="1736" r="O146" connectionId="0">
    <xmlCellPr id="1" uniqueName="ns3:M3_32_7">
      <xmlPr mapId="51" xpath="/ns3:M17_FBIII/ns3:Unternehmensdaten/ns3:Nutzung_der_Infrastruktur/ns3:M3_32_7" xmlDataType="integer"/>
    </xmlCellPr>
  </singleXmlCell>
  <singleXmlCell id="1737" r="T146" connectionId="0">
    <xmlCellPr id="1" uniqueName="ns3:M3_32_15">
      <xmlPr mapId="51" xpath="/ns3:M17_FBIII/ns3:Unternehmensdaten/ns3:Nutzung_der_Infrastruktur/ns3:M3_32_15" xmlDataType="integer"/>
    </xmlCellPr>
  </singleXmlCell>
  <singleXmlCell id="1738" r="O147" connectionId="0">
    <xmlCellPr id="1" uniqueName="ns3:M3_32_8">
      <xmlPr mapId="51" xpath="/ns3:M17_FBIII/ns3:Unternehmensdaten/ns3:Nutzung_der_Infrastruktur/ns3:M3_32_8" xmlDataType="integer"/>
    </xmlCellPr>
  </singleXmlCell>
  <singleXmlCell id="1739" r="T147" connectionId="0">
    <xmlCellPr id="1" uniqueName="ns3:M3_32_16">
      <xmlPr mapId="51" xpath="/ns3:M17_FBIII/ns3:Unternehmensdaten/ns3:Nutzung_der_Infrastruktur/ns3:M3_32_16" xmlDataType="integer"/>
    </xmlCellPr>
  </singleXmlCell>
  <singleXmlCell id="1740" r="Q155" connectionId="0">
    <xmlCellPr id="1" uniqueName="ns3:M3_33_1">
      <xmlPr mapId="51" xpath="/ns3:M17_FBIII/ns3:Unternehmensdaten/ns3:Nutzung_der_Infrastruktur/ns3:M3_33_1" xmlDataType="string"/>
    </xmlCellPr>
  </singleXmlCell>
  <singleXmlCell id="1741" r="T155" connectionId="0">
    <xmlCellPr id="1" uniqueName="ns3:M3_33_2">
      <xmlPr mapId="51" xpath="/ns3:M17_FBIII/ns3:Unternehmensdaten/ns3:Nutzung_der_Infrastruktur/ns3:M3_33_2" xmlDataType="string"/>
    </xmlCellPr>
  </singleXmlCell>
  <singleXmlCell id="1742" r="W155" connectionId="0">
    <xmlCellPr id="1" uniqueName="ns3:M3_33_3">
      <xmlPr mapId="51" xpath="/ns3:M17_FBIII/ns3:Unternehmensdaten/ns3:Nutzung_der_Infrastruktur/ns3:M3_33_3" xmlDataType="string"/>
    </xmlCellPr>
  </singleXmlCell>
  <singleXmlCell id="1743" r="Q158" connectionId="0">
    <xmlCellPr id="1" uniqueName="ns3:M3_33_4">
      <xmlPr mapId="51" xpath="/ns3:M17_FBIII/ns3:Unternehmensdaten/ns3:Nutzung_der_Infrastruktur/ns3:M3_33_4" xmlDataType="string"/>
    </xmlCellPr>
  </singleXmlCell>
  <singleXmlCell id="1744" r="T158" connectionId="0">
    <xmlCellPr id="1" uniqueName="ns3:M3_33_5">
      <xmlPr mapId="51" xpath="/ns3:M17_FBIII/ns3:Unternehmensdaten/ns3:Nutzung_der_Infrastruktur/ns3:M3_33_5" xmlDataType="string"/>
    </xmlCellPr>
  </singleXmlCell>
  <singleXmlCell id="1745" r="W158" connectionId="0">
    <xmlCellPr id="1" uniqueName="ns3:M3_33_6">
      <xmlPr mapId="51" xpath="/ns3:M17_FBIII/ns3:Unternehmensdaten/ns3:Nutzung_der_Infrastruktur/ns3:M3_33_6" xmlDataType="string"/>
    </xmlCellPr>
  </singleXmlCell>
  <singleXmlCell id="1746" r="Q161" connectionId="0">
    <xmlCellPr id="1" uniqueName="ns3:M3_33_7">
      <xmlPr mapId="51" xpath="/ns3:M17_FBIII/ns3:Unternehmensdaten/ns3:Nutzung_der_Infrastruktur/ns3:M3_33_7" xmlDataType="string"/>
    </xmlCellPr>
  </singleXmlCell>
  <singleXmlCell id="1747" r="T161" connectionId="0">
    <xmlCellPr id="1" uniqueName="ns3:M3_33_8">
      <xmlPr mapId="51" xpath="/ns3:M17_FBIII/ns3:Unternehmensdaten/ns3:Nutzung_der_Infrastruktur/ns3:M3_33_8" xmlDataType="string"/>
    </xmlCellPr>
  </singleXmlCell>
  <singleXmlCell id="1748" r="W161" connectionId="0">
    <xmlCellPr id="1" uniqueName="ns3:M3_33_9">
      <xmlPr mapId="51" xpath="/ns3:M17_FBIII/ns3:Unternehmensdaten/ns3:Nutzung_der_Infrastruktur/ns3:M3_33_9" xmlDataType="string"/>
    </xmlCellPr>
  </singleXmlCell>
  <singleXmlCell id="1749" r="Q164" connectionId="0">
    <xmlCellPr id="1" uniqueName="ns3:M3_33_10">
      <xmlPr mapId="51" xpath="/ns3:M17_FBIII/ns3:Unternehmensdaten/ns3:Nutzung_der_Infrastruktur/ns3:M3_33_10" xmlDataType="string"/>
    </xmlCellPr>
  </singleXmlCell>
  <singleXmlCell id="1750" r="T164" connectionId="0">
    <xmlCellPr id="1" uniqueName="ns3:M3_33_11">
      <xmlPr mapId="51" xpath="/ns3:M17_FBIII/ns3:Unternehmensdaten/ns3:Nutzung_der_Infrastruktur/ns3:M3_33_11" xmlDataType="string"/>
    </xmlCellPr>
  </singleXmlCell>
  <singleXmlCell id="1751" r="W164" connectionId="0">
    <xmlCellPr id="1" uniqueName="ns3:M3_33_12">
      <xmlPr mapId="51" xpath="/ns3:M17_FBIII/ns3:Unternehmensdaten/ns3:Nutzung_der_Infrastruktur/ns3:M3_33_12" xmlDataType="string"/>
    </xmlCellPr>
  </singleXmlCell>
  <singleXmlCell id="1752" r="Q167" connectionId="0">
    <xmlCellPr id="1" uniqueName="ns3:M3_33_13">
      <xmlPr mapId="51" xpath="/ns3:M17_FBIII/ns3:Unternehmensdaten/ns3:Nutzung_der_Infrastruktur/ns3:M3_33_13" xmlDataType="string"/>
    </xmlCellPr>
  </singleXmlCell>
  <singleXmlCell id="1753" r="T167" connectionId="0">
    <xmlCellPr id="1" uniqueName="ns3:M3_33_14">
      <xmlPr mapId="51" xpath="/ns3:M17_FBIII/ns3:Unternehmensdaten/ns3:Nutzung_der_Infrastruktur/ns3:M3_33_14" xmlDataType="string"/>
    </xmlCellPr>
  </singleXmlCell>
  <singleXmlCell id="1754" r="W167" connectionId="0">
    <xmlCellPr id="1" uniqueName="ns3:M3_33_15">
      <xmlPr mapId="51" xpath="/ns3:M17_FBIII/ns3:Unternehmensdaten/ns3:Nutzung_der_Infrastruktur/ns3:M3_33_15" xmlDataType="string"/>
    </xmlCellPr>
  </singleXmlCell>
  <singleXmlCell id="1755" r="Q170" connectionId="0">
    <xmlCellPr id="1" uniqueName="ns3:M3_33_16">
      <xmlPr mapId="51" xpath="/ns3:M17_FBIII/ns3:Unternehmensdaten/ns3:Nutzung_der_Infrastruktur/ns3:M3_33_16" xmlDataType="string"/>
    </xmlCellPr>
  </singleXmlCell>
  <singleXmlCell id="1756" r="T170" connectionId="0">
    <xmlCellPr id="1" uniqueName="ns3:M3_33_17">
      <xmlPr mapId="51" xpath="/ns3:M17_FBIII/ns3:Unternehmensdaten/ns3:Nutzung_der_Infrastruktur/ns3:M3_33_17" xmlDataType="string"/>
    </xmlCellPr>
  </singleXmlCell>
  <singleXmlCell id="1757" r="W170" connectionId="0">
    <xmlCellPr id="1" uniqueName="ns3:M3_33_18">
      <xmlPr mapId="51" xpath="/ns3:M17_FBIII/ns3:Unternehmensdaten/ns3:Nutzung_der_Infrastruktur/ns3:M3_33_18" xmlDataType="string"/>
    </xmlCellPr>
  </singleXmlCell>
  <singleXmlCell id="1758" r="Q173" connectionId="0">
    <xmlCellPr id="1" uniqueName="ns3:M3_33_19">
      <xmlPr mapId="51" xpath="/ns3:M17_FBIII/ns3:Unternehmensdaten/ns3:Nutzung_der_Infrastruktur/ns3:M3_33_19" xmlDataType="string"/>
    </xmlCellPr>
  </singleXmlCell>
  <singleXmlCell id="1759" r="T173" connectionId="0">
    <xmlCellPr id="1" uniqueName="ns3:M3_33_20">
      <xmlPr mapId="51" xpath="/ns3:M17_FBIII/ns3:Unternehmensdaten/ns3:Nutzung_der_Infrastruktur/ns3:M3_33_20" xmlDataType="string"/>
    </xmlCellPr>
  </singleXmlCell>
  <singleXmlCell id="1760" r="W173" connectionId="0">
    <xmlCellPr id="1" uniqueName="ns3:M3_33_21">
      <xmlPr mapId="51" xpath="/ns3:M17_FBIII/ns3:Unternehmensdaten/ns3:Nutzung_der_Infrastruktur/ns3:M3_33_21" xmlDataType="string"/>
    </xmlCellPr>
  </singleXmlCell>
  <singleXmlCell id="1761" r="Q176" connectionId="0">
    <xmlCellPr id="1" uniqueName="ns3:M3_33_22">
      <xmlPr mapId="51" xpath="/ns3:M17_FBIII/ns3:Unternehmensdaten/ns3:Nutzung_der_Infrastruktur/ns3:M3_33_22" xmlDataType="string"/>
    </xmlCellPr>
  </singleXmlCell>
  <singleXmlCell id="1762" r="T176" connectionId="0">
    <xmlCellPr id="1" uniqueName="ns3:M3_33_23">
      <xmlPr mapId="51" xpath="/ns3:M17_FBIII/ns3:Unternehmensdaten/ns3:Nutzung_der_Infrastruktur/ns3:M3_33_23" xmlDataType="string"/>
    </xmlCellPr>
  </singleXmlCell>
  <singleXmlCell id="1763" r="W176" connectionId="0">
    <xmlCellPr id="1" uniqueName="ns3:M3_33_24">
      <xmlPr mapId="51" xpath="/ns3:M17_FBIII/ns3:Unternehmensdaten/ns3:Nutzung_der_Infrastruktur/ns3:M3_33_24" xmlDataType="string"/>
    </xmlCellPr>
  </singleXmlCell>
  <singleXmlCell id="1764" r="C180" connectionId="0">
    <xmlCellPr id="1" uniqueName="ns3:M3_33_25">
      <xmlPr mapId="51" xpath="/ns3:M17_FBIII/ns3:Unternehmensdaten/ns3:Nutzung_der_Infrastruktur/ns3:M3_33_25" xmlDataType="string"/>
    </xmlCellPr>
  </singleXmlCell>
  <singleXmlCell id="1765" r="R4" connectionId="0">
    <xmlCellPr id="1" uniqueName="ns3:Export">
      <xmlPr mapId="51" xpath="/ns3:M17_FBIII/ns3:Unternehmensdaten/ns3:Nutzung_der_Infrastruktur/ns3:Export" xmlDataType="string"/>
    </xmlCellPr>
  </singleXmlCell>
</singleXmlCells>
</file>

<file path=xl/tables/tableSingleCells4.xml><?xml version="1.0" encoding="utf-8"?>
<singleXmlCells xmlns="http://schemas.openxmlformats.org/spreadsheetml/2006/main">
  <singleXmlCell id="493" r="L4" connectionId="0">
    <xmlCellPr id="1" uniqueName="ns4:U04_BS_NR">
      <xmlPr mapId="8" xpath="/ns4:Wepos_FB_IV/ns4:Unternehmensdaten/ns4:U04_BS_NR" xmlDataType="string"/>
    </xmlCellPr>
  </singleXmlCell>
  <singleXmlCell id="624" r="L10" connectionId="0">
    <xmlCellPr id="1" uniqueName="ns4:U04_1_Unternehmensname">
      <xmlPr mapId="8" xpath="/ns4:Wepos_FB_IV/ns4:Unternehmensdaten/ns4:U04_1_Unternehmensname" xmlDataType="string"/>
    </xmlCellPr>
  </singleXmlCell>
  <singleXmlCell id="772" r="U18" connectionId="0">
    <xmlCellPr id="1" uniqueName="ns4:M4">
      <xmlPr mapId="8" xpath="/ns4:Wepos_FB_IV/ns4:Betriebs_und_technische_Daten/ns4:M4" xmlDataType="decimal"/>
    </xmlCellPr>
  </singleXmlCell>
  <singleXmlCell id="773" r="M21" connectionId="0">
    <xmlCellPr id="1" uniqueName="ns4:M4_1">
      <xmlPr mapId="8" xpath="/ns4:Wepos_FB_IV/ns4:Betriebs_und_technische_Daten/ns4:M4_1" xmlDataType="decimal"/>
    </xmlCellPr>
  </singleXmlCell>
  <singleXmlCell id="774" r="U23" connectionId="0">
    <xmlCellPr id="1" uniqueName="ns4:M4_1_1">
      <xmlPr mapId="8" xpath="/ns4:Wepos_FB_IV/ns4:Betriebs_und_technische_Daten/ns4:M4_1_1" xmlDataType="decimal"/>
    </xmlCellPr>
  </singleXmlCell>
  <singleXmlCell id="778" r="M26" connectionId="0">
    <xmlCellPr id="1" uniqueName="ns4:M4_1_2">
      <xmlPr mapId="8" xpath="/ns4:Wepos_FB_IV/ns4:Betriebs_und_technische_Daten/ns4:M4_1_2" xmlDataType="decimal"/>
    </xmlCellPr>
  </singleXmlCell>
  <singleXmlCell id="779" r="U34" connectionId="0">
    <xmlCellPr id="1" uniqueName="ns4:U0_55">
      <xmlPr mapId="8" xpath="/ns4:Wepos_FB_IV/ns4:Betriebs_und_technische_Daten/ns4:U0_55" xmlDataType="decimal"/>
    </xmlCellPr>
  </singleXmlCell>
  <singleXmlCell id="780" r="U38" connectionId="0">
    <xmlCellPr id="1" uniqueName="ns4:M4_6">
      <xmlPr mapId="8" xpath="/ns4:Wepos_FB_IV/ns4:Betriebs_und_technische_Daten/ns4:M4_6" xmlDataType="decimal"/>
    </xmlCellPr>
  </singleXmlCell>
  <singleXmlCell id="781" r="U39" connectionId="0">
    <xmlCellPr id="1" uniqueName="ns4:M4_6_1">
      <xmlPr mapId="8" xpath="/ns4:Wepos_FB_IV/ns4:Betriebs_und_technische_Daten/ns4:M4_6_1" xmlDataType="decimal"/>
    </xmlCellPr>
  </singleXmlCell>
  <singleXmlCell id="782" r="H43" connectionId="0">
    <xmlCellPr id="1" uniqueName="ns4:M4_7">
      <xmlPr mapId="8" xpath="/ns4:Wepos_FB_IV/ns4:Betriebs_und_technische_Daten/ns4:M4_7" xmlDataType="integer"/>
    </xmlCellPr>
  </singleXmlCell>
  <singleXmlCell id="783" r="W47" connectionId="0">
    <xmlCellPr id="1" uniqueName="ns4:M4_19">
      <xmlPr mapId="8" xpath="/ns4:Wepos_FB_IV/ns4:Betriebs_und_technische_Daten/ns4:M4_19" xmlDataType="string"/>
    </xmlCellPr>
  </singleXmlCell>
  <singleXmlCell id="784" r="W50" connectionId="0">
    <xmlCellPr id="1" uniqueName="ns4:M4_19_1">
      <xmlPr mapId="8" xpath="/ns4:Wepos_FB_IV/ns4:Betriebs_und_technische_Daten/ns4:M4_19_1" xmlDataType="string"/>
    </xmlCellPr>
  </singleXmlCell>
  <singleXmlCell id="785" r="W52" connectionId="0">
    <xmlCellPr id="1" uniqueName="ns4:M4_20">
      <xmlPr mapId="8" xpath="/ns4:Wepos_FB_IV/ns4:Betriebs_und_technische_Daten/ns4:M4_20" xmlDataType="string"/>
    </xmlCellPr>
  </singleXmlCell>
  <singleXmlCell id="786" r="C55" connectionId="0">
    <xmlCellPr id="1" uniqueName="ns4:M4_19_2">
      <xmlPr mapId="8" xpath="/ns4:Wepos_FB_IV/ns4:Betriebs_und_technische_Daten/ns4:M4_19_2" xmlDataType="string"/>
    </xmlCellPr>
  </singleXmlCell>
  <singleXmlCell id="787" r="C59" connectionId="0">
    <xmlCellPr id="1" uniqueName="ns4:M4_8">
      <xmlPr mapId="8" xpath="/ns4:Wepos_FB_IV/ns4:Betriebs_und_technische_Daten/ns4:M4_8" xmlDataType="string"/>
    </xmlCellPr>
  </singleXmlCell>
  <singleXmlCell id="788" r="I66" connectionId="0">
    <xmlCellPr id="1" uniqueName="ns4:U0_5_1">
      <xmlPr mapId="8" xpath="/ns4:Wepos_FB_IV/ns4:Betriebs_und_technische_Daten/ns4:U0_5_1" xmlDataType="string"/>
    </xmlCellPr>
  </singleXmlCell>
  <singleXmlCell id="789" r="I68" connectionId="0">
    <xmlCellPr id="1" uniqueName="ns4:U0_5_2">
      <xmlPr mapId="8" xpath="/ns4:Wepos_FB_IV/ns4:Betriebs_und_technische_Daten/ns4:U0_5_2" xmlDataType="string"/>
    </xmlCellPr>
  </singleXmlCell>
  <singleXmlCell id="790" r="I70" connectionId="0">
    <xmlCellPr id="1" uniqueName="ns4:U0_5_4">
      <xmlPr mapId="8" xpath="/ns4:Wepos_FB_IV/ns4:Betriebs_und_technische_Daten/ns4:U0_5_4" xmlDataType="string"/>
    </xmlCellPr>
  </singleXmlCell>
  <singleXmlCell id="791" r="W76" connectionId="0">
    <xmlCellPr id="1" uniqueName="ns4:M4_23">
      <xmlPr mapId="8" xpath="/ns4:Wepos_FB_IV/ns4:Betriebs_und_technische_Daten/ns4:M4_23" xmlDataType="string"/>
    </xmlCellPr>
  </singleXmlCell>
</singleXmlCells>
</file>

<file path=xl/tables/tableSingleCells5.xml><?xml version="1.0" encoding="utf-8"?>
<singleXmlCells xmlns="http://schemas.openxmlformats.org/spreadsheetml/2006/main">
  <singleXmlCell id="794" r="U21" connectionId="0">
    <xmlCellPr id="1" uniqueName="ns4:U04_BS_NR">
      <xmlPr mapId="9" xpath="/ns4:FB_IV_Standorte/ns4:Unternehmensdaten/ns4:U04_BS_NR" xmlDataType="string"/>
    </xmlCellPr>
  </singleXmlCell>
  <singleXmlCell id="795" r="G21" connectionId="0">
    <xmlCellPr id="1" uniqueName="ns4:lfd_Nr.">
      <xmlPr mapId="9" xpath="/ns4:FB_IV_Standorte/ns4:Unternehmensdaten/ns4:lfd_Nr." xmlDataType="string"/>
    </xmlCellPr>
  </singleXmlCell>
  <singleXmlCell id="796" r="H21" connectionId="0">
    <xmlCellPr id="1" uniqueName="ns4:U04_1_Unternehmensname">
      <xmlPr mapId="9" xpath="/ns4:FB_IV_Standorte/ns4:Unternehmensdaten/ns4:U04_1_Unternehmensname" xmlDataType="string"/>
    </xmlCellPr>
  </singleXmlCell>
  <singleXmlCell id="797" r="E23" connectionId="0">
    <xmlCellPr id="1" uniqueName="ns4:M4_4_1">
      <xmlPr mapId="9" xpath="/ns4:FB_IV_Standorte/ns4:Unternehmensdaten/ns4:M4_4_1" xmlDataType="string"/>
    </xmlCellPr>
  </singleXmlCell>
  <singleXmlCell id="798" r="I23" connectionId="0">
    <xmlCellPr id="1" uniqueName="ns4:M4_4_2">
      <xmlPr mapId="9" xpath="/ns4:FB_IV_Standorte/ns4:Unternehmensdaten/ns4:M4_4_2" xmlDataType="string"/>
    </xmlCellPr>
  </singleXmlCell>
  <singleXmlCell id="799" r="L25" connectionId="0">
    <xmlCellPr id="1" uniqueName="ns4:M4_21">
      <xmlPr mapId="9" xpath="/ns4:FB_IV_Standorte/ns4:M4_21" xmlDataType="decimal"/>
    </xmlCellPr>
  </singleXmlCell>
  <singleXmlCell id="800" r="W25" connectionId="0">
    <xmlCellPr id="1" uniqueName="ns4:M4_22">
      <xmlPr mapId="9" xpath="/ns4:FB_IV_Standorte/ns4:M4_22" xmlDataType="decimal"/>
    </xmlCellPr>
  </singleXmlCell>
  <singleXmlCell id="801" r="P27" connectionId="0">
    <xmlCellPr id="1" uniqueName="ns4:M4_15">
      <xmlPr mapId="9" xpath="/ns4:FB_IV_Standorte/ns4:M4_15" xmlDataType="string"/>
    </xmlCellPr>
  </singleXmlCell>
  <singleXmlCell id="802" r="W29" connectionId="0">
    <xmlCellPr id="1" uniqueName="ns4:M4_16">
      <xmlPr mapId="9" xpath="/ns4:FB_IV_Standorte/ns4:M4_16" xmlDataType="string"/>
    </xmlCellPr>
  </singleXmlCell>
  <singleXmlCell id="803" r="M31" connectionId="0">
    <xmlCellPr id="1" uniqueName="ns4:M4_17">
      <xmlPr mapId="9" xpath="/ns4:FB_IV_Standorte/ns4:M4_17" xmlDataType="string"/>
    </xmlCellPr>
  </singleXmlCell>
  <singleXmlCell id="804" r="W33" connectionId="0">
    <xmlCellPr id="1" uniqueName="ns4:M4_3">
      <xmlPr mapId="9" xpath="/ns4:FB_IV_Standorte/ns4:M4_3" xmlDataType="integer"/>
    </xmlCellPr>
  </singleXmlCell>
  <singleXmlCell id="805" r="W35" connectionId="0">
    <xmlCellPr id="1" uniqueName="ns4:M4_3_1">
      <xmlPr mapId="9" xpath="/ns4:FB_IV_Standorte/ns4:M4_3_1" xmlDataType="integer"/>
    </xmlCellPr>
  </singleXmlCell>
  <singleXmlCell id="806" r="Q37" connectionId="0">
    <xmlCellPr id="1" uniqueName="ns4:M4_12">
      <xmlPr mapId="9" xpath="/ns4:FB_IV_Standorte/ns4:M4_12" xmlDataType="string"/>
    </xmlCellPr>
  </singleXmlCell>
  <singleXmlCell id="807" r="T39" connectionId="0">
    <xmlCellPr id="1" uniqueName="ns4:M4_13_1">
      <xmlPr mapId="9" xpath="/ns4:FB_IV_Standorte/ns4:M4_13_1" xmlDataType="string"/>
    </xmlCellPr>
  </singleXmlCell>
  <singleXmlCell id="808" r="T41" connectionId="0">
    <xmlCellPr id="1" uniqueName="ns4:M4_13">
      <xmlPr mapId="9" xpath="/ns4:FB_IV_Standorte/ns4:M4_13" xmlDataType="string"/>
    </xmlCellPr>
  </singleXmlCell>
  <singleXmlCell id="809" r="M44" connectionId="0">
    <xmlCellPr id="1" uniqueName="ns4:M4_24_1">
      <xmlPr mapId="9" xpath="/ns4:FB_IV_Standorte/ns4:M4_24_1" xmlDataType="string"/>
    </xmlCellPr>
  </singleXmlCell>
  <singleXmlCell id="810" r="W44" connectionId="0">
    <xmlCellPr id="1" uniqueName="ns4:M4_24_2">
      <xmlPr mapId="9" xpath="/ns4:FB_IV_Standorte/ns4:M4_24_2" xmlDataType="string"/>
    </xmlCellPr>
  </singleXmlCell>
  <singleXmlCell id="811" r="M45" connectionId="0">
    <xmlCellPr id="1" uniqueName="ns4:M4_24_3">
      <xmlPr mapId="9" xpath="/ns4:FB_IV_Standorte/ns4:M4_24_3" xmlDataType="string"/>
    </xmlCellPr>
  </singleXmlCell>
  <singleXmlCell id="812" r="W45" connectionId="0">
    <xmlCellPr id="1" uniqueName="ns4:M4_24_4">
      <xmlPr mapId="9" xpath="/ns4:FB_IV_Standorte/ns4:M4_24_4" xmlDataType="string"/>
    </xmlCellPr>
  </singleXmlCell>
  <singleXmlCell id="813" r="M46" connectionId="0">
    <xmlCellPr id="1" uniqueName="ns4:M4_24_5">
      <xmlPr mapId="9" xpath="/ns4:FB_IV_Standorte/ns4:M4_24_5" xmlDataType="string"/>
    </xmlCellPr>
  </singleXmlCell>
  <singleXmlCell id="814" r="W46" connectionId="0">
    <xmlCellPr id="1" uniqueName="ns4:M4_24_6">
      <xmlPr mapId="9" xpath="/ns4:FB_IV_Standorte/ns4:M4_24_6" xmlDataType="string"/>
    </xmlCellPr>
  </singleXmlCell>
  <singleXmlCell id="815" r="M47" connectionId="0">
    <xmlCellPr id="1" uniqueName="ns4:M4_24_7">
      <xmlPr mapId="9" xpath="/ns4:FB_IV_Standorte/ns4:M4_24_7" xmlDataType="string"/>
    </xmlCellPr>
  </singleXmlCell>
  <singleXmlCell id="816" r="W47" connectionId="0">
    <xmlCellPr id="1" uniqueName="ns4:M4_24_8">
      <xmlPr mapId="9" xpath="/ns4:FB_IV_Standorte/ns4:M4_24_8" xmlDataType="string"/>
    </xmlCellPr>
  </singleXmlCell>
  <singleXmlCell id="817" r="L50" connectionId="0">
    <xmlCellPr id="1" uniqueName="ns4:M4_9">
      <xmlPr mapId="9" xpath="/ns4:FB_IV_Standorte/ns4:Standort/ns4:M4_9" xmlDataType="integer"/>
    </xmlCellPr>
  </singleXmlCell>
  <singleXmlCell id="818" r="W50" connectionId="0">
    <xmlCellPr id="1" uniqueName="ns4:M4_10_1">
      <xmlPr mapId="9" xpath="/ns4:FB_IV_Standorte/ns4:Standort/ns4:M4_10_1" xmlDataType="integer"/>
    </xmlCellPr>
  </singleXmlCell>
  <singleXmlCell id="819" r="C52" connectionId="0">
    <xmlCellPr id="1" uniqueName="ns4:M4_11">
      <xmlPr mapId="9" xpath="/ns4:FB_IV_Standorte/ns4:Standort/ns4:M4_11" xmlDataType="string"/>
    </xmlCellPr>
  </singleXmlCell>
  <singleXmlCell id="820" r="I59" connectionId="0">
    <xmlCellPr id="1" uniqueName="ns4:U0_5_1">
      <xmlPr mapId="9" xpath="/ns4:FB_IV_Standorte/ns4:Standort/ns4:U0_5_1" xmlDataType="string"/>
    </xmlCellPr>
  </singleXmlCell>
  <singleXmlCell id="821" r="I61" connectionId="0">
    <xmlCellPr id="1" uniqueName="ns4:U0_5_2">
      <xmlPr mapId="9" xpath="/ns4:FB_IV_Standorte/ns4:Standort/ns4:U0_5_2" xmlDataType="string"/>
    </xmlCellPr>
  </singleXmlCell>
  <singleXmlCell id="822" r="I63" connectionId="0">
    <xmlCellPr id="1" uniqueName="ns4:U0_5_4">
      <xmlPr mapId="9" xpath="/ns4:FB_IV_Standorte/ns4:Standort/ns4:U0_5_4" xmlDataType="string"/>
    </xmlCellPr>
  </singleXmlCell>
  <singleXmlCell id="823" r="W69" connectionId="0">
    <xmlCellPr id="1" uniqueName="ns4:M4_25">
      <xmlPr mapId="9" xpath="/ns4:FB_IV_Standorte/ns4:Standort/ns4:M4_25" xmlDataType="string"/>
    </xmlCellPr>
  </singleXmlCell>
  <singleXmlCell id="824" r="U72" connectionId="0">
    <xmlCellPr id="1" uniqueName="ns4:U04_BS_NR">
      <xmlPr mapId="10" xpath="/ns4:FB_IV_Standorte/ns4:Unternehmensdaten/ns4:U04_BS_NR" xmlDataType="string"/>
    </xmlCellPr>
  </singleXmlCell>
  <singleXmlCell id="825" r="G72" connectionId="0">
    <xmlCellPr id="1" uniqueName="ns4:lfd_Nr.">
      <xmlPr mapId="10" xpath="/ns4:FB_IV_Standorte/ns4:Unternehmensdaten/ns4:lfd_Nr." xmlDataType="string"/>
    </xmlCellPr>
  </singleXmlCell>
  <singleXmlCell id="826" r="H72" connectionId="0">
    <xmlCellPr id="1" uniqueName="ns4:U04_1_Unternehmensname">
      <xmlPr mapId="10" xpath="/ns4:FB_IV_Standorte/ns4:Unternehmensdaten/ns4:U04_1_Unternehmensname" xmlDataType="string"/>
    </xmlCellPr>
  </singleXmlCell>
  <singleXmlCell id="827" r="E74" connectionId="0">
    <xmlCellPr id="1" uniqueName="ns4:M4_4_1">
      <xmlPr mapId="10" xpath="/ns4:FB_IV_Standorte/ns4:Unternehmensdaten/ns4:M4_4_1" xmlDataType="string"/>
    </xmlCellPr>
  </singleXmlCell>
  <singleXmlCell id="828" r="I74" connectionId="0">
    <xmlCellPr id="1" uniqueName="ns4:M4_4_2">
      <xmlPr mapId="10" xpath="/ns4:FB_IV_Standorte/ns4:Unternehmensdaten/ns4:M4_4_2" xmlDataType="string"/>
    </xmlCellPr>
  </singleXmlCell>
  <singleXmlCell id="829" r="L76" connectionId="0">
    <xmlCellPr id="1" uniqueName="ns4:M4_21">
      <xmlPr mapId="10" xpath="/ns4:FB_IV_Standorte/ns4:M4_21" xmlDataType="decimal"/>
    </xmlCellPr>
  </singleXmlCell>
  <singleXmlCell id="830" r="W76" connectionId="0">
    <xmlCellPr id="1" uniqueName="ns4:M4_22">
      <xmlPr mapId="10" xpath="/ns4:FB_IV_Standorte/ns4:M4_22" xmlDataType="decimal"/>
    </xmlCellPr>
  </singleXmlCell>
  <singleXmlCell id="831" r="P78" connectionId="0">
    <xmlCellPr id="1" uniqueName="ns4:M4_15">
      <xmlPr mapId="10" xpath="/ns4:FB_IV_Standorte/ns4:M4_15" xmlDataType="string"/>
    </xmlCellPr>
  </singleXmlCell>
  <singleXmlCell id="832" r="W80" connectionId="0">
    <xmlCellPr id="1" uniqueName="ns4:M4_16">
      <xmlPr mapId="10" xpath="/ns4:FB_IV_Standorte/ns4:M4_16" xmlDataType="string"/>
    </xmlCellPr>
  </singleXmlCell>
  <singleXmlCell id="833" r="M82" connectionId="0">
    <xmlCellPr id="1" uniqueName="ns4:M4_17">
      <xmlPr mapId="10" xpath="/ns4:FB_IV_Standorte/ns4:M4_17" xmlDataType="string"/>
    </xmlCellPr>
  </singleXmlCell>
  <singleXmlCell id="834" r="W84" connectionId="0">
    <xmlCellPr id="1" uniqueName="ns4:M4_3">
      <xmlPr mapId="10" xpath="/ns4:FB_IV_Standorte/ns4:M4_3" xmlDataType="integer"/>
    </xmlCellPr>
  </singleXmlCell>
  <singleXmlCell id="835" r="W86" connectionId="0">
    <xmlCellPr id="1" uniqueName="ns4:M4_3_1">
      <xmlPr mapId="10" xpath="/ns4:FB_IV_Standorte/ns4:M4_3_1" xmlDataType="integer"/>
    </xmlCellPr>
  </singleXmlCell>
  <singleXmlCell id="836" r="Q88" connectionId="0">
    <xmlCellPr id="1" uniqueName="ns4:M4_12">
      <xmlPr mapId="10" xpath="/ns4:FB_IV_Standorte/ns4:M4_12" xmlDataType="string"/>
    </xmlCellPr>
  </singleXmlCell>
  <singleXmlCell id="837" r="T90" connectionId="0">
    <xmlCellPr id="1" uniqueName="ns4:M4_13_1">
      <xmlPr mapId="10" xpath="/ns4:FB_IV_Standorte/ns4:M4_13_1" xmlDataType="string"/>
    </xmlCellPr>
  </singleXmlCell>
  <singleXmlCell id="838" r="T92" connectionId="0">
    <xmlCellPr id="1" uniqueName="ns4:M4_13">
      <xmlPr mapId="10" xpath="/ns4:FB_IV_Standorte/ns4:M4_13" xmlDataType="string"/>
    </xmlCellPr>
  </singleXmlCell>
  <singleXmlCell id="839" r="M95" connectionId="0">
    <xmlCellPr id="1" uniqueName="ns4:M4_24_1">
      <xmlPr mapId="10" xpath="/ns4:FB_IV_Standorte/ns4:M4_24_1" xmlDataType="string"/>
    </xmlCellPr>
  </singleXmlCell>
  <singleXmlCell id="840" r="W95" connectionId="0">
    <xmlCellPr id="1" uniqueName="ns4:M4_24_2">
      <xmlPr mapId="10" xpath="/ns4:FB_IV_Standorte/ns4:M4_24_2" xmlDataType="string"/>
    </xmlCellPr>
  </singleXmlCell>
  <singleXmlCell id="841" r="M96" connectionId="0">
    <xmlCellPr id="1" uniqueName="ns4:M4_24_3">
      <xmlPr mapId="10" xpath="/ns4:FB_IV_Standorte/ns4:M4_24_3" xmlDataType="string"/>
    </xmlCellPr>
  </singleXmlCell>
  <singleXmlCell id="842" r="W96" connectionId="0">
    <xmlCellPr id="1" uniqueName="ns4:M4_24_4">
      <xmlPr mapId="10" xpath="/ns4:FB_IV_Standorte/ns4:M4_24_4" xmlDataType="string"/>
    </xmlCellPr>
  </singleXmlCell>
  <singleXmlCell id="843" r="M97" connectionId="0">
    <xmlCellPr id="1" uniqueName="ns4:M4_24_5">
      <xmlPr mapId="10" xpath="/ns4:FB_IV_Standorte/ns4:M4_24_5" xmlDataType="string"/>
    </xmlCellPr>
  </singleXmlCell>
  <singleXmlCell id="844" r="W97" connectionId="0">
    <xmlCellPr id="1" uniqueName="ns4:M4_24_6">
      <xmlPr mapId="10" xpath="/ns4:FB_IV_Standorte/ns4:M4_24_6" xmlDataType="string"/>
    </xmlCellPr>
  </singleXmlCell>
  <singleXmlCell id="845" r="M98" connectionId="0">
    <xmlCellPr id="1" uniqueName="ns4:M4_24_7">
      <xmlPr mapId="10" xpath="/ns4:FB_IV_Standorte/ns4:M4_24_7" xmlDataType="string"/>
    </xmlCellPr>
  </singleXmlCell>
  <singleXmlCell id="846" r="W98" connectionId="0">
    <xmlCellPr id="1" uniqueName="ns4:M4_24_8">
      <xmlPr mapId="10" xpath="/ns4:FB_IV_Standorte/ns4:M4_24_8" xmlDataType="string"/>
    </xmlCellPr>
  </singleXmlCell>
  <singleXmlCell id="847" r="L101" connectionId="0">
    <xmlCellPr id="1" uniqueName="ns4:M4_9">
      <xmlPr mapId="10" xpath="/ns4:FB_IV_Standorte/ns4:Standort/ns4:M4_9" xmlDataType="integer"/>
    </xmlCellPr>
  </singleXmlCell>
  <singleXmlCell id="848" r="W101" connectionId="0">
    <xmlCellPr id="1" uniqueName="ns4:M4_10_1">
      <xmlPr mapId="10" xpath="/ns4:FB_IV_Standorte/ns4:Standort/ns4:M4_10_1" xmlDataType="integer"/>
    </xmlCellPr>
  </singleXmlCell>
  <singleXmlCell id="849" r="C103" connectionId="0">
    <xmlCellPr id="1" uniqueName="ns4:M4_11">
      <xmlPr mapId="10" xpath="/ns4:FB_IV_Standorte/ns4:Standort/ns4:M4_11" xmlDataType="string"/>
    </xmlCellPr>
  </singleXmlCell>
  <singleXmlCell id="850" r="I110" connectionId="0">
    <xmlCellPr id="1" uniqueName="ns4:U0_5_1">
      <xmlPr mapId="10" xpath="/ns4:FB_IV_Standorte/ns4:Standort/ns4:U0_5_1" xmlDataType="string"/>
    </xmlCellPr>
  </singleXmlCell>
  <singleXmlCell id="851" r="I112" connectionId="0">
    <xmlCellPr id="1" uniqueName="ns4:U0_5_2">
      <xmlPr mapId="10" xpath="/ns4:FB_IV_Standorte/ns4:Standort/ns4:U0_5_2" xmlDataType="string"/>
    </xmlCellPr>
  </singleXmlCell>
  <singleXmlCell id="852" r="I114" connectionId="0">
    <xmlCellPr id="1" uniqueName="ns4:U0_5_4">
      <xmlPr mapId="10" xpath="/ns4:FB_IV_Standorte/ns4:Standort/ns4:U0_5_4" xmlDataType="string"/>
    </xmlCellPr>
  </singleXmlCell>
  <singleXmlCell id="853" r="W120" connectionId="0">
    <xmlCellPr id="1" uniqueName="ns4:M4_25">
      <xmlPr mapId="10" xpath="/ns4:FB_IV_Standorte/ns4:Standort/ns4:M4_25" xmlDataType="string"/>
    </xmlCellPr>
  </singleXmlCell>
  <singleXmlCell id="854" r="U123" connectionId="0">
    <xmlCellPr id="1" uniqueName="ns4:U04_BS_NR">
      <xmlPr mapId="11" xpath="/ns4:FB_IV_Standorte/ns4:Unternehmensdaten/ns4:U04_BS_NR" xmlDataType="string"/>
    </xmlCellPr>
  </singleXmlCell>
  <singleXmlCell id="855" r="G123" connectionId="0">
    <xmlCellPr id="1" uniqueName="ns4:lfd_Nr.">
      <xmlPr mapId="11" xpath="/ns4:FB_IV_Standorte/ns4:Unternehmensdaten/ns4:lfd_Nr." xmlDataType="string"/>
    </xmlCellPr>
  </singleXmlCell>
  <singleXmlCell id="856" r="H123" connectionId="0">
    <xmlCellPr id="1" uniqueName="ns4:U04_1_Unternehmensname">
      <xmlPr mapId="11" xpath="/ns4:FB_IV_Standorte/ns4:Unternehmensdaten/ns4:U04_1_Unternehmensname" xmlDataType="string"/>
    </xmlCellPr>
  </singleXmlCell>
  <singleXmlCell id="857" r="E125" connectionId="0">
    <xmlCellPr id="1" uniqueName="ns4:M4_4_1">
      <xmlPr mapId="11" xpath="/ns4:FB_IV_Standorte/ns4:Unternehmensdaten/ns4:M4_4_1" xmlDataType="string"/>
    </xmlCellPr>
  </singleXmlCell>
  <singleXmlCell id="858" r="I125" connectionId="0">
    <xmlCellPr id="1" uniqueName="ns4:M4_4_2">
      <xmlPr mapId="11" xpath="/ns4:FB_IV_Standorte/ns4:Unternehmensdaten/ns4:M4_4_2" xmlDataType="string"/>
    </xmlCellPr>
  </singleXmlCell>
  <singleXmlCell id="859" r="L127" connectionId="0">
    <xmlCellPr id="1" uniqueName="ns4:M4_21">
      <xmlPr mapId="11" xpath="/ns4:FB_IV_Standorte/ns4:M4_21" xmlDataType="decimal"/>
    </xmlCellPr>
  </singleXmlCell>
  <singleXmlCell id="860" r="W127" connectionId="0">
    <xmlCellPr id="1" uniqueName="ns4:M4_22">
      <xmlPr mapId="11" xpath="/ns4:FB_IV_Standorte/ns4:M4_22" xmlDataType="decimal"/>
    </xmlCellPr>
  </singleXmlCell>
  <singleXmlCell id="861" r="P129" connectionId="0">
    <xmlCellPr id="1" uniqueName="ns4:M4_15">
      <xmlPr mapId="11" xpath="/ns4:FB_IV_Standorte/ns4:M4_15" xmlDataType="string"/>
    </xmlCellPr>
  </singleXmlCell>
  <singleXmlCell id="862" r="W131" connectionId="0">
    <xmlCellPr id="1" uniqueName="ns4:M4_16">
      <xmlPr mapId="11" xpath="/ns4:FB_IV_Standorte/ns4:M4_16" xmlDataType="string"/>
    </xmlCellPr>
  </singleXmlCell>
  <singleXmlCell id="863" r="M133" connectionId="0">
    <xmlCellPr id="1" uniqueName="ns4:M4_17">
      <xmlPr mapId="11" xpath="/ns4:FB_IV_Standorte/ns4:M4_17" xmlDataType="string"/>
    </xmlCellPr>
  </singleXmlCell>
  <singleXmlCell id="864" r="W135" connectionId="0">
    <xmlCellPr id="1" uniqueName="ns4:M4_3">
      <xmlPr mapId="11" xpath="/ns4:FB_IV_Standorte/ns4:M4_3" xmlDataType="integer"/>
    </xmlCellPr>
  </singleXmlCell>
  <singleXmlCell id="865" r="W137" connectionId="0">
    <xmlCellPr id="1" uniqueName="ns4:M4_3_1">
      <xmlPr mapId="11" xpath="/ns4:FB_IV_Standorte/ns4:M4_3_1" xmlDataType="integer"/>
    </xmlCellPr>
  </singleXmlCell>
  <singleXmlCell id="866" r="Q139" connectionId="0">
    <xmlCellPr id="1" uniqueName="ns4:M4_12">
      <xmlPr mapId="11" xpath="/ns4:FB_IV_Standorte/ns4:M4_12" xmlDataType="string"/>
    </xmlCellPr>
  </singleXmlCell>
  <singleXmlCell id="867" r="T141" connectionId="0">
    <xmlCellPr id="1" uniqueName="ns4:M4_13_1">
      <xmlPr mapId="11" xpath="/ns4:FB_IV_Standorte/ns4:M4_13_1" xmlDataType="string"/>
    </xmlCellPr>
  </singleXmlCell>
  <singleXmlCell id="868" r="T143" connectionId="0">
    <xmlCellPr id="1" uniqueName="ns4:M4_13">
      <xmlPr mapId="11" xpath="/ns4:FB_IV_Standorte/ns4:M4_13" xmlDataType="string"/>
    </xmlCellPr>
  </singleXmlCell>
  <singleXmlCell id="869" r="M146" connectionId="0">
    <xmlCellPr id="1" uniqueName="ns4:M4_24_1">
      <xmlPr mapId="11" xpath="/ns4:FB_IV_Standorte/ns4:M4_24_1" xmlDataType="string"/>
    </xmlCellPr>
  </singleXmlCell>
  <singleXmlCell id="870" r="W146" connectionId="0">
    <xmlCellPr id="1" uniqueName="ns4:M4_24_2">
      <xmlPr mapId="11" xpath="/ns4:FB_IV_Standorte/ns4:M4_24_2" xmlDataType="string"/>
    </xmlCellPr>
  </singleXmlCell>
  <singleXmlCell id="871" r="M147" connectionId="0">
    <xmlCellPr id="1" uniqueName="ns4:M4_24_3">
      <xmlPr mapId="11" xpath="/ns4:FB_IV_Standorte/ns4:M4_24_3" xmlDataType="string"/>
    </xmlCellPr>
  </singleXmlCell>
  <singleXmlCell id="872" r="W147" connectionId="0">
    <xmlCellPr id="1" uniqueName="ns4:M4_24_4">
      <xmlPr mapId="11" xpath="/ns4:FB_IV_Standorte/ns4:M4_24_4" xmlDataType="string"/>
    </xmlCellPr>
  </singleXmlCell>
  <singleXmlCell id="873" r="M148" connectionId="0">
    <xmlCellPr id="1" uniqueName="ns4:M4_24_5">
      <xmlPr mapId="11" xpath="/ns4:FB_IV_Standorte/ns4:M4_24_5" xmlDataType="string"/>
    </xmlCellPr>
  </singleXmlCell>
  <singleXmlCell id="874" r="W148" connectionId="0">
    <xmlCellPr id="1" uniqueName="ns4:M4_24_6">
      <xmlPr mapId="11" xpath="/ns4:FB_IV_Standorte/ns4:M4_24_6" xmlDataType="string"/>
    </xmlCellPr>
  </singleXmlCell>
  <singleXmlCell id="875" r="M149" connectionId="0">
    <xmlCellPr id="1" uniqueName="ns4:M4_24_7">
      <xmlPr mapId="11" xpath="/ns4:FB_IV_Standorte/ns4:M4_24_7" xmlDataType="string"/>
    </xmlCellPr>
  </singleXmlCell>
  <singleXmlCell id="876" r="W149" connectionId="0">
    <xmlCellPr id="1" uniqueName="ns4:M4_24_8">
      <xmlPr mapId="11" xpath="/ns4:FB_IV_Standorte/ns4:M4_24_8" xmlDataType="string"/>
    </xmlCellPr>
  </singleXmlCell>
  <singleXmlCell id="877" r="L152" connectionId="0">
    <xmlCellPr id="1" uniqueName="ns4:M4_9">
      <xmlPr mapId="11" xpath="/ns4:FB_IV_Standorte/ns4:Standort/ns4:M4_9" xmlDataType="integer"/>
    </xmlCellPr>
  </singleXmlCell>
  <singleXmlCell id="878" r="W152" connectionId="0">
    <xmlCellPr id="1" uniqueName="ns4:M4_10_1">
      <xmlPr mapId="11" xpath="/ns4:FB_IV_Standorte/ns4:Standort/ns4:M4_10_1" xmlDataType="integer"/>
    </xmlCellPr>
  </singleXmlCell>
  <singleXmlCell id="879" r="C154" connectionId="0">
    <xmlCellPr id="1" uniqueName="ns4:M4_11">
      <xmlPr mapId="11" xpath="/ns4:FB_IV_Standorte/ns4:Standort/ns4:M4_11" xmlDataType="string"/>
    </xmlCellPr>
  </singleXmlCell>
  <singleXmlCell id="880" r="I161" connectionId="0">
    <xmlCellPr id="1" uniqueName="ns4:U0_5_1">
      <xmlPr mapId="11" xpath="/ns4:FB_IV_Standorte/ns4:Standort/ns4:U0_5_1" xmlDataType="string"/>
    </xmlCellPr>
  </singleXmlCell>
  <singleXmlCell id="881" r="I163" connectionId="0">
    <xmlCellPr id="1" uniqueName="ns4:U0_5_2">
      <xmlPr mapId="11" xpath="/ns4:FB_IV_Standorte/ns4:Standort/ns4:U0_5_2" xmlDataType="string"/>
    </xmlCellPr>
  </singleXmlCell>
  <singleXmlCell id="882" r="I165" connectionId="0">
    <xmlCellPr id="1" uniqueName="ns4:U0_5_4">
      <xmlPr mapId="11" xpath="/ns4:FB_IV_Standorte/ns4:Standort/ns4:U0_5_4" xmlDataType="string"/>
    </xmlCellPr>
  </singleXmlCell>
  <singleXmlCell id="883" r="W171" connectionId="0">
    <xmlCellPr id="1" uniqueName="ns4:M4_25">
      <xmlPr mapId="11" xpath="/ns4:FB_IV_Standorte/ns4:Standort/ns4:M4_25" xmlDataType="string"/>
    </xmlCellPr>
  </singleXmlCell>
  <singleXmlCell id="884" r="U174" connectionId="0">
    <xmlCellPr id="1" uniqueName="ns4:U04_BS_NR">
      <xmlPr mapId="12" xpath="/ns4:FB_IV_Standorte/ns4:Unternehmensdaten/ns4:U04_BS_NR" xmlDataType="string"/>
    </xmlCellPr>
  </singleXmlCell>
  <singleXmlCell id="885" r="G174" connectionId="0">
    <xmlCellPr id="1" uniqueName="ns4:lfd_Nr.">
      <xmlPr mapId="12" xpath="/ns4:FB_IV_Standorte/ns4:Unternehmensdaten/ns4:lfd_Nr." xmlDataType="string"/>
    </xmlCellPr>
  </singleXmlCell>
  <singleXmlCell id="886" r="H174" connectionId="0">
    <xmlCellPr id="1" uniqueName="ns4:U04_1_Unternehmensname">
      <xmlPr mapId="12" xpath="/ns4:FB_IV_Standorte/ns4:Unternehmensdaten/ns4:U04_1_Unternehmensname" xmlDataType="string"/>
    </xmlCellPr>
  </singleXmlCell>
  <singleXmlCell id="887" r="E176" connectionId="0">
    <xmlCellPr id="1" uniqueName="ns4:M4_4_1">
      <xmlPr mapId="12" xpath="/ns4:FB_IV_Standorte/ns4:Unternehmensdaten/ns4:M4_4_1" xmlDataType="string"/>
    </xmlCellPr>
  </singleXmlCell>
  <singleXmlCell id="888" r="I176" connectionId="0">
    <xmlCellPr id="1" uniqueName="ns4:M4_4_2">
      <xmlPr mapId="12" xpath="/ns4:FB_IV_Standorte/ns4:Unternehmensdaten/ns4:M4_4_2" xmlDataType="string"/>
    </xmlCellPr>
  </singleXmlCell>
  <singleXmlCell id="889" r="L178" connectionId="0">
    <xmlCellPr id="1" uniqueName="ns4:M4_21">
      <xmlPr mapId="12" xpath="/ns4:FB_IV_Standorte/ns4:M4_21" xmlDataType="decimal"/>
    </xmlCellPr>
  </singleXmlCell>
  <singleXmlCell id="890" r="W178" connectionId="0">
    <xmlCellPr id="1" uniqueName="ns4:M4_22">
      <xmlPr mapId="12" xpath="/ns4:FB_IV_Standorte/ns4:M4_22" xmlDataType="decimal"/>
    </xmlCellPr>
  </singleXmlCell>
  <singleXmlCell id="891" r="P180" connectionId="0">
    <xmlCellPr id="1" uniqueName="ns4:M4_15">
      <xmlPr mapId="12" xpath="/ns4:FB_IV_Standorte/ns4:M4_15" xmlDataType="string"/>
    </xmlCellPr>
  </singleXmlCell>
  <singleXmlCell id="892" r="W182" connectionId="0">
    <xmlCellPr id="1" uniqueName="ns4:M4_16">
      <xmlPr mapId="12" xpath="/ns4:FB_IV_Standorte/ns4:M4_16" xmlDataType="string"/>
    </xmlCellPr>
  </singleXmlCell>
  <singleXmlCell id="893" r="M184" connectionId="0">
    <xmlCellPr id="1" uniqueName="ns4:M4_17">
      <xmlPr mapId="12" xpath="/ns4:FB_IV_Standorte/ns4:M4_17" xmlDataType="string"/>
    </xmlCellPr>
  </singleXmlCell>
  <singleXmlCell id="894" r="W186" connectionId="0">
    <xmlCellPr id="1" uniqueName="ns4:M4_3">
      <xmlPr mapId="12" xpath="/ns4:FB_IV_Standorte/ns4:M4_3" xmlDataType="integer"/>
    </xmlCellPr>
  </singleXmlCell>
  <singleXmlCell id="895" r="W188" connectionId="0">
    <xmlCellPr id="1" uniqueName="ns4:M4_3_1">
      <xmlPr mapId="12" xpath="/ns4:FB_IV_Standorte/ns4:M4_3_1" xmlDataType="integer"/>
    </xmlCellPr>
  </singleXmlCell>
  <singleXmlCell id="896" r="Q190" connectionId="0">
    <xmlCellPr id="1" uniqueName="ns4:M4_12">
      <xmlPr mapId="12" xpath="/ns4:FB_IV_Standorte/ns4:M4_12" xmlDataType="string"/>
    </xmlCellPr>
  </singleXmlCell>
  <singleXmlCell id="897" r="T192" connectionId="0">
    <xmlCellPr id="1" uniqueName="ns4:M4_13_1">
      <xmlPr mapId="12" xpath="/ns4:FB_IV_Standorte/ns4:M4_13_1" xmlDataType="string"/>
    </xmlCellPr>
  </singleXmlCell>
  <singleXmlCell id="898" r="T194" connectionId="0">
    <xmlCellPr id="1" uniqueName="ns4:M4_13">
      <xmlPr mapId="12" xpath="/ns4:FB_IV_Standorte/ns4:M4_13" xmlDataType="string"/>
    </xmlCellPr>
  </singleXmlCell>
  <singleXmlCell id="899" r="M197" connectionId="0">
    <xmlCellPr id="1" uniqueName="ns4:M4_24_1">
      <xmlPr mapId="12" xpath="/ns4:FB_IV_Standorte/ns4:M4_24_1" xmlDataType="string"/>
    </xmlCellPr>
  </singleXmlCell>
  <singleXmlCell id="900" r="W197" connectionId="0">
    <xmlCellPr id="1" uniqueName="ns4:M4_24_2">
      <xmlPr mapId="12" xpath="/ns4:FB_IV_Standorte/ns4:M4_24_2" xmlDataType="string"/>
    </xmlCellPr>
  </singleXmlCell>
  <singleXmlCell id="901" r="M198" connectionId="0">
    <xmlCellPr id="1" uniqueName="ns4:M4_24_3">
      <xmlPr mapId="12" xpath="/ns4:FB_IV_Standorte/ns4:M4_24_3" xmlDataType="string"/>
    </xmlCellPr>
  </singleXmlCell>
  <singleXmlCell id="902" r="W198" connectionId="0">
    <xmlCellPr id="1" uniqueName="ns4:M4_24_4">
      <xmlPr mapId="12" xpath="/ns4:FB_IV_Standorte/ns4:M4_24_4" xmlDataType="string"/>
    </xmlCellPr>
  </singleXmlCell>
  <singleXmlCell id="903" r="M199" connectionId="0">
    <xmlCellPr id="1" uniqueName="ns4:M4_24_5">
      <xmlPr mapId="12" xpath="/ns4:FB_IV_Standorte/ns4:M4_24_5" xmlDataType="string"/>
    </xmlCellPr>
  </singleXmlCell>
  <singleXmlCell id="904" r="W199" connectionId="0">
    <xmlCellPr id="1" uniqueName="ns4:M4_24_6">
      <xmlPr mapId="12" xpath="/ns4:FB_IV_Standorte/ns4:M4_24_6" xmlDataType="string"/>
    </xmlCellPr>
  </singleXmlCell>
  <singleXmlCell id="905" r="M200" connectionId="0">
    <xmlCellPr id="1" uniqueName="ns4:M4_24_7">
      <xmlPr mapId="12" xpath="/ns4:FB_IV_Standorte/ns4:M4_24_7" xmlDataType="string"/>
    </xmlCellPr>
  </singleXmlCell>
  <singleXmlCell id="906" r="W200" connectionId="0">
    <xmlCellPr id="1" uniqueName="ns4:M4_24_8">
      <xmlPr mapId="12" xpath="/ns4:FB_IV_Standorte/ns4:M4_24_8" xmlDataType="string"/>
    </xmlCellPr>
  </singleXmlCell>
  <singleXmlCell id="907" r="L203" connectionId="0">
    <xmlCellPr id="1" uniqueName="ns4:M4_9">
      <xmlPr mapId="12" xpath="/ns4:FB_IV_Standorte/ns4:Standort/ns4:M4_9" xmlDataType="integer"/>
    </xmlCellPr>
  </singleXmlCell>
  <singleXmlCell id="908" r="W203" connectionId="0">
    <xmlCellPr id="1" uniqueName="ns4:M4_10_1">
      <xmlPr mapId="12" xpath="/ns4:FB_IV_Standorte/ns4:Standort/ns4:M4_10_1" xmlDataType="integer"/>
    </xmlCellPr>
  </singleXmlCell>
  <singleXmlCell id="909" r="C205" connectionId="0">
    <xmlCellPr id="1" uniqueName="ns4:M4_11">
      <xmlPr mapId="12" xpath="/ns4:FB_IV_Standorte/ns4:Standort/ns4:M4_11" xmlDataType="string"/>
    </xmlCellPr>
  </singleXmlCell>
  <singleXmlCell id="910" r="I212" connectionId="0">
    <xmlCellPr id="1" uniqueName="ns4:U0_5_1">
      <xmlPr mapId="12" xpath="/ns4:FB_IV_Standorte/ns4:Standort/ns4:U0_5_1" xmlDataType="string"/>
    </xmlCellPr>
  </singleXmlCell>
  <singleXmlCell id="911" r="I214" connectionId="0">
    <xmlCellPr id="1" uniqueName="ns4:U0_5_2">
      <xmlPr mapId="12" xpath="/ns4:FB_IV_Standorte/ns4:Standort/ns4:U0_5_2" xmlDataType="string"/>
    </xmlCellPr>
  </singleXmlCell>
  <singleXmlCell id="912" r="I216" connectionId="0">
    <xmlCellPr id="1" uniqueName="ns4:U0_5_4">
      <xmlPr mapId="12" xpath="/ns4:FB_IV_Standorte/ns4:Standort/ns4:U0_5_4" xmlDataType="string"/>
    </xmlCellPr>
  </singleXmlCell>
  <singleXmlCell id="913" r="W222" connectionId="0">
    <xmlCellPr id="1" uniqueName="ns4:M4_25">
      <xmlPr mapId="12" xpath="/ns4:FB_IV_Standorte/ns4:Standort/ns4:M4_25" xmlDataType="string"/>
    </xmlCellPr>
  </singleXmlCell>
  <singleXmlCell id="914" r="U225" connectionId="0">
    <xmlCellPr id="1" uniqueName="ns4:U04_BS_NR">
      <xmlPr mapId="13" xpath="/ns4:FB_IV_Standorte/ns4:Unternehmensdaten/ns4:U04_BS_NR" xmlDataType="string"/>
    </xmlCellPr>
  </singleXmlCell>
  <singleXmlCell id="915" r="G225" connectionId="0">
    <xmlCellPr id="1" uniqueName="ns4:lfd_Nr.">
      <xmlPr mapId="13" xpath="/ns4:FB_IV_Standorte/ns4:Unternehmensdaten/ns4:lfd_Nr." xmlDataType="string"/>
    </xmlCellPr>
  </singleXmlCell>
  <singleXmlCell id="916" r="H225" connectionId="0">
    <xmlCellPr id="1" uniqueName="ns4:U04_1_Unternehmensname">
      <xmlPr mapId="13" xpath="/ns4:FB_IV_Standorte/ns4:Unternehmensdaten/ns4:U04_1_Unternehmensname" xmlDataType="string"/>
    </xmlCellPr>
  </singleXmlCell>
  <singleXmlCell id="917" r="E227" connectionId="0">
    <xmlCellPr id="1" uniqueName="ns4:M4_4_1">
      <xmlPr mapId="13" xpath="/ns4:FB_IV_Standorte/ns4:Unternehmensdaten/ns4:M4_4_1" xmlDataType="string"/>
    </xmlCellPr>
  </singleXmlCell>
  <singleXmlCell id="918" r="I227" connectionId="0">
    <xmlCellPr id="1" uniqueName="ns4:M4_4_2">
      <xmlPr mapId="13" xpath="/ns4:FB_IV_Standorte/ns4:Unternehmensdaten/ns4:M4_4_2" xmlDataType="string"/>
    </xmlCellPr>
  </singleXmlCell>
  <singleXmlCell id="919" r="L229" connectionId="0">
    <xmlCellPr id="1" uniqueName="ns4:M4_21">
      <xmlPr mapId="13" xpath="/ns4:FB_IV_Standorte/ns4:M4_21" xmlDataType="decimal"/>
    </xmlCellPr>
  </singleXmlCell>
  <singleXmlCell id="920" r="W229" connectionId="0">
    <xmlCellPr id="1" uniqueName="ns4:M4_22">
      <xmlPr mapId="13" xpath="/ns4:FB_IV_Standorte/ns4:M4_22" xmlDataType="decimal"/>
    </xmlCellPr>
  </singleXmlCell>
  <singleXmlCell id="921" r="P231" connectionId="0">
    <xmlCellPr id="1" uniqueName="ns4:M4_15">
      <xmlPr mapId="13" xpath="/ns4:FB_IV_Standorte/ns4:M4_15" xmlDataType="string"/>
    </xmlCellPr>
  </singleXmlCell>
  <singleXmlCell id="922" r="W233" connectionId="0">
    <xmlCellPr id="1" uniqueName="ns4:M4_16">
      <xmlPr mapId="13" xpath="/ns4:FB_IV_Standorte/ns4:M4_16" xmlDataType="string"/>
    </xmlCellPr>
  </singleXmlCell>
  <singleXmlCell id="923" r="M235" connectionId="0">
    <xmlCellPr id="1" uniqueName="ns4:M4_17">
      <xmlPr mapId="13" xpath="/ns4:FB_IV_Standorte/ns4:M4_17" xmlDataType="string"/>
    </xmlCellPr>
  </singleXmlCell>
  <singleXmlCell id="924" r="W237" connectionId="0">
    <xmlCellPr id="1" uniqueName="ns4:M4_3">
      <xmlPr mapId="13" xpath="/ns4:FB_IV_Standorte/ns4:M4_3" xmlDataType="integer"/>
    </xmlCellPr>
  </singleXmlCell>
  <singleXmlCell id="925" r="W239" connectionId="0">
    <xmlCellPr id="1" uniqueName="ns4:M4_3_1">
      <xmlPr mapId="13" xpath="/ns4:FB_IV_Standorte/ns4:M4_3_1" xmlDataType="integer"/>
    </xmlCellPr>
  </singleXmlCell>
  <singleXmlCell id="926" r="Q241" connectionId="0">
    <xmlCellPr id="1" uniqueName="ns4:M4_12">
      <xmlPr mapId="13" xpath="/ns4:FB_IV_Standorte/ns4:M4_12" xmlDataType="string"/>
    </xmlCellPr>
  </singleXmlCell>
  <singleXmlCell id="927" r="T243" connectionId="0">
    <xmlCellPr id="1" uniqueName="ns4:M4_13_1">
      <xmlPr mapId="13" xpath="/ns4:FB_IV_Standorte/ns4:M4_13_1" xmlDataType="string"/>
    </xmlCellPr>
  </singleXmlCell>
  <singleXmlCell id="928" r="T245" connectionId="0">
    <xmlCellPr id="1" uniqueName="ns4:M4_13">
      <xmlPr mapId="13" xpath="/ns4:FB_IV_Standorte/ns4:M4_13" xmlDataType="string"/>
    </xmlCellPr>
  </singleXmlCell>
  <singleXmlCell id="929" r="M248" connectionId="0">
    <xmlCellPr id="1" uniqueName="ns4:M4_24_1">
      <xmlPr mapId="13" xpath="/ns4:FB_IV_Standorte/ns4:M4_24_1" xmlDataType="string"/>
    </xmlCellPr>
  </singleXmlCell>
  <singleXmlCell id="930" r="W248" connectionId="0">
    <xmlCellPr id="1" uniqueName="ns4:M4_24_2">
      <xmlPr mapId="13" xpath="/ns4:FB_IV_Standorte/ns4:M4_24_2" xmlDataType="string"/>
    </xmlCellPr>
  </singleXmlCell>
  <singleXmlCell id="931" r="M249" connectionId="0">
    <xmlCellPr id="1" uniqueName="ns4:M4_24_3">
      <xmlPr mapId="13" xpath="/ns4:FB_IV_Standorte/ns4:M4_24_3" xmlDataType="string"/>
    </xmlCellPr>
  </singleXmlCell>
  <singleXmlCell id="932" r="W249" connectionId="0">
    <xmlCellPr id="1" uniqueName="ns4:M4_24_4">
      <xmlPr mapId="13" xpath="/ns4:FB_IV_Standorte/ns4:M4_24_4" xmlDataType="string"/>
    </xmlCellPr>
  </singleXmlCell>
  <singleXmlCell id="933" r="M250" connectionId="0">
    <xmlCellPr id="1" uniqueName="ns4:M4_24_5">
      <xmlPr mapId="13" xpath="/ns4:FB_IV_Standorte/ns4:M4_24_5" xmlDataType="string"/>
    </xmlCellPr>
  </singleXmlCell>
  <singleXmlCell id="934" r="W250" connectionId="0">
    <xmlCellPr id="1" uniqueName="ns4:M4_24_6">
      <xmlPr mapId="13" xpath="/ns4:FB_IV_Standorte/ns4:M4_24_6" xmlDataType="string"/>
    </xmlCellPr>
  </singleXmlCell>
  <singleXmlCell id="935" r="M251" connectionId="0">
    <xmlCellPr id="1" uniqueName="ns4:M4_24_7">
      <xmlPr mapId="13" xpath="/ns4:FB_IV_Standorte/ns4:M4_24_7" xmlDataType="string"/>
    </xmlCellPr>
  </singleXmlCell>
  <singleXmlCell id="936" r="W251" connectionId="0">
    <xmlCellPr id="1" uniqueName="ns4:M4_24_8">
      <xmlPr mapId="13" xpath="/ns4:FB_IV_Standorte/ns4:M4_24_8" xmlDataType="string"/>
    </xmlCellPr>
  </singleXmlCell>
  <singleXmlCell id="937" r="L254" connectionId="0">
    <xmlCellPr id="1" uniqueName="ns4:M4_9">
      <xmlPr mapId="13" xpath="/ns4:FB_IV_Standorte/ns4:Standort/ns4:M4_9" xmlDataType="integer"/>
    </xmlCellPr>
  </singleXmlCell>
  <singleXmlCell id="938" r="W254" connectionId="0">
    <xmlCellPr id="1" uniqueName="ns4:M4_10_1">
      <xmlPr mapId="13" xpath="/ns4:FB_IV_Standorte/ns4:Standort/ns4:M4_10_1" xmlDataType="integer"/>
    </xmlCellPr>
  </singleXmlCell>
  <singleXmlCell id="939" r="C256" connectionId="0">
    <xmlCellPr id="1" uniqueName="ns4:M4_11">
      <xmlPr mapId="13" xpath="/ns4:FB_IV_Standorte/ns4:Standort/ns4:M4_11" xmlDataType="string"/>
    </xmlCellPr>
  </singleXmlCell>
  <singleXmlCell id="940" r="I263" connectionId="0">
    <xmlCellPr id="1" uniqueName="ns4:U0_5_1">
      <xmlPr mapId="13" xpath="/ns4:FB_IV_Standorte/ns4:Standort/ns4:U0_5_1" xmlDataType="string"/>
    </xmlCellPr>
  </singleXmlCell>
  <singleXmlCell id="941" r="I265" connectionId="0">
    <xmlCellPr id="1" uniqueName="ns4:U0_5_2">
      <xmlPr mapId="13" xpath="/ns4:FB_IV_Standorte/ns4:Standort/ns4:U0_5_2" xmlDataType="string"/>
    </xmlCellPr>
  </singleXmlCell>
  <singleXmlCell id="942" r="I267" connectionId="0">
    <xmlCellPr id="1" uniqueName="ns4:U0_5_4">
      <xmlPr mapId="13" xpath="/ns4:FB_IV_Standorte/ns4:Standort/ns4:U0_5_4" xmlDataType="string"/>
    </xmlCellPr>
  </singleXmlCell>
  <singleXmlCell id="943" r="W273" connectionId="0">
    <xmlCellPr id="1" uniqueName="ns4:M4_25">
      <xmlPr mapId="13" xpath="/ns4:FB_IV_Standorte/ns4:Standort/ns4:M4_25" xmlDataType="string"/>
    </xmlCellPr>
  </singleXmlCell>
  <singleXmlCell id="944" r="U276" connectionId="0">
    <xmlCellPr id="1" uniqueName="ns4:U04_BS_NR">
      <xmlPr mapId="14" xpath="/ns4:FB_IV_Standorte/ns4:Unternehmensdaten/ns4:U04_BS_NR" xmlDataType="string"/>
    </xmlCellPr>
  </singleXmlCell>
  <singleXmlCell id="945" r="G276" connectionId="0">
    <xmlCellPr id="1" uniqueName="ns4:lfd_Nr.">
      <xmlPr mapId="14" xpath="/ns4:FB_IV_Standorte/ns4:Unternehmensdaten/ns4:lfd_Nr." xmlDataType="string"/>
    </xmlCellPr>
  </singleXmlCell>
  <singleXmlCell id="946" r="H276" connectionId="0">
    <xmlCellPr id="1" uniqueName="ns4:U04_1_Unternehmensname">
      <xmlPr mapId="14" xpath="/ns4:FB_IV_Standorte/ns4:Unternehmensdaten/ns4:U04_1_Unternehmensname" xmlDataType="string"/>
    </xmlCellPr>
  </singleXmlCell>
  <singleXmlCell id="947" r="E278" connectionId="0">
    <xmlCellPr id="1" uniqueName="ns4:M4_4_1">
      <xmlPr mapId="14" xpath="/ns4:FB_IV_Standorte/ns4:Unternehmensdaten/ns4:M4_4_1" xmlDataType="string"/>
    </xmlCellPr>
  </singleXmlCell>
  <singleXmlCell id="948" r="I278" connectionId="0">
    <xmlCellPr id="1" uniqueName="ns4:M4_4_2">
      <xmlPr mapId="14" xpath="/ns4:FB_IV_Standorte/ns4:Unternehmensdaten/ns4:M4_4_2" xmlDataType="string"/>
    </xmlCellPr>
  </singleXmlCell>
  <singleXmlCell id="949" r="L280" connectionId="0">
    <xmlCellPr id="1" uniqueName="ns4:M4_21">
      <xmlPr mapId="14" xpath="/ns4:FB_IV_Standorte/ns4:M4_21" xmlDataType="decimal"/>
    </xmlCellPr>
  </singleXmlCell>
  <singleXmlCell id="950" r="W280" connectionId="0">
    <xmlCellPr id="1" uniqueName="ns4:M4_22">
      <xmlPr mapId="14" xpath="/ns4:FB_IV_Standorte/ns4:M4_22" xmlDataType="decimal"/>
    </xmlCellPr>
  </singleXmlCell>
  <singleXmlCell id="951" r="P282" connectionId="0">
    <xmlCellPr id="1" uniqueName="ns4:M4_15">
      <xmlPr mapId="14" xpath="/ns4:FB_IV_Standorte/ns4:M4_15" xmlDataType="string"/>
    </xmlCellPr>
  </singleXmlCell>
  <singleXmlCell id="952" r="W284" connectionId="0">
    <xmlCellPr id="1" uniqueName="ns4:M4_16">
      <xmlPr mapId="14" xpath="/ns4:FB_IV_Standorte/ns4:M4_16" xmlDataType="string"/>
    </xmlCellPr>
  </singleXmlCell>
  <singleXmlCell id="953" r="M286" connectionId="0">
    <xmlCellPr id="1" uniqueName="ns4:M4_17">
      <xmlPr mapId="14" xpath="/ns4:FB_IV_Standorte/ns4:M4_17" xmlDataType="string"/>
    </xmlCellPr>
  </singleXmlCell>
  <singleXmlCell id="954" r="W288" connectionId="0">
    <xmlCellPr id="1" uniqueName="ns4:M4_3">
      <xmlPr mapId="14" xpath="/ns4:FB_IV_Standorte/ns4:M4_3" xmlDataType="integer"/>
    </xmlCellPr>
  </singleXmlCell>
  <singleXmlCell id="955" r="W290" connectionId="0">
    <xmlCellPr id="1" uniqueName="ns4:M4_3_1">
      <xmlPr mapId="14" xpath="/ns4:FB_IV_Standorte/ns4:M4_3_1" xmlDataType="integer"/>
    </xmlCellPr>
  </singleXmlCell>
  <singleXmlCell id="956" r="Q292" connectionId="0">
    <xmlCellPr id="1" uniqueName="ns4:M4_12">
      <xmlPr mapId="14" xpath="/ns4:FB_IV_Standorte/ns4:M4_12" xmlDataType="string"/>
    </xmlCellPr>
  </singleXmlCell>
  <singleXmlCell id="957" r="T294" connectionId="0">
    <xmlCellPr id="1" uniqueName="ns4:M4_13_1">
      <xmlPr mapId="14" xpath="/ns4:FB_IV_Standorte/ns4:M4_13_1" xmlDataType="string"/>
    </xmlCellPr>
  </singleXmlCell>
  <singleXmlCell id="958" r="T296" connectionId="0">
    <xmlCellPr id="1" uniqueName="ns4:M4_13">
      <xmlPr mapId="14" xpath="/ns4:FB_IV_Standorte/ns4:M4_13" xmlDataType="string"/>
    </xmlCellPr>
  </singleXmlCell>
  <singleXmlCell id="959" r="M299" connectionId="0">
    <xmlCellPr id="1" uniqueName="ns4:M4_24_1">
      <xmlPr mapId="14" xpath="/ns4:FB_IV_Standorte/ns4:M4_24_1" xmlDataType="string"/>
    </xmlCellPr>
  </singleXmlCell>
  <singleXmlCell id="960" r="W299" connectionId="0">
    <xmlCellPr id="1" uniqueName="ns4:M4_24_2">
      <xmlPr mapId="14" xpath="/ns4:FB_IV_Standorte/ns4:M4_24_2" xmlDataType="string"/>
    </xmlCellPr>
  </singleXmlCell>
  <singleXmlCell id="961" r="M300" connectionId="0">
    <xmlCellPr id="1" uniqueName="ns4:M4_24_3">
      <xmlPr mapId="14" xpath="/ns4:FB_IV_Standorte/ns4:M4_24_3" xmlDataType="string"/>
    </xmlCellPr>
  </singleXmlCell>
  <singleXmlCell id="962" r="W300" connectionId="0">
    <xmlCellPr id="1" uniqueName="ns4:M4_24_4">
      <xmlPr mapId="14" xpath="/ns4:FB_IV_Standorte/ns4:M4_24_4" xmlDataType="string"/>
    </xmlCellPr>
  </singleXmlCell>
  <singleXmlCell id="963" r="M301" connectionId="0">
    <xmlCellPr id="1" uniqueName="ns4:M4_24_5">
      <xmlPr mapId="14" xpath="/ns4:FB_IV_Standorte/ns4:M4_24_5" xmlDataType="string"/>
    </xmlCellPr>
  </singleXmlCell>
  <singleXmlCell id="964" r="W301" connectionId="0">
    <xmlCellPr id="1" uniqueName="ns4:M4_24_6">
      <xmlPr mapId="14" xpath="/ns4:FB_IV_Standorte/ns4:M4_24_6" xmlDataType="string"/>
    </xmlCellPr>
  </singleXmlCell>
  <singleXmlCell id="965" r="M302" connectionId="0">
    <xmlCellPr id="1" uniqueName="ns4:M4_24_7">
      <xmlPr mapId="14" xpath="/ns4:FB_IV_Standorte/ns4:M4_24_7" xmlDataType="string"/>
    </xmlCellPr>
  </singleXmlCell>
  <singleXmlCell id="966" r="W302" connectionId="0">
    <xmlCellPr id="1" uniqueName="ns4:M4_24_8">
      <xmlPr mapId="14" xpath="/ns4:FB_IV_Standorte/ns4:M4_24_8" xmlDataType="string"/>
    </xmlCellPr>
  </singleXmlCell>
  <singleXmlCell id="967" r="L305" connectionId="0">
    <xmlCellPr id="1" uniqueName="ns4:M4_9">
      <xmlPr mapId="14" xpath="/ns4:FB_IV_Standorte/ns4:Standort/ns4:M4_9" xmlDataType="integer"/>
    </xmlCellPr>
  </singleXmlCell>
  <singleXmlCell id="968" r="W305" connectionId="0">
    <xmlCellPr id="1" uniqueName="ns4:M4_10_1">
      <xmlPr mapId="14" xpath="/ns4:FB_IV_Standorte/ns4:Standort/ns4:M4_10_1" xmlDataType="integer"/>
    </xmlCellPr>
  </singleXmlCell>
  <singleXmlCell id="969" r="C307" connectionId="0">
    <xmlCellPr id="1" uniqueName="ns4:M4_11">
      <xmlPr mapId="14" xpath="/ns4:FB_IV_Standorte/ns4:Standort/ns4:M4_11" xmlDataType="string"/>
    </xmlCellPr>
  </singleXmlCell>
  <singleXmlCell id="970" r="I314" connectionId="0">
    <xmlCellPr id="1" uniqueName="ns4:U0_5_1">
      <xmlPr mapId="14" xpath="/ns4:FB_IV_Standorte/ns4:Standort/ns4:U0_5_1" xmlDataType="string"/>
    </xmlCellPr>
  </singleXmlCell>
  <singleXmlCell id="971" r="I316" connectionId="0">
    <xmlCellPr id="1" uniqueName="ns4:U0_5_2">
      <xmlPr mapId="14" xpath="/ns4:FB_IV_Standorte/ns4:Standort/ns4:U0_5_2" xmlDataType="string"/>
    </xmlCellPr>
  </singleXmlCell>
  <singleXmlCell id="972" r="I318" connectionId="0">
    <xmlCellPr id="1" uniqueName="ns4:U0_5_4">
      <xmlPr mapId="14" xpath="/ns4:FB_IV_Standorte/ns4:Standort/ns4:U0_5_4" xmlDataType="string"/>
    </xmlCellPr>
  </singleXmlCell>
  <singleXmlCell id="973" r="W324" connectionId="0">
    <xmlCellPr id="1" uniqueName="ns4:M4_25">
      <xmlPr mapId="14" xpath="/ns4:FB_IV_Standorte/ns4:Standort/ns4:M4_25" xmlDataType="string"/>
    </xmlCellPr>
  </singleXmlCell>
  <singleXmlCell id="974" r="U327" connectionId="0">
    <xmlCellPr id="1" uniqueName="ns4:U04_BS_NR">
      <xmlPr mapId="15" xpath="/ns4:FB_IV_Standorte/ns4:Unternehmensdaten/ns4:U04_BS_NR" xmlDataType="string"/>
    </xmlCellPr>
  </singleXmlCell>
  <singleXmlCell id="975" r="G327" connectionId="0">
    <xmlCellPr id="1" uniqueName="ns4:lfd_Nr.">
      <xmlPr mapId="15" xpath="/ns4:FB_IV_Standorte/ns4:Unternehmensdaten/ns4:lfd_Nr." xmlDataType="string"/>
    </xmlCellPr>
  </singleXmlCell>
  <singleXmlCell id="976" r="H327" connectionId="0">
    <xmlCellPr id="1" uniqueName="ns4:U04_1_Unternehmensname">
      <xmlPr mapId="15" xpath="/ns4:FB_IV_Standorte/ns4:Unternehmensdaten/ns4:U04_1_Unternehmensname" xmlDataType="string"/>
    </xmlCellPr>
  </singleXmlCell>
  <singleXmlCell id="977" r="E329" connectionId="0">
    <xmlCellPr id="1" uniqueName="ns4:M4_4_1">
      <xmlPr mapId="15" xpath="/ns4:FB_IV_Standorte/ns4:Unternehmensdaten/ns4:M4_4_1" xmlDataType="string"/>
    </xmlCellPr>
  </singleXmlCell>
  <singleXmlCell id="978" r="I329" connectionId="0">
    <xmlCellPr id="1" uniqueName="ns4:M4_4_2">
      <xmlPr mapId="15" xpath="/ns4:FB_IV_Standorte/ns4:Unternehmensdaten/ns4:M4_4_2" xmlDataType="string"/>
    </xmlCellPr>
  </singleXmlCell>
  <singleXmlCell id="979" r="L331" connectionId="0">
    <xmlCellPr id="1" uniqueName="ns4:M4_21">
      <xmlPr mapId="15" xpath="/ns4:FB_IV_Standorte/ns4:M4_21" xmlDataType="decimal"/>
    </xmlCellPr>
  </singleXmlCell>
  <singleXmlCell id="980" r="W331" connectionId="0">
    <xmlCellPr id="1" uniqueName="ns4:M4_22">
      <xmlPr mapId="15" xpath="/ns4:FB_IV_Standorte/ns4:M4_22" xmlDataType="decimal"/>
    </xmlCellPr>
  </singleXmlCell>
  <singleXmlCell id="981" r="P333" connectionId="0">
    <xmlCellPr id="1" uniqueName="ns4:M4_15">
      <xmlPr mapId="15" xpath="/ns4:FB_IV_Standorte/ns4:M4_15" xmlDataType="string"/>
    </xmlCellPr>
  </singleXmlCell>
  <singleXmlCell id="982" r="W335" connectionId="0">
    <xmlCellPr id="1" uniqueName="ns4:M4_16">
      <xmlPr mapId="15" xpath="/ns4:FB_IV_Standorte/ns4:M4_16" xmlDataType="string"/>
    </xmlCellPr>
  </singleXmlCell>
  <singleXmlCell id="983" r="M337" connectionId="0">
    <xmlCellPr id="1" uniqueName="ns4:M4_17">
      <xmlPr mapId="15" xpath="/ns4:FB_IV_Standorte/ns4:M4_17" xmlDataType="string"/>
    </xmlCellPr>
  </singleXmlCell>
  <singleXmlCell id="984" r="W339" connectionId="0">
    <xmlCellPr id="1" uniqueName="ns4:M4_3">
      <xmlPr mapId="15" xpath="/ns4:FB_IV_Standorte/ns4:M4_3" xmlDataType="integer"/>
    </xmlCellPr>
  </singleXmlCell>
  <singleXmlCell id="985" r="W341" connectionId="0">
    <xmlCellPr id="1" uniqueName="ns4:M4_3_1">
      <xmlPr mapId="15" xpath="/ns4:FB_IV_Standorte/ns4:M4_3_1" xmlDataType="integer"/>
    </xmlCellPr>
  </singleXmlCell>
  <singleXmlCell id="986" r="Q343" connectionId="0">
    <xmlCellPr id="1" uniqueName="ns4:M4_12">
      <xmlPr mapId="15" xpath="/ns4:FB_IV_Standorte/ns4:M4_12" xmlDataType="string"/>
    </xmlCellPr>
  </singleXmlCell>
  <singleXmlCell id="987" r="T345" connectionId="0">
    <xmlCellPr id="1" uniqueName="ns4:M4_13_1">
      <xmlPr mapId="15" xpath="/ns4:FB_IV_Standorte/ns4:M4_13_1" xmlDataType="string"/>
    </xmlCellPr>
  </singleXmlCell>
  <singleXmlCell id="988" r="T347" connectionId="0">
    <xmlCellPr id="1" uniqueName="ns4:M4_13">
      <xmlPr mapId="15" xpath="/ns4:FB_IV_Standorte/ns4:M4_13" xmlDataType="string"/>
    </xmlCellPr>
  </singleXmlCell>
  <singleXmlCell id="989" r="M350" connectionId="0">
    <xmlCellPr id="1" uniqueName="ns4:M4_24_1">
      <xmlPr mapId="15" xpath="/ns4:FB_IV_Standorte/ns4:M4_24_1" xmlDataType="string"/>
    </xmlCellPr>
  </singleXmlCell>
  <singleXmlCell id="990" r="W350" connectionId="0">
    <xmlCellPr id="1" uniqueName="ns4:M4_24_2">
      <xmlPr mapId="15" xpath="/ns4:FB_IV_Standorte/ns4:M4_24_2" xmlDataType="string"/>
    </xmlCellPr>
  </singleXmlCell>
  <singleXmlCell id="991" r="M351" connectionId="0">
    <xmlCellPr id="1" uniqueName="ns4:M4_24_3">
      <xmlPr mapId="15" xpath="/ns4:FB_IV_Standorte/ns4:M4_24_3" xmlDataType="string"/>
    </xmlCellPr>
  </singleXmlCell>
  <singleXmlCell id="992" r="W351" connectionId="0">
    <xmlCellPr id="1" uniqueName="ns4:M4_24_4">
      <xmlPr mapId="15" xpath="/ns4:FB_IV_Standorte/ns4:M4_24_4" xmlDataType="string"/>
    </xmlCellPr>
  </singleXmlCell>
  <singleXmlCell id="993" r="M352" connectionId="0">
    <xmlCellPr id="1" uniqueName="ns4:M4_24_5">
      <xmlPr mapId="15" xpath="/ns4:FB_IV_Standorte/ns4:M4_24_5" xmlDataType="string"/>
    </xmlCellPr>
  </singleXmlCell>
  <singleXmlCell id="994" r="W352" connectionId="0">
    <xmlCellPr id="1" uniqueName="ns4:M4_24_6">
      <xmlPr mapId="15" xpath="/ns4:FB_IV_Standorte/ns4:M4_24_6" xmlDataType="string"/>
    </xmlCellPr>
  </singleXmlCell>
  <singleXmlCell id="995" r="M353" connectionId="0">
    <xmlCellPr id="1" uniqueName="ns4:M4_24_7">
      <xmlPr mapId="15" xpath="/ns4:FB_IV_Standorte/ns4:M4_24_7" xmlDataType="string"/>
    </xmlCellPr>
  </singleXmlCell>
  <singleXmlCell id="997" r="W353" connectionId="0">
    <xmlCellPr id="1" uniqueName="ns4:M4_24_8">
      <xmlPr mapId="15" xpath="/ns4:FB_IV_Standorte/ns4:M4_24_8" xmlDataType="string"/>
    </xmlCellPr>
  </singleXmlCell>
  <singleXmlCell id="998" r="L356" connectionId="0">
    <xmlCellPr id="1" uniqueName="ns4:M4_9">
      <xmlPr mapId="15" xpath="/ns4:FB_IV_Standorte/ns4:Standort/ns4:M4_9" xmlDataType="integer"/>
    </xmlCellPr>
  </singleXmlCell>
  <singleXmlCell id="999" r="W356" connectionId="0">
    <xmlCellPr id="1" uniqueName="ns4:M4_10_1">
      <xmlPr mapId="15" xpath="/ns4:FB_IV_Standorte/ns4:Standort/ns4:M4_10_1" xmlDataType="integer"/>
    </xmlCellPr>
  </singleXmlCell>
  <singleXmlCell id="1000" r="C358" connectionId="0">
    <xmlCellPr id="1" uniqueName="ns4:M4_11">
      <xmlPr mapId="15" xpath="/ns4:FB_IV_Standorte/ns4:Standort/ns4:M4_11" xmlDataType="string"/>
    </xmlCellPr>
  </singleXmlCell>
  <singleXmlCell id="1001" r="I365" connectionId="0">
    <xmlCellPr id="1" uniqueName="ns4:U0_5_1">
      <xmlPr mapId="15" xpath="/ns4:FB_IV_Standorte/ns4:Standort/ns4:U0_5_1" xmlDataType="string"/>
    </xmlCellPr>
  </singleXmlCell>
  <singleXmlCell id="1002" r="I367" connectionId="0">
    <xmlCellPr id="1" uniqueName="ns4:U0_5_2">
      <xmlPr mapId="15" xpath="/ns4:FB_IV_Standorte/ns4:Standort/ns4:U0_5_2" xmlDataType="string"/>
    </xmlCellPr>
  </singleXmlCell>
  <singleXmlCell id="1003" r="I369" connectionId="0">
    <xmlCellPr id="1" uniqueName="ns4:U0_5_4">
      <xmlPr mapId="15" xpath="/ns4:FB_IV_Standorte/ns4:Standort/ns4:U0_5_4" xmlDataType="string"/>
    </xmlCellPr>
  </singleXmlCell>
  <singleXmlCell id="1004" r="W375" connectionId="0">
    <xmlCellPr id="1" uniqueName="ns4:M4_25">
      <xmlPr mapId="15" xpath="/ns4:FB_IV_Standorte/ns4:Standort/ns4:M4_25" xmlDataType="string"/>
    </xmlCellPr>
  </singleXmlCell>
  <singleXmlCell id="1005" r="U378" connectionId="0">
    <xmlCellPr id="1" uniqueName="ns4:U04_BS_NR">
      <xmlPr mapId="16" xpath="/ns4:FB_IV_Standorte/ns4:Unternehmensdaten/ns4:U04_BS_NR" xmlDataType="string"/>
    </xmlCellPr>
  </singleXmlCell>
  <singleXmlCell id="1006" r="G378" connectionId="0">
    <xmlCellPr id="1" uniqueName="ns4:lfd_Nr.">
      <xmlPr mapId="16" xpath="/ns4:FB_IV_Standorte/ns4:Unternehmensdaten/ns4:lfd_Nr." xmlDataType="string"/>
    </xmlCellPr>
  </singleXmlCell>
  <singleXmlCell id="1007" r="H378" connectionId="0">
    <xmlCellPr id="1" uniqueName="ns4:U04_1_Unternehmensname">
      <xmlPr mapId="16" xpath="/ns4:FB_IV_Standorte/ns4:Unternehmensdaten/ns4:U04_1_Unternehmensname" xmlDataType="string"/>
    </xmlCellPr>
  </singleXmlCell>
  <singleXmlCell id="1008" r="E380" connectionId="0">
    <xmlCellPr id="1" uniqueName="ns4:M4_4_1">
      <xmlPr mapId="16" xpath="/ns4:FB_IV_Standorte/ns4:Unternehmensdaten/ns4:M4_4_1" xmlDataType="string"/>
    </xmlCellPr>
  </singleXmlCell>
  <singleXmlCell id="1009" r="I380" connectionId="0">
    <xmlCellPr id="1" uniqueName="ns4:M4_4_2">
      <xmlPr mapId="16" xpath="/ns4:FB_IV_Standorte/ns4:Unternehmensdaten/ns4:M4_4_2" xmlDataType="string"/>
    </xmlCellPr>
  </singleXmlCell>
  <singleXmlCell id="1010" r="L382" connectionId="0">
    <xmlCellPr id="1" uniqueName="ns4:M4_21">
      <xmlPr mapId="16" xpath="/ns4:FB_IV_Standorte/ns4:M4_21" xmlDataType="decimal"/>
    </xmlCellPr>
  </singleXmlCell>
  <singleXmlCell id="1011" r="W382" connectionId="0">
    <xmlCellPr id="1" uniqueName="ns4:M4_22">
      <xmlPr mapId="16" xpath="/ns4:FB_IV_Standorte/ns4:M4_22" xmlDataType="decimal"/>
    </xmlCellPr>
  </singleXmlCell>
  <singleXmlCell id="1012" r="P384" connectionId="0">
    <xmlCellPr id="1" uniqueName="ns4:M4_15">
      <xmlPr mapId="16" xpath="/ns4:FB_IV_Standorte/ns4:M4_15" xmlDataType="string"/>
    </xmlCellPr>
  </singleXmlCell>
  <singleXmlCell id="1013" r="W386" connectionId="0">
    <xmlCellPr id="1" uniqueName="ns4:M4_16">
      <xmlPr mapId="16" xpath="/ns4:FB_IV_Standorte/ns4:M4_16" xmlDataType="string"/>
    </xmlCellPr>
  </singleXmlCell>
  <singleXmlCell id="1014" r="M388" connectionId="0">
    <xmlCellPr id="1" uniqueName="ns4:M4_17">
      <xmlPr mapId="16" xpath="/ns4:FB_IV_Standorte/ns4:M4_17" xmlDataType="string"/>
    </xmlCellPr>
  </singleXmlCell>
  <singleXmlCell id="1015" r="W390" connectionId="0">
    <xmlCellPr id="1" uniqueName="ns4:M4_3">
      <xmlPr mapId="16" xpath="/ns4:FB_IV_Standorte/ns4:M4_3" xmlDataType="integer"/>
    </xmlCellPr>
  </singleXmlCell>
  <singleXmlCell id="1016" r="W392" connectionId="0">
    <xmlCellPr id="1" uniqueName="ns4:M4_3_1">
      <xmlPr mapId="16" xpath="/ns4:FB_IV_Standorte/ns4:M4_3_1" xmlDataType="integer"/>
    </xmlCellPr>
  </singleXmlCell>
  <singleXmlCell id="1017" r="Q394" connectionId="0">
    <xmlCellPr id="1" uniqueName="ns4:M4_12">
      <xmlPr mapId="16" xpath="/ns4:FB_IV_Standorte/ns4:M4_12" xmlDataType="string"/>
    </xmlCellPr>
  </singleXmlCell>
  <singleXmlCell id="1018" r="T396" connectionId="0">
    <xmlCellPr id="1" uniqueName="ns4:M4_13_1">
      <xmlPr mapId="16" xpath="/ns4:FB_IV_Standorte/ns4:M4_13_1" xmlDataType="string"/>
    </xmlCellPr>
  </singleXmlCell>
  <singleXmlCell id="1019" r="T398" connectionId="0">
    <xmlCellPr id="1" uniqueName="ns4:M4_13">
      <xmlPr mapId="16" xpath="/ns4:FB_IV_Standorte/ns4:M4_13" xmlDataType="string"/>
    </xmlCellPr>
  </singleXmlCell>
  <singleXmlCell id="1020" r="M401" connectionId="0">
    <xmlCellPr id="1" uniqueName="ns4:M4_24_1">
      <xmlPr mapId="16" xpath="/ns4:FB_IV_Standorte/ns4:M4_24_1" xmlDataType="string"/>
    </xmlCellPr>
  </singleXmlCell>
  <singleXmlCell id="1021" r="W401" connectionId="0">
    <xmlCellPr id="1" uniqueName="ns4:M4_24_2">
      <xmlPr mapId="16" xpath="/ns4:FB_IV_Standorte/ns4:M4_24_2" xmlDataType="string"/>
    </xmlCellPr>
  </singleXmlCell>
  <singleXmlCell id="1022" r="M402" connectionId="0">
    <xmlCellPr id="1" uniqueName="ns4:M4_24_3">
      <xmlPr mapId="16" xpath="/ns4:FB_IV_Standorte/ns4:M4_24_3" xmlDataType="string"/>
    </xmlCellPr>
  </singleXmlCell>
  <singleXmlCell id="1023" r="W402" connectionId="0">
    <xmlCellPr id="1" uniqueName="ns4:M4_24_4">
      <xmlPr mapId="16" xpath="/ns4:FB_IV_Standorte/ns4:M4_24_4" xmlDataType="string"/>
    </xmlCellPr>
  </singleXmlCell>
  <singleXmlCell id="1024" r="M403" connectionId="0">
    <xmlCellPr id="1" uniqueName="ns4:M4_24_5">
      <xmlPr mapId="16" xpath="/ns4:FB_IV_Standorte/ns4:M4_24_5" xmlDataType="string"/>
    </xmlCellPr>
  </singleXmlCell>
  <singleXmlCell id="1025" r="W403" connectionId="0">
    <xmlCellPr id="1" uniqueName="ns4:M4_24_6">
      <xmlPr mapId="16" xpath="/ns4:FB_IV_Standorte/ns4:M4_24_6" xmlDataType="string"/>
    </xmlCellPr>
  </singleXmlCell>
  <singleXmlCell id="1026" r="M404" connectionId="0">
    <xmlCellPr id="1" uniqueName="ns4:M4_24_7">
      <xmlPr mapId="16" xpath="/ns4:FB_IV_Standorte/ns4:M4_24_7" xmlDataType="string"/>
    </xmlCellPr>
  </singleXmlCell>
  <singleXmlCell id="1027" r="W404" connectionId="0">
    <xmlCellPr id="1" uniqueName="ns4:M4_24_8">
      <xmlPr mapId="16" xpath="/ns4:FB_IV_Standorte/ns4:M4_24_8" xmlDataType="string"/>
    </xmlCellPr>
  </singleXmlCell>
  <singleXmlCell id="1028" r="L407" connectionId="0">
    <xmlCellPr id="1" uniqueName="ns4:M4_9">
      <xmlPr mapId="16" xpath="/ns4:FB_IV_Standorte/ns4:Standort/ns4:M4_9" xmlDataType="integer"/>
    </xmlCellPr>
  </singleXmlCell>
  <singleXmlCell id="1029" r="W407" connectionId="0">
    <xmlCellPr id="1" uniqueName="ns4:M4_10_1">
      <xmlPr mapId="16" xpath="/ns4:FB_IV_Standorte/ns4:Standort/ns4:M4_10_1" xmlDataType="integer"/>
    </xmlCellPr>
  </singleXmlCell>
  <singleXmlCell id="1030" r="C409" connectionId="0">
    <xmlCellPr id="1" uniqueName="ns4:M4_11">
      <xmlPr mapId="16" xpath="/ns4:FB_IV_Standorte/ns4:Standort/ns4:M4_11" xmlDataType="string"/>
    </xmlCellPr>
  </singleXmlCell>
  <singleXmlCell id="1031" r="I416" connectionId="0">
    <xmlCellPr id="1" uniqueName="ns4:U0_5_1">
      <xmlPr mapId="16" xpath="/ns4:FB_IV_Standorte/ns4:Standort/ns4:U0_5_1" xmlDataType="string"/>
    </xmlCellPr>
  </singleXmlCell>
  <singleXmlCell id="1032" r="I418" connectionId="0">
    <xmlCellPr id="1" uniqueName="ns4:U0_5_2">
      <xmlPr mapId="16" xpath="/ns4:FB_IV_Standorte/ns4:Standort/ns4:U0_5_2" xmlDataType="string"/>
    </xmlCellPr>
  </singleXmlCell>
  <singleXmlCell id="1033" r="I420" connectionId="0">
    <xmlCellPr id="1" uniqueName="ns4:U0_5_4">
      <xmlPr mapId="16" xpath="/ns4:FB_IV_Standorte/ns4:Standort/ns4:U0_5_4" xmlDataType="string"/>
    </xmlCellPr>
  </singleXmlCell>
  <singleXmlCell id="1034" r="W426" connectionId="0">
    <xmlCellPr id="1" uniqueName="ns4:M4_25">
      <xmlPr mapId="16" xpath="/ns4:FB_IV_Standorte/ns4:Standort/ns4:M4_25" xmlDataType="string"/>
    </xmlCellPr>
  </singleXmlCell>
  <singleXmlCell id="1035" r="U429" connectionId="0">
    <xmlCellPr id="1" uniqueName="ns4:U04_BS_NR">
      <xmlPr mapId="17" xpath="/ns4:FB_IV_Standorte/ns4:Unternehmensdaten/ns4:U04_BS_NR" xmlDataType="string"/>
    </xmlCellPr>
  </singleXmlCell>
  <singleXmlCell id="1036" r="G429" connectionId="0">
    <xmlCellPr id="1" uniqueName="ns4:lfd_Nr.">
      <xmlPr mapId="17" xpath="/ns4:FB_IV_Standorte/ns4:Unternehmensdaten/ns4:lfd_Nr." xmlDataType="string"/>
    </xmlCellPr>
  </singleXmlCell>
  <singleXmlCell id="1037" r="H429" connectionId="0">
    <xmlCellPr id="1" uniqueName="ns4:U04_1_Unternehmensname">
      <xmlPr mapId="17" xpath="/ns4:FB_IV_Standorte/ns4:Unternehmensdaten/ns4:U04_1_Unternehmensname" xmlDataType="string"/>
    </xmlCellPr>
  </singleXmlCell>
  <singleXmlCell id="1038" r="E431" connectionId="0">
    <xmlCellPr id="1" uniqueName="ns4:M4_4_1">
      <xmlPr mapId="17" xpath="/ns4:FB_IV_Standorte/ns4:Unternehmensdaten/ns4:M4_4_1" xmlDataType="string"/>
    </xmlCellPr>
  </singleXmlCell>
  <singleXmlCell id="1039" r="I431" connectionId="0">
    <xmlCellPr id="1" uniqueName="ns4:M4_4_2">
      <xmlPr mapId="17" xpath="/ns4:FB_IV_Standorte/ns4:Unternehmensdaten/ns4:M4_4_2" xmlDataType="string"/>
    </xmlCellPr>
  </singleXmlCell>
  <singleXmlCell id="1040" r="L433" connectionId="0">
    <xmlCellPr id="1" uniqueName="ns4:M4_21">
      <xmlPr mapId="17" xpath="/ns4:FB_IV_Standorte/ns4:M4_21" xmlDataType="decimal"/>
    </xmlCellPr>
  </singleXmlCell>
  <singleXmlCell id="1041" r="W433" connectionId="0">
    <xmlCellPr id="1" uniqueName="ns4:M4_22">
      <xmlPr mapId="17" xpath="/ns4:FB_IV_Standorte/ns4:M4_22" xmlDataType="decimal"/>
    </xmlCellPr>
  </singleXmlCell>
  <singleXmlCell id="1042" r="P435" connectionId="0">
    <xmlCellPr id="1" uniqueName="ns4:M4_15">
      <xmlPr mapId="17" xpath="/ns4:FB_IV_Standorte/ns4:M4_15" xmlDataType="string"/>
    </xmlCellPr>
  </singleXmlCell>
  <singleXmlCell id="1043" r="W437" connectionId="0">
    <xmlCellPr id="1" uniqueName="ns4:M4_16">
      <xmlPr mapId="17" xpath="/ns4:FB_IV_Standorte/ns4:M4_16" xmlDataType="string"/>
    </xmlCellPr>
  </singleXmlCell>
  <singleXmlCell id="1044" r="M439" connectionId="0">
    <xmlCellPr id="1" uniqueName="ns4:M4_17">
      <xmlPr mapId="17" xpath="/ns4:FB_IV_Standorte/ns4:M4_17" xmlDataType="string"/>
    </xmlCellPr>
  </singleXmlCell>
  <singleXmlCell id="1045" r="W441" connectionId="0">
    <xmlCellPr id="1" uniqueName="ns4:M4_3">
      <xmlPr mapId="17" xpath="/ns4:FB_IV_Standorte/ns4:M4_3" xmlDataType="integer"/>
    </xmlCellPr>
  </singleXmlCell>
  <singleXmlCell id="1046" r="W443" connectionId="0">
    <xmlCellPr id="1" uniqueName="ns4:M4_3_1">
      <xmlPr mapId="17" xpath="/ns4:FB_IV_Standorte/ns4:M4_3_1" xmlDataType="integer"/>
    </xmlCellPr>
  </singleXmlCell>
  <singleXmlCell id="1047" r="Q445" connectionId="0">
    <xmlCellPr id="1" uniqueName="ns4:M4_12">
      <xmlPr mapId="17" xpath="/ns4:FB_IV_Standorte/ns4:M4_12" xmlDataType="string"/>
    </xmlCellPr>
  </singleXmlCell>
  <singleXmlCell id="1048" r="T447" connectionId="0">
    <xmlCellPr id="1" uniqueName="ns4:M4_13_1">
      <xmlPr mapId="17" xpath="/ns4:FB_IV_Standorte/ns4:M4_13_1" xmlDataType="string"/>
    </xmlCellPr>
  </singleXmlCell>
  <singleXmlCell id="1049" r="T449" connectionId="0">
    <xmlCellPr id="1" uniqueName="ns4:M4_13">
      <xmlPr mapId="17" xpath="/ns4:FB_IV_Standorte/ns4:M4_13" xmlDataType="string"/>
    </xmlCellPr>
  </singleXmlCell>
  <singleXmlCell id="1050" r="M452" connectionId="0">
    <xmlCellPr id="1" uniqueName="ns4:M4_24_1">
      <xmlPr mapId="17" xpath="/ns4:FB_IV_Standorte/ns4:M4_24_1" xmlDataType="string"/>
    </xmlCellPr>
  </singleXmlCell>
  <singleXmlCell id="1051" r="W452" connectionId="0">
    <xmlCellPr id="1" uniqueName="ns4:M4_24_2">
      <xmlPr mapId="17" xpath="/ns4:FB_IV_Standorte/ns4:M4_24_2" xmlDataType="string"/>
    </xmlCellPr>
  </singleXmlCell>
  <singleXmlCell id="1052" r="M453" connectionId="0">
    <xmlCellPr id="1" uniqueName="ns4:M4_24_3">
      <xmlPr mapId="17" xpath="/ns4:FB_IV_Standorte/ns4:M4_24_3" xmlDataType="string"/>
    </xmlCellPr>
  </singleXmlCell>
  <singleXmlCell id="1053" r="W453" connectionId="0">
    <xmlCellPr id="1" uniqueName="ns4:M4_24_4">
      <xmlPr mapId="17" xpath="/ns4:FB_IV_Standorte/ns4:M4_24_4" xmlDataType="string"/>
    </xmlCellPr>
  </singleXmlCell>
  <singleXmlCell id="1054" r="M454" connectionId="0">
    <xmlCellPr id="1" uniqueName="ns4:M4_24_5">
      <xmlPr mapId="17" xpath="/ns4:FB_IV_Standorte/ns4:M4_24_5" xmlDataType="string"/>
    </xmlCellPr>
  </singleXmlCell>
  <singleXmlCell id="1055" r="W454" connectionId="0">
    <xmlCellPr id="1" uniqueName="ns4:M4_24_6">
      <xmlPr mapId="17" xpath="/ns4:FB_IV_Standorte/ns4:M4_24_6" xmlDataType="string"/>
    </xmlCellPr>
  </singleXmlCell>
  <singleXmlCell id="1056" r="M455" connectionId="0">
    <xmlCellPr id="1" uniqueName="ns4:M4_24_7">
      <xmlPr mapId="17" xpath="/ns4:FB_IV_Standorte/ns4:M4_24_7" xmlDataType="string"/>
    </xmlCellPr>
  </singleXmlCell>
  <singleXmlCell id="1057" r="W455" connectionId="0">
    <xmlCellPr id="1" uniqueName="ns4:M4_24_8">
      <xmlPr mapId="17" xpath="/ns4:FB_IV_Standorte/ns4:M4_24_8" xmlDataType="string"/>
    </xmlCellPr>
  </singleXmlCell>
  <singleXmlCell id="1058" r="L458" connectionId="0">
    <xmlCellPr id="1" uniqueName="ns4:M4_9">
      <xmlPr mapId="17" xpath="/ns4:FB_IV_Standorte/ns4:Standort/ns4:M4_9" xmlDataType="integer"/>
    </xmlCellPr>
  </singleXmlCell>
  <singleXmlCell id="1059" r="W458" connectionId="0">
    <xmlCellPr id="1" uniqueName="ns4:M4_10_1">
      <xmlPr mapId="17" xpath="/ns4:FB_IV_Standorte/ns4:Standort/ns4:M4_10_1" xmlDataType="integer"/>
    </xmlCellPr>
  </singleXmlCell>
  <singleXmlCell id="1060" r="C460" connectionId="0">
    <xmlCellPr id="1" uniqueName="ns4:M4_11">
      <xmlPr mapId="17" xpath="/ns4:FB_IV_Standorte/ns4:Standort/ns4:M4_11" xmlDataType="string"/>
    </xmlCellPr>
  </singleXmlCell>
  <singleXmlCell id="1061" r="I467" connectionId="0">
    <xmlCellPr id="1" uniqueName="ns4:U0_5_1">
      <xmlPr mapId="17" xpath="/ns4:FB_IV_Standorte/ns4:Standort/ns4:U0_5_1" xmlDataType="string"/>
    </xmlCellPr>
  </singleXmlCell>
  <singleXmlCell id="1062" r="I469" connectionId="0">
    <xmlCellPr id="1" uniqueName="ns4:U0_5_2">
      <xmlPr mapId="17" xpath="/ns4:FB_IV_Standorte/ns4:Standort/ns4:U0_5_2" xmlDataType="string"/>
    </xmlCellPr>
  </singleXmlCell>
  <singleXmlCell id="1063" r="I471" connectionId="0">
    <xmlCellPr id="1" uniqueName="ns4:U0_5_4">
      <xmlPr mapId="17" xpath="/ns4:FB_IV_Standorte/ns4:Standort/ns4:U0_5_4" xmlDataType="string"/>
    </xmlCellPr>
  </singleXmlCell>
  <singleXmlCell id="1064" r="W477" connectionId="0">
    <xmlCellPr id="1" uniqueName="ns4:M4_25">
      <xmlPr mapId="17" xpath="/ns4:FB_IV_Standorte/ns4:Standort/ns4:M4_25" xmlDataType="string"/>
    </xmlCellPr>
  </singleXmlCell>
  <singleXmlCell id="1065" r="U480" connectionId="0">
    <xmlCellPr id="1" uniqueName="ns4:U04_BS_NR">
      <xmlPr mapId="18" xpath="/ns4:FB_IV_Standorte/ns4:Unternehmensdaten/ns4:U04_BS_NR" xmlDataType="string"/>
    </xmlCellPr>
  </singleXmlCell>
  <singleXmlCell id="1066" r="G480" connectionId="0">
    <xmlCellPr id="1" uniqueName="ns4:lfd_Nr.">
      <xmlPr mapId="18" xpath="/ns4:FB_IV_Standorte/ns4:Unternehmensdaten/ns4:lfd_Nr." xmlDataType="string"/>
    </xmlCellPr>
  </singleXmlCell>
  <singleXmlCell id="1067" r="H480" connectionId="0">
    <xmlCellPr id="1" uniqueName="ns4:U04_1_Unternehmensname">
      <xmlPr mapId="18" xpath="/ns4:FB_IV_Standorte/ns4:Unternehmensdaten/ns4:U04_1_Unternehmensname" xmlDataType="string"/>
    </xmlCellPr>
  </singleXmlCell>
  <singleXmlCell id="1068" r="E482" connectionId="0">
    <xmlCellPr id="1" uniqueName="ns4:M4_4_1">
      <xmlPr mapId="18" xpath="/ns4:FB_IV_Standorte/ns4:Unternehmensdaten/ns4:M4_4_1" xmlDataType="string"/>
    </xmlCellPr>
  </singleXmlCell>
  <singleXmlCell id="1069" r="I482" connectionId="0">
    <xmlCellPr id="1" uniqueName="ns4:M4_4_2">
      <xmlPr mapId="18" xpath="/ns4:FB_IV_Standorte/ns4:Unternehmensdaten/ns4:M4_4_2" xmlDataType="string"/>
    </xmlCellPr>
  </singleXmlCell>
  <singleXmlCell id="1070" r="L484" connectionId="0">
    <xmlCellPr id="1" uniqueName="ns4:M4_21">
      <xmlPr mapId="18" xpath="/ns4:FB_IV_Standorte/ns4:M4_21" xmlDataType="decimal"/>
    </xmlCellPr>
  </singleXmlCell>
  <singleXmlCell id="1071" r="W484" connectionId="0">
    <xmlCellPr id="1" uniqueName="ns4:M4_22">
      <xmlPr mapId="18" xpath="/ns4:FB_IV_Standorte/ns4:M4_22" xmlDataType="decimal"/>
    </xmlCellPr>
  </singleXmlCell>
  <singleXmlCell id="1072" r="P486" connectionId="0">
    <xmlCellPr id="1" uniqueName="ns4:M4_15">
      <xmlPr mapId="18" xpath="/ns4:FB_IV_Standorte/ns4:M4_15" xmlDataType="string"/>
    </xmlCellPr>
  </singleXmlCell>
  <singleXmlCell id="1073" r="W488" connectionId="0">
    <xmlCellPr id="1" uniqueName="ns4:M4_16">
      <xmlPr mapId="18" xpath="/ns4:FB_IV_Standorte/ns4:M4_16" xmlDataType="string"/>
    </xmlCellPr>
  </singleXmlCell>
  <singleXmlCell id="1074" r="M490" connectionId="0">
    <xmlCellPr id="1" uniqueName="ns4:M4_17">
      <xmlPr mapId="18" xpath="/ns4:FB_IV_Standorte/ns4:M4_17" xmlDataType="string"/>
    </xmlCellPr>
  </singleXmlCell>
  <singleXmlCell id="1075" r="W492" connectionId="0">
    <xmlCellPr id="1" uniqueName="ns4:M4_3">
      <xmlPr mapId="18" xpath="/ns4:FB_IV_Standorte/ns4:M4_3" xmlDataType="integer"/>
    </xmlCellPr>
  </singleXmlCell>
  <singleXmlCell id="1076" r="W494" connectionId="0">
    <xmlCellPr id="1" uniqueName="ns4:M4_3_1">
      <xmlPr mapId="18" xpath="/ns4:FB_IV_Standorte/ns4:M4_3_1" xmlDataType="integer"/>
    </xmlCellPr>
  </singleXmlCell>
  <singleXmlCell id="1077" r="Q496" connectionId="0">
    <xmlCellPr id="1" uniqueName="ns4:M4_12">
      <xmlPr mapId="18" xpath="/ns4:FB_IV_Standorte/ns4:M4_12" xmlDataType="string"/>
    </xmlCellPr>
  </singleXmlCell>
  <singleXmlCell id="1078" r="T498" connectionId="0">
    <xmlCellPr id="1" uniqueName="ns4:M4_13_1">
      <xmlPr mapId="18" xpath="/ns4:FB_IV_Standorte/ns4:M4_13_1" xmlDataType="string"/>
    </xmlCellPr>
  </singleXmlCell>
  <singleXmlCell id="1079" r="T500" connectionId="0">
    <xmlCellPr id="1" uniqueName="ns4:M4_13">
      <xmlPr mapId="18" xpath="/ns4:FB_IV_Standorte/ns4:M4_13" xmlDataType="string"/>
    </xmlCellPr>
  </singleXmlCell>
  <singleXmlCell id="1080" r="M503" connectionId="0">
    <xmlCellPr id="1" uniqueName="ns4:M4_24_1">
      <xmlPr mapId="18" xpath="/ns4:FB_IV_Standorte/ns4:M4_24_1" xmlDataType="string"/>
    </xmlCellPr>
  </singleXmlCell>
  <singleXmlCell id="1081" r="W503" connectionId="0">
    <xmlCellPr id="1" uniqueName="ns4:M4_24_2">
      <xmlPr mapId="18" xpath="/ns4:FB_IV_Standorte/ns4:M4_24_2" xmlDataType="string"/>
    </xmlCellPr>
  </singleXmlCell>
  <singleXmlCell id="1082" r="M504" connectionId="0">
    <xmlCellPr id="1" uniqueName="ns4:M4_24_3">
      <xmlPr mapId="18" xpath="/ns4:FB_IV_Standorte/ns4:M4_24_3" xmlDataType="string"/>
    </xmlCellPr>
  </singleXmlCell>
  <singleXmlCell id="1083" r="W504" connectionId="0">
    <xmlCellPr id="1" uniqueName="ns4:M4_24_4">
      <xmlPr mapId="18" xpath="/ns4:FB_IV_Standorte/ns4:M4_24_4" xmlDataType="string"/>
    </xmlCellPr>
  </singleXmlCell>
  <singleXmlCell id="1084" r="M505" connectionId="0">
    <xmlCellPr id="1" uniqueName="ns4:M4_24_5">
      <xmlPr mapId="18" xpath="/ns4:FB_IV_Standorte/ns4:M4_24_5" xmlDataType="string"/>
    </xmlCellPr>
  </singleXmlCell>
  <singleXmlCell id="1085" r="W505" connectionId="0">
    <xmlCellPr id="1" uniqueName="ns4:M4_24_6">
      <xmlPr mapId="18" xpath="/ns4:FB_IV_Standorte/ns4:M4_24_6" xmlDataType="string"/>
    </xmlCellPr>
  </singleXmlCell>
  <singleXmlCell id="1086" r="M506" connectionId="0">
    <xmlCellPr id="1" uniqueName="ns4:M4_24_7">
      <xmlPr mapId="18" xpath="/ns4:FB_IV_Standorte/ns4:M4_24_7" xmlDataType="string"/>
    </xmlCellPr>
  </singleXmlCell>
  <singleXmlCell id="1087" r="W506" connectionId="0">
    <xmlCellPr id="1" uniqueName="ns4:M4_24_8">
      <xmlPr mapId="18" xpath="/ns4:FB_IV_Standorte/ns4:M4_24_8" xmlDataType="string"/>
    </xmlCellPr>
  </singleXmlCell>
  <singleXmlCell id="1088" r="L509" connectionId="0">
    <xmlCellPr id="1" uniqueName="ns4:M4_9">
      <xmlPr mapId="18" xpath="/ns4:FB_IV_Standorte/ns4:Standort/ns4:M4_9" xmlDataType="integer"/>
    </xmlCellPr>
  </singleXmlCell>
  <singleXmlCell id="1089" r="W509" connectionId="0">
    <xmlCellPr id="1" uniqueName="ns4:M4_10_1">
      <xmlPr mapId="18" xpath="/ns4:FB_IV_Standorte/ns4:Standort/ns4:M4_10_1" xmlDataType="integer"/>
    </xmlCellPr>
  </singleXmlCell>
  <singleXmlCell id="1090" r="C511" connectionId="0">
    <xmlCellPr id="1" uniqueName="ns4:M4_11">
      <xmlPr mapId="18" xpath="/ns4:FB_IV_Standorte/ns4:Standort/ns4:M4_11" xmlDataType="string"/>
    </xmlCellPr>
  </singleXmlCell>
  <singleXmlCell id="1091" r="I518" connectionId="0">
    <xmlCellPr id="1" uniqueName="ns4:U0_5_1">
      <xmlPr mapId="18" xpath="/ns4:FB_IV_Standorte/ns4:Standort/ns4:U0_5_1" xmlDataType="string"/>
    </xmlCellPr>
  </singleXmlCell>
  <singleXmlCell id="1092" r="I520" connectionId="0">
    <xmlCellPr id="1" uniqueName="ns4:U0_5_2">
      <xmlPr mapId="18" xpath="/ns4:FB_IV_Standorte/ns4:Standort/ns4:U0_5_2" xmlDataType="string"/>
    </xmlCellPr>
  </singleXmlCell>
  <singleXmlCell id="1093" r="I522" connectionId="0">
    <xmlCellPr id="1" uniqueName="ns4:U0_5_4">
      <xmlPr mapId="18" xpath="/ns4:FB_IV_Standorte/ns4:Standort/ns4:U0_5_4" xmlDataType="string"/>
    </xmlCellPr>
  </singleXmlCell>
  <singleXmlCell id="1094" r="W528" connectionId="0">
    <xmlCellPr id="1" uniqueName="ns4:M4_25">
      <xmlPr mapId="18" xpath="/ns4:FB_IV_Standorte/ns4:Standort/ns4:M4_25" xmlDataType="string"/>
    </xmlCellPr>
  </singleXmlCell>
  <singleXmlCell id="1095" r="U531" connectionId="0">
    <xmlCellPr id="1" uniqueName="ns4:U04_BS_NR">
      <xmlPr mapId="19" xpath="/ns4:FB_IV_Standorte/ns4:Unternehmensdaten/ns4:U04_BS_NR" xmlDataType="string"/>
    </xmlCellPr>
  </singleXmlCell>
  <singleXmlCell id="1096" r="G531" connectionId="0">
    <xmlCellPr id="1" uniqueName="ns4:lfd_Nr.">
      <xmlPr mapId="19" xpath="/ns4:FB_IV_Standorte/ns4:Unternehmensdaten/ns4:lfd_Nr." xmlDataType="string"/>
    </xmlCellPr>
  </singleXmlCell>
  <singleXmlCell id="1097" r="H531" connectionId="0">
    <xmlCellPr id="1" uniqueName="ns4:U04_1_Unternehmensname">
      <xmlPr mapId="19" xpath="/ns4:FB_IV_Standorte/ns4:Unternehmensdaten/ns4:U04_1_Unternehmensname" xmlDataType="string"/>
    </xmlCellPr>
  </singleXmlCell>
  <singleXmlCell id="1098" r="E533" connectionId="0">
    <xmlCellPr id="1" uniqueName="ns4:M4_4_1">
      <xmlPr mapId="19" xpath="/ns4:FB_IV_Standorte/ns4:Unternehmensdaten/ns4:M4_4_1" xmlDataType="string"/>
    </xmlCellPr>
  </singleXmlCell>
  <singleXmlCell id="1099" r="I533" connectionId="0">
    <xmlCellPr id="1" uniqueName="ns4:M4_4_2">
      <xmlPr mapId="19" xpath="/ns4:FB_IV_Standorte/ns4:Unternehmensdaten/ns4:M4_4_2" xmlDataType="string"/>
    </xmlCellPr>
  </singleXmlCell>
  <singleXmlCell id="1100" r="L535" connectionId="0">
    <xmlCellPr id="1" uniqueName="ns4:M4_21">
      <xmlPr mapId="19" xpath="/ns4:FB_IV_Standorte/ns4:M4_21" xmlDataType="decimal"/>
    </xmlCellPr>
  </singleXmlCell>
  <singleXmlCell id="1101" r="W535" connectionId="0">
    <xmlCellPr id="1" uniqueName="ns4:M4_22">
      <xmlPr mapId="19" xpath="/ns4:FB_IV_Standorte/ns4:M4_22" xmlDataType="decimal"/>
    </xmlCellPr>
  </singleXmlCell>
  <singleXmlCell id="1102" r="P537" connectionId="0">
    <xmlCellPr id="1" uniqueName="ns4:M4_15">
      <xmlPr mapId="19" xpath="/ns4:FB_IV_Standorte/ns4:M4_15" xmlDataType="string"/>
    </xmlCellPr>
  </singleXmlCell>
  <singleXmlCell id="1103" r="W539" connectionId="0">
    <xmlCellPr id="1" uniqueName="ns4:M4_16">
      <xmlPr mapId="19" xpath="/ns4:FB_IV_Standorte/ns4:M4_16" xmlDataType="string"/>
    </xmlCellPr>
  </singleXmlCell>
  <singleXmlCell id="1104" r="M541" connectionId="0">
    <xmlCellPr id="1" uniqueName="ns4:M4_17">
      <xmlPr mapId="19" xpath="/ns4:FB_IV_Standorte/ns4:M4_17" xmlDataType="string"/>
    </xmlCellPr>
  </singleXmlCell>
  <singleXmlCell id="1105" r="W543" connectionId="0">
    <xmlCellPr id="1" uniqueName="ns4:M4_3">
      <xmlPr mapId="19" xpath="/ns4:FB_IV_Standorte/ns4:M4_3" xmlDataType="integer"/>
    </xmlCellPr>
  </singleXmlCell>
  <singleXmlCell id="1106" r="W545" connectionId="0">
    <xmlCellPr id="1" uniqueName="ns4:M4_3_1">
      <xmlPr mapId="19" xpath="/ns4:FB_IV_Standorte/ns4:M4_3_1" xmlDataType="integer"/>
    </xmlCellPr>
  </singleXmlCell>
  <singleXmlCell id="1107" r="Q547" connectionId="0">
    <xmlCellPr id="1" uniqueName="ns4:M4_12">
      <xmlPr mapId="19" xpath="/ns4:FB_IV_Standorte/ns4:M4_12" xmlDataType="string"/>
    </xmlCellPr>
  </singleXmlCell>
  <singleXmlCell id="1108" r="T549" connectionId="0">
    <xmlCellPr id="1" uniqueName="ns4:M4_13_1">
      <xmlPr mapId="19" xpath="/ns4:FB_IV_Standorte/ns4:M4_13_1" xmlDataType="string"/>
    </xmlCellPr>
  </singleXmlCell>
  <singleXmlCell id="1109" r="T551" connectionId="0">
    <xmlCellPr id="1" uniqueName="ns4:M4_13">
      <xmlPr mapId="19" xpath="/ns4:FB_IV_Standorte/ns4:M4_13" xmlDataType="string"/>
    </xmlCellPr>
  </singleXmlCell>
  <singleXmlCell id="1110" r="M554" connectionId="0">
    <xmlCellPr id="1" uniqueName="ns4:M4_24_1">
      <xmlPr mapId="19" xpath="/ns4:FB_IV_Standorte/ns4:M4_24_1" xmlDataType="string"/>
    </xmlCellPr>
  </singleXmlCell>
  <singleXmlCell id="1111" r="W554" connectionId="0">
    <xmlCellPr id="1" uniqueName="ns4:M4_24_2">
      <xmlPr mapId="19" xpath="/ns4:FB_IV_Standorte/ns4:M4_24_2" xmlDataType="string"/>
    </xmlCellPr>
  </singleXmlCell>
  <singleXmlCell id="1112" r="M555" connectionId="0">
    <xmlCellPr id="1" uniqueName="ns4:M4_24_3">
      <xmlPr mapId="19" xpath="/ns4:FB_IV_Standorte/ns4:M4_24_3" xmlDataType="string"/>
    </xmlCellPr>
  </singleXmlCell>
  <singleXmlCell id="1113" r="W555" connectionId="0">
    <xmlCellPr id="1" uniqueName="ns4:M4_24_4">
      <xmlPr mapId="19" xpath="/ns4:FB_IV_Standorte/ns4:M4_24_4" xmlDataType="string"/>
    </xmlCellPr>
  </singleXmlCell>
  <singleXmlCell id="1114" r="M556" connectionId="0">
    <xmlCellPr id="1" uniqueName="ns4:M4_24_5">
      <xmlPr mapId="19" xpath="/ns4:FB_IV_Standorte/ns4:M4_24_5" xmlDataType="string"/>
    </xmlCellPr>
  </singleXmlCell>
  <singleXmlCell id="1115" r="W556" connectionId="0">
    <xmlCellPr id="1" uniqueName="ns4:M4_24_6">
      <xmlPr mapId="19" xpath="/ns4:FB_IV_Standorte/ns4:M4_24_6" xmlDataType="string"/>
    </xmlCellPr>
  </singleXmlCell>
  <singleXmlCell id="1116" r="M557" connectionId="0">
    <xmlCellPr id="1" uniqueName="ns4:M4_24_7">
      <xmlPr mapId="19" xpath="/ns4:FB_IV_Standorte/ns4:M4_24_7" xmlDataType="string"/>
    </xmlCellPr>
  </singleXmlCell>
  <singleXmlCell id="1118" r="W557" connectionId="0">
    <xmlCellPr id="1" uniqueName="ns4:M4_24_8">
      <xmlPr mapId="19" xpath="/ns4:FB_IV_Standorte/ns4:M4_24_8" xmlDataType="string"/>
    </xmlCellPr>
  </singleXmlCell>
  <singleXmlCell id="1119" r="L560" connectionId="0">
    <xmlCellPr id="1" uniqueName="ns4:M4_9">
      <xmlPr mapId="19" xpath="/ns4:FB_IV_Standorte/ns4:Standort/ns4:M4_9" xmlDataType="integer"/>
    </xmlCellPr>
  </singleXmlCell>
  <singleXmlCell id="1120" r="W560" connectionId="0">
    <xmlCellPr id="1" uniqueName="ns4:M4_10_1">
      <xmlPr mapId="19" xpath="/ns4:FB_IV_Standorte/ns4:Standort/ns4:M4_10_1" xmlDataType="integer"/>
    </xmlCellPr>
  </singleXmlCell>
  <singleXmlCell id="1121" r="C562" connectionId="0">
    <xmlCellPr id="1" uniqueName="ns4:M4_11">
      <xmlPr mapId="19" xpath="/ns4:FB_IV_Standorte/ns4:Standort/ns4:M4_11" xmlDataType="string"/>
    </xmlCellPr>
  </singleXmlCell>
  <singleXmlCell id="1122" r="I569" connectionId="0">
    <xmlCellPr id="1" uniqueName="ns4:U0_5_1">
      <xmlPr mapId="19" xpath="/ns4:FB_IV_Standorte/ns4:Standort/ns4:U0_5_1" xmlDataType="string"/>
    </xmlCellPr>
  </singleXmlCell>
  <singleXmlCell id="1123" r="I571" connectionId="0">
    <xmlCellPr id="1" uniqueName="ns4:U0_5_2">
      <xmlPr mapId="19" xpath="/ns4:FB_IV_Standorte/ns4:Standort/ns4:U0_5_2" xmlDataType="string"/>
    </xmlCellPr>
  </singleXmlCell>
  <singleXmlCell id="1124" r="I573" connectionId="0">
    <xmlCellPr id="1" uniqueName="ns4:U0_5_4">
      <xmlPr mapId="19" xpath="/ns4:FB_IV_Standorte/ns4:Standort/ns4:U0_5_4" xmlDataType="string"/>
    </xmlCellPr>
  </singleXmlCell>
  <singleXmlCell id="1125" r="W579" connectionId="0">
    <xmlCellPr id="1" uniqueName="ns4:M4_25">
      <xmlPr mapId="19" xpath="/ns4:FB_IV_Standorte/ns4:Standort/ns4:M4_25" xmlDataType="string"/>
    </xmlCellPr>
  </singleXmlCell>
  <singleXmlCell id="1126" r="U582" connectionId="0">
    <xmlCellPr id="1" uniqueName="ns4:U04_BS_NR">
      <xmlPr mapId="20" xpath="/ns4:FB_IV_Standorte/ns4:Unternehmensdaten/ns4:U04_BS_NR" xmlDataType="string"/>
    </xmlCellPr>
  </singleXmlCell>
  <singleXmlCell id="1127" r="G582" connectionId="0">
    <xmlCellPr id="1" uniqueName="ns4:lfd_Nr.">
      <xmlPr mapId="20" xpath="/ns4:FB_IV_Standorte/ns4:Unternehmensdaten/ns4:lfd_Nr." xmlDataType="string"/>
    </xmlCellPr>
  </singleXmlCell>
  <singleXmlCell id="1128" r="H582" connectionId="0">
    <xmlCellPr id="1" uniqueName="ns4:U04_1_Unternehmensname">
      <xmlPr mapId="20" xpath="/ns4:FB_IV_Standorte/ns4:Unternehmensdaten/ns4:U04_1_Unternehmensname" xmlDataType="string"/>
    </xmlCellPr>
  </singleXmlCell>
  <singleXmlCell id="1129" r="E584" connectionId="0">
    <xmlCellPr id="1" uniqueName="ns4:M4_4_1">
      <xmlPr mapId="20" xpath="/ns4:FB_IV_Standorte/ns4:Unternehmensdaten/ns4:M4_4_1" xmlDataType="string"/>
    </xmlCellPr>
  </singleXmlCell>
  <singleXmlCell id="1130" r="I584" connectionId="0">
    <xmlCellPr id="1" uniqueName="ns4:M4_4_2">
      <xmlPr mapId="20" xpath="/ns4:FB_IV_Standorte/ns4:Unternehmensdaten/ns4:M4_4_2" xmlDataType="string"/>
    </xmlCellPr>
  </singleXmlCell>
  <singleXmlCell id="1131" r="L586" connectionId="0">
    <xmlCellPr id="1" uniqueName="ns4:M4_21">
      <xmlPr mapId="20" xpath="/ns4:FB_IV_Standorte/ns4:M4_21" xmlDataType="decimal"/>
    </xmlCellPr>
  </singleXmlCell>
  <singleXmlCell id="1132" r="W586" connectionId="0">
    <xmlCellPr id="1" uniqueName="ns4:M4_22">
      <xmlPr mapId="20" xpath="/ns4:FB_IV_Standorte/ns4:M4_22" xmlDataType="decimal"/>
    </xmlCellPr>
  </singleXmlCell>
  <singleXmlCell id="1133" r="P588" connectionId="0">
    <xmlCellPr id="1" uniqueName="ns4:M4_15">
      <xmlPr mapId="20" xpath="/ns4:FB_IV_Standorte/ns4:M4_15" xmlDataType="string"/>
    </xmlCellPr>
  </singleXmlCell>
  <singleXmlCell id="1134" r="W590" connectionId="0">
    <xmlCellPr id="1" uniqueName="ns4:M4_16">
      <xmlPr mapId="20" xpath="/ns4:FB_IV_Standorte/ns4:M4_16" xmlDataType="string"/>
    </xmlCellPr>
  </singleXmlCell>
  <singleXmlCell id="1135" r="M592" connectionId="0">
    <xmlCellPr id="1" uniqueName="ns4:M4_17">
      <xmlPr mapId="20" xpath="/ns4:FB_IV_Standorte/ns4:M4_17" xmlDataType="string"/>
    </xmlCellPr>
  </singleXmlCell>
  <singleXmlCell id="1136" r="W594" connectionId="0">
    <xmlCellPr id="1" uniqueName="ns4:M4_3">
      <xmlPr mapId="20" xpath="/ns4:FB_IV_Standorte/ns4:M4_3" xmlDataType="integer"/>
    </xmlCellPr>
  </singleXmlCell>
  <singleXmlCell id="1137" r="W596" connectionId="0">
    <xmlCellPr id="1" uniqueName="ns4:M4_3_1">
      <xmlPr mapId="20" xpath="/ns4:FB_IV_Standorte/ns4:M4_3_1" xmlDataType="integer"/>
    </xmlCellPr>
  </singleXmlCell>
  <singleXmlCell id="1138" r="Q598" connectionId="0">
    <xmlCellPr id="1" uniqueName="ns4:M4_12">
      <xmlPr mapId="20" xpath="/ns4:FB_IV_Standorte/ns4:M4_12" xmlDataType="string"/>
    </xmlCellPr>
  </singleXmlCell>
  <singleXmlCell id="1139" r="T600" connectionId="0">
    <xmlCellPr id="1" uniqueName="ns4:M4_13_1">
      <xmlPr mapId="20" xpath="/ns4:FB_IV_Standorte/ns4:M4_13_1" xmlDataType="string"/>
    </xmlCellPr>
  </singleXmlCell>
  <singleXmlCell id="1140" r="T602" connectionId="0">
    <xmlCellPr id="1" uniqueName="ns4:M4_13">
      <xmlPr mapId="20" xpath="/ns4:FB_IV_Standorte/ns4:M4_13" xmlDataType="string"/>
    </xmlCellPr>
  </singleXmlCell>
  <singleXmlCell id="1141" r="M605" connectionId="0">
    <xmlCellPr id="1" uniqueName="ns4:M4_24_1">
      <xmlPr mapId="20" xpath="/ns4:FB_IV_Standorte/ns4:M4_24_1" xmlDataType="string"/>
    </xmlCellPr>
  </singleXmlCell>
  <singleXmlCell id="1142" r="W605" connectionId="0">
    <xmlCellPr id="1" uniqueName="ns4:M4_24_2">
      <xmlPr mapId="20" xpath="/ns4:FB_IV_Standorte/ns4:M4_24_2" xmlDataType="string"/>
    </xmlCellPr>
  </singleXmlCell>
  <singleXmlCell id="1143" r="M606" connectionId="0">
    <xmlCellPr id="1" uniqueName="ns4:M4_24_3">
      <xmlPr mapId="20" xpath="/ns4:FB_IV_Standorte/ns4:M4_24_3" xmlDataType="string"/>
    </xmlCellPr>
  </singleXmlCell>
  <singleXmlCell id="1144" r="W606" connectionId="0">
    <xmlCellPr id="1" uniqueName="ns4:M4_24_4">
      <xmlPr mapId="20" xpath="/ns4:FB_IV_Standorte/ns4:M4_24_4" xmlDataType="string"/>
    </xmlCellPr>
  </singleXmlCell>
  <singleXmlCell id="1145" r="M607" connectionId="0">
    <xmlCellPr id="1" uniqueName="ns4:M4_24_5">
      <xmlPr mapId="20" xpath="/ns4:FB_IV_Standorte/ns4:M4_24_5" xmlDataType="string"/>
    </xmlCellPr>
  </singleXmlCell>
  <singleXmlCell id="1146" r="W607" connectionId="0">
    <xmlCellPr id="1" uniqueName="ns4:M4_24_6">
      <xmlPr mapId="20" xpath="/ns4:FB_IV_Standorte/ns4:M4_24_6" xmlDataType="string"/>
    </xmlCellPr>
  </singleXmlCell>
  <singleXmlCell id="1147" r="M608" connectionId="0">
    <xmlCellPr id="1" uniqueName="ns4:M4_24_7">
      <xmlPr mapId="20" xpath="/ns4:FB_IV_Standorte/ns4:M4_24_7" xmlDataType="string"/>
    </xmlCellPr>
  </singleXmlCell>
  <singleXmlCell id="1148" r="W608" connectionId="0">
    <xmlCellPr id="1" uniqueName="ns4:M4_24_8">
      <xmlPr mapId="20" xpath="/ns4:FB_IV_Standorte/ns4:M4_24_8" xmlDataType="string"/>
    </xmlCellPr>
  </singleXmlCell>
  <singleXmlCell id="1149" r="L611" connectionId="0">
    <xmlCellPr id="1" uniqueName="ns4:M4_9">
      <xmlPr mapId="20" xpath="/ns4:FB_IV_Standorte/ns4:Standort/ns4:M4_9" xmlDataType="integer"/>
    </xmlCellPr>
  </singleXmlCell>
  <singleXmlCell id="1150" r="W611" connectionId="0">
    <xmlCellPr id="1" uniqueName="ns4:M4_10_1">
      <xmlPr mapId="20" xpath="/ns4:FB_IV_Standorte/ns4:Standort/ns4:M4_10_1" xmlDataType="integer"/>
    </xmlCellPr>
  </singleXmlCell>
  <singleXmlCell id="1151" r="C613" connectionId="0">
    <xmlCellPr id="1" uniqueName="ns4:M4_11">
      <xmlPr mapId="20" xpath="/ns4:FB_IV_Standorte/ns4:Standort/ns4:M4_11" xmlDataType="string"/>
    </xmlCellPr>
  </singleXmlCell>
  <singleXmlCell id="1152" r="I620" connectionId="0">
    <xmlCellPr id="1" uniqueName="ns4:U0_5_1">
      <xmlPr mapId="20" xpath="/ns4:FB_IV_Standorte/ns4:Standort/ns4:U0_5_1" xmlDataType="string"/>
    </xmlCellPr>
  </singleXmlCell>
  <singleXmlCell id="1153" r="I622" connectionId="0">
    <xmlCellPr id="1" uniqueName="ns4:U0_5_2">
      <xmlPr mapId="20" xpath="/ns4:FB_IV_Standorte/ns4:Standort/ns4:U0_5_2" xmlDataType="string"/>
    </xmlCellPr>
  </singleXmlCell>
  <singleXmlCell id="1154" r="I624" connectionId="0">
    <xmlCellPr id="1" uniqueName="ns4:U0_5_4">
      <xmlPr mapId="20" xpath="/ns4:FB_IV_Standorte/ns4:Standort/ns4:U0_5_4" xmlDataType="string"/>
    </xmlCellPr>
  </singleXmlCell>
  <singleXmlCell id="1155" r="W630" connectionId="0">
    <xmlCellPr id="1" uniqueName="ns4:M4_25">
      <xmlPr mapId="20" xpath="/ns4:FB_IV_Standorte/ns4:Standort/ns4:M4_25" xmlDataType="string"/>
    </xmlCellPr>
  </singleXmlCell>
  <singleXmlCell id="1156" r="U633" connectionId="0">
    <xmlCellPr id="1" uniqueName="ns4:U04_BS_NR">
      <xmlPr mapId="21" xpath="/ns4:FB_IV_Standorte/ns4:Unternehmensdaten/ns4:U04_BS_NR" xmlDataType="string"/>
    </xmlCellPr>
  </singleXmlCell>
  <singleXmlCell id="1157" r="G633" connectionId="0">
    <xmlCellPr id="1" uniqueName="ns4:lfd_Nr.">
      <xmlPr mapId="21" xpath="/ns4:FB_IV_Standorte/ns4:Unternehmensdaten/ns4:lfd_Nr." xmlDataType="string"/>
    </xmlCellPr>
  </singleXmlCell>
  <singleXmlCell id="1158" r="H633" connectionId="0">
    <xmlCellPr id="1" uniqueName="ns4:U04_1_Unternehmensname">
      <xmlPr mapId="21" xpath="/ns4:FB_IV_Standorte/ns4:Unternehmensdaten/ns4:U04_1_Unternehmensname" xmlDataType="string"/>
    </xmlCellPr>
  </singleXmlCell>
  <singleXmlCell id="1159" r="E635" connectionId="0">
    <xmlCellPr id="1" uniqueName="ns4:M4_4_1">
      <xmlPr mapId="21" xpath="/ns4:FB_IV_Standorte/ns4:Unternehmensdaten/ns4:M4_4_1" xmlDataType="string"/>
    </xmlCellPr>
  </singleXmlCell>
  <singleXmlCell id="1160" r="I635" connectionId="0">
    <xmlCellPr id="1" uniqueName="ns4:M4_4_2">
      <xmlPr mapId="21" xpath="/ns4:FB_IV_Standorte/ns4:Unternehmensdaten/ns4:M4_4_2" xmlDataType="string"/>
    </xmlCellPr>
  </singleXmlCell>
  <singleXmlCell id="1161" r="L637" connectionId="0">
    <xmlCellPr id="1" uniqueName="ns4:M4_21">
      <xmlPr mapId="21" xpath="/ns4:FB_IV_Standorte/ns4:M4_21" xmlDataType="decimal"/>
    </xmlCellPr>
  </singleXmlCell>
  <singleXmlCell id="1162" r="W637" connectionId="0">
    <xmlCellPr id="1" uniqueName="ns4:M4_22">
      <xmlPr mapId="21" xpath="/ns4:FB_IV_Standorte/ns4:M4_22" xmlDataType="decimal"/>
    </xmlCellPr>
  </singleXmlCell>
  <singleXmlCell id="1163" r="P639" connectionId="0">
    <xmlCellPr id="1" uniqueName="ns4:M4_15">
      <xmlPr mapId="21" xpath="/ns4:FB_IV_Standorte/ns4:M4_15" xmlDataType="string"/>
    </xmlCellPr>
  </singleXmlCell>
  <singleXmlCell id="1164" r="W641" connectionId="0">
    <xmlCellPr id="1" uniqueName="ns4:M4_16">
      <xmlPr mapId="21" xpath="/ns4:FB_IV_Standorte/ns4:M4_16" xmlDataType="string"/>
    </xmlCellPr>
  </singleXmlCell>
  <singleXmlCell id="1165" r="M643" connectionId="0">
    <xmlCellPr id="1" uniqueName="ns4:M4_17">
      <xmlPr mapId="21" xpath="/ns4:FB_IV_Standorte/ns4:M4_17" xmlDataType="string"/>
    </xmlCellPr>
  </singleXmlCell>
  <singleXmlCell id="1166" r="W645" connectionId="0">
    <xmlCellPr id="1" uniqueName="ns4:M4_3">
      <xmlPr mapId="21" xpath="/ns4:FB_IV_Standorte/ns4:M4_3" xmlDataType="integer"/>
    </xmlCellPr>
  </singleXmlCell>
  <singleXmlCell id="1167" r="W647" connectionId="0">
    <xmlCellPr id="1" uniqueName="ns4:M4_3_1">
      <xmlPr mapId="21" xpath="/ns4:FB_IV_Standorte/ns4:M4_3_1" xmlDataType="integer"/>
    </xmlCellPr>
  </singleXmlCell>
  <singleXmlCell id="1168" r="Q649" connectionId="0">
    <xmlCellPr id="1" uniqueName="ns4:M4_12">
      <xmlPr mapId="21" xpath="/ns4:FB_IV_Standorte/ns4:M4_12" xmlDataType="string"/>
    </xmlCellPr>
  </singleXmlCell>
  <singleXmlCell id="1169" r="T651" connectionId="0">
    <xmlCellPr id="1" uniqueName="ns4:M4_13_1">
      <xmlPr mapId="21" xpath="/ns4:FB_IV_Standorte/ns4:M4_13_1" xmlDataType="string"/>
    </xmlCellPr>
  </singleXmlCell>
  <singleXmlCell id="1170" r="T653" connectionId="0">
    <xmlCellPr id="1" uniqueName="ns4:M4_13">
      <xmlPr mapId="21" xpath="/ns4:FB_IV_Standorte/ns4:M4_13" xmlDataType="string"/>
    </xmlCellPr>
  </singleXmlCell>
  <singleXmlCell id="1171" r="M656" connectionId="0">
    <xmlCellPr id="1" uniqueName="ns4:M4_24_1">
      <xmlPr mapId="21" xpath="/ns4:FB_IV_Standorte/ns4:M4_24_1" xmlDataType="string"/>
    </xmlCellPr>
  </singleXmlCell>
  <singleXmlCell id="1172" r="W656" connectionId="0">
    <xmlCellPr id="1" uniqueName="ns4:M4_24_2">
      <xmlPr mapId="21" xpath="/ns4:FB_IV_Standorte/ns4:M4_24_2" xmlDataType="string"/>
    </xmlCellPr>
  </singleXmlCell>
  <singleXmlCell id="1173" r="M657" connectionId="0">
    <xmlCellPr id="1" uniqueName="ns4:M4_24_3">
      <xmlPr mapId="21" xpath="/ns4:FB_IV_Standorte/ns4:M4_24_3" xmlDataType="string"/>
    </xmlCellPr>
  </singleXmlCell>
  <singleXmlCell id="1174" r="W657" connectionId="0">
    <xmlCellPr id="1" uniqueName="ns4:M4_24_4">
      <xmlPr mapId="21" xpath="/ns4:FB_IV_Standorte/ns4:M4_24_4" xmlDataType="string"/>
    </xmlCellPr>
  </singleXmlCell>
  <singleXmlCell id="1175" r="M658" connectionId="0">
    <xmlCellPr id="1" uniqueName="ns4:M4_24_5">
      <xmlPr mapId="21" xpath="/ns4:FB_IV_Standorte/ns4:M4_24_5" xmlDataType="string"/>
    </xmlCellPr>
  </singleXmlCell>
  <singleXmlCell id="1176" r="W658" connectionId="0">
    <xmlCellPr id="1" uniqueName="ns4:M4_24_6">
      <xmlPr mapId="21" xpath="/ns4:FB_IV_Standorte/ns4:M4_24_6" xmlDataType="string"/>
    </xmlCellPr>
  </singleXmlCell>
  <singleXmlCell id="1177" r="M659" connectionId="0">
    <xmlCellPr id="1" uniqueName="ns4:M4_24_7">
      <xmlPr mapId="21" xpath="/ns4:FB_IV_Standorte/ns4:M4_24_7" xmlDataType="string"/>
    </xmlCellPr>
  </singleXmlCell>
  <singleXmlCell id="1178" r="W659" connectionId="0">
    <xmlCellPr id="1" uniqueName="ns4:M4_24_8">
      <xmlPr mapId="21" xpath="/ns4:FB_IV_Standorte/ns4:M4_24_8" xmlDataType="string"/>
    </xmlCellPr>
  </singleXmlCell>
  <singleXmlCell id="1179" r="L662" connectionId="0">
    <xmlCellPr id="1" uniqueName="ns4:M4_9">
      <xmlPr mapId="21" xpath="/ns4:FB_IV_Standorte/ns4:Standort/ns4:M4_9" xmlDataType="integer"/>
    </xmlCellPr>
  </singleXmlCell>
  <singleXmlCell id="1180" r="W662" connectionId="0">
    <xmlCellPr id="1" uniqueName="ns4:M4_10_1">
      <xmlPr mapId="21" xpath="/ns4:FB_IV_Standorte/ns4:Standort/ns4:M4_10_1" xmlDataType="integer"/>
    </xmlCellPr>
  </singleXmlCell>
  <singleXmlCell id="1181" r="C664" connectionId="0">
    <xmlCellPr id="1" uniqueName="ns4:M4_11">
      <xmlPr mapId="21" xpath="/ns4:FB_IV_Standorte/ns4:Standort/ns4:M4_11" xmlDataType="string"/>
    </xmlCellPr>
  </singleXmlCell>
  <singleXmlCell id="1182" r="I671" connectionId="0">
    <xmlCellPr id="1" uniqueName="ns4:U0_5_1">
      <xmlPr mapId="21" xpath="/ns4:FB_IV_Standorte/ns4:Standort/ns4:U0_5_1" xmlDataType="string"/>
    </xmlCellPr>
  </singleXmlCell>
  <singleXmlCell id="1183" r="I673" connectionId="0">
    <xmlCellPr id="1" uniqueName="ns4:U0_5_2">
      <xmlPr mapId="21" xpath="/ns4:FB_IV_Standorte/ns4:Standort/ns4:U0_5_2" xmlDataType="string"/>
    </xmlCellPr>
  </singleXmlCell>
  <singleXmlCell id="1184" r="I675" connectionId="0">
    <xmlCellPr id="1" uniqueName="ns4:U0_5_4">
      <xmlPr mapId="21" xpath="/ns4:FB_IV_Standorte/ns4:Standort/ns4:U0_5_4" xmlDataType="string"/>
    </xmlCellPr>
  </singleXmlCell>
  <singleXmlCell id="1185" r="W681" connectionId="0">
    <xmlCellPr id="1" uniqueName="ns4:M4_25">
      <xmlPr mapId="21" xpath="/ns4:FB_IV_Standorte/ns4:Standort/ns4:M4_25" xmlDataType="string"/>
    </xmlCellPr>
  </singleXmlCell>
  <singleXmlCell id="1186" r="U684" connectionId="0">
    <xmlCellPr id="1" uniqueName="ns4:U04_BS_NR">
      <xmlPr mapId="22" xpath="/ns4:FB_IV_Standorte/ns4:Unternehmensdaten/ns4:U04_BS_NR" xmlDataType="string"/>
    </xmlCellPr>
  </singleXmlCell>
  <singleXmlCell id="1187" r="G684" connectionId="0">
    <xmlCellPr id="1" uniqueName="ns4:lfd_Nr.">
      <xmlPr mapId="22" xpath="/ns4:FB_IV_Standorte/ns4:Unternehmensdaten/ns4:lfd_Nr." xmlDataType="string"/>
    </xmlCellPr>
  </singleXmlCell>
  <singleXmlCell id="1188" r="H684" connectionId="0">
    <xmlCellPr id="1" uniqueName="ns4:U04_1_Unternehmensname">
      <xmlPr mapId="22" xpath="/ns4:FB_IV_Standorte/ns4:Unternehmensdaten/ns4:U04_1_Unternehmensname" xmlDataType="string"/>
    </xmlCellPr>
  </singleXmlCell>
  <singleXmlCell id="1189" r="E686" connectionId="0">
    <xmlCellPr id="1" uniqueName="ns4:M4_4_1">
      <xmlPr mapId="22" xpath="/ns4:FB_IV_Standorte/ns4:Unternehmensdaten/ns4:M4_4_1" xmlDataType="string"/>
    </xmlCellPr>
  </singleXmlCell>
  <singleXmlCell id="1190" r="I686" connectionId="0">
    <xmlCellPr id="1" uniqueName="ns4:M4_4_2">
      <xmlPr mapId="22" xpath="/ns4:FB_IV_Standorte/ns4:Unternehmensdaten/ns4:M4_4_2" xmlDataType="string"/>
    </xmlCellPr>
  </singleXmlCell>
  <singleXmlCell id="1191" r="L688" connectionId="0">
    <xmlCellPr id="1" uniqueName="ns4:M4_21">
      <xmlPr mapId="22" xpath="/ns4:FB_IV_Standorte/ns4:M4_21" xmlDataType="decimal"/>
    </xmlCellPr>
  </singleXmlCell>
  <singleXmlCell id="1192" r="W688" connectionId="0">
    <xmlCellPr id="1" uniqueName="ns4:M4_22">
      <xmlPr mapId="22" xpath="/ns4:FB_IV_Standorte/ns4:M4_22" xmlDataType="decimal"/>
    </xmlCellPr>
  </singleXmlCell>
  <singleXmlCell id="1193" r="P690" connectionId="0">
    <xmlCellPr id="1" uniqueName="ns4:M4_15">
      <xmlPr mapId="22" xpath="/ns4:FB_IV_Standorte/ns4:M4_15" xmlDataType="string"/>
    </xmlCellPr>
  </singleXmlCell>
  <singleXmlCell id="1194" r="W692" connectionId="0">
    <xmlCellPr id="1" uniqueName="ns4:M4_16">
      <xmlPr mapId="22" xpath="/ns4:FB_IV_Standorte/ns4:M4_16" xmlDataType="string"/>
    </xmlCellPr>
  </singleXmlCell>
  <singleXmlCell id="1195" r="M694" connectionId="0">
    <xmlCellPr id="1" uniqueName="ns4:M4_17">
      <xmlPr mapId="22" xpath="/ns4:FB_IV_Standorte/ns4:M4_17" xmlDataType="string"/>
    </xmlCellPr>
  </singleXmlCell>
  <singleXmlCell id="1196" r="W696" connectionId="0">
    <xmlCellPr id="1" uniqueName="ns4:M4_3">
      <xmlPr mapId="22" xpath="/ns4:FB_IV_Standorte/ns4:M4_3" xmlDataType="integer"/>
    </xmlCellPr>
  </singleXmlCell>
  <singleXmlCell id="1197" r="W698" connectionId="0">
    <xmlCellPr id="1" uniqueName="ns4:M4_3_1">
      <xmlPr mapId="22" xpath="/ns4:FB_IV_Standorte/ns4:M4_3_1" xmlDataType="integer"/>
    </xmlCellPr>
  </singleXmlCell>
  <singleXmlCell id="1198" r="Q700" connectionId="0">
    <xmlCellPr id="1" uniqueName="ns4:M4_12">
      <xmlPr mapId="22" xpath="/ns4:FB_IV_Standorte/ns4:M4_12" xmlDataType="string"/>
    </xmlCellPr>
  </singleXmlCell>
  <singleXmlCell id="1199" r="T702" connectionId="0">
    <xmlCellPr id="1" uniqueName="ns4:M4_13_1">
      <xmlPr mapId="22" xpath="/ns4:FB_IV_Standorte/ns4:M4_13_1" xmlDataType="string"/>
    </xmlCellPr>
  </singleXmlCell>
  <singleXmlCell id="1200" r="T704" connectionId="0">
    <xmlCellPr id="1" uniqueName="ns4:M4_13">
      <xmlPr mapId="22" xpath="/ns4:FB_IV_Standorte/ns4:M4_13" xmlDataType="string"/>
    </xmlCellPr>
  </singleXmlCell>
  <singleXmlCell id="1201" r="M707" connectionId="0">
    <xmlCellPr id="1" uniqueName="ns4:M4_24_1">
      <xmlPr mapId="22" xpath="/ns4:FB_IV_Standorte/ns4:M4_24_1" xmlDataType="string"/>
    </xmlCellPr>
  </singleXmlCell>
  <singleXmlCell id="1202" r="W707" connectionId="0">
    <xmlCellPr id="1" uniqueName="ns4:M4_24_2">
      <xmlPr mapId="22" xpath="/ns4:FB_IV_Standorte/ns4:M4_24_2" xmlDataType="string"/>
    </xmlCellPr>
  </singleXmlCell>
  <singleXmlCell id="1203" r="M708" connectionId="0">
    <xmlCellPr id="1" uniqueName="ns4:M4_24_3">
      <xmlPr mapId="22" xpath="/ns4:FB_IV_Standorte/ns4:M4_24_3" xmlDataType="string"/>
    </xmlCellPr>
  </singleXmlCell>
  <singleXmlCell id="1204" r="W708" connectionId="0">
    <xmlCellPr id="1" uniqueName="ns4:M4_24_4">
      <xmlPr mapId="22" xpath="/ns4:FB_IV_Standorte/ns4:M4_24_4" xmlDataType="string"/>
    </xmlCellPr>
  </singleXmlCell>
  <singleXmlCell id="1205" r="M709" connectionId="0">
    <xmlCellPr id="1" uniqueName="ns4:M4_24_5">
      <xmlPr mapId="22" xpath="/ns4:FB_IV_Standorte/ns4:M4_24_5" xmlDataType="string"/>
    </xmlCellPr>
  </singleXmlCell>
  <singleXmlCell id="1206" r="W709" connectionId="0">
    <xmlCellPr id="1" uniqueName="ns4:M4_24_6">
      <xmlPr mapId="22" xpath="/ns4:FB_IV_Standorte/ns4:M4_24_6" xmlDataType="string"/>
    </xmlCellPr>
  </singleXmlCell>
  <singleXmlCell id="1207" r="M710" connectionId="0">
    <xmlCellPr id="1" uniqueName="ns4:M4_24_7">
      <xmlPr mapId="22" xpath="/ns4:FB_IV_Standorte/ns4:M4_24_7" xmlDataType="string"/>
    </xmlCellPr>
  </singleXmlCell>
  <singleXmlCell id="1208" r="W710" connectionId="0">
    <xmlCellPr id="1" uniqueName="ns4:M4_24_8">
      <xmlPr mapId="22" xpath="/ns4:FB_IV_Standorte/ns4:M4_24_8" xmlDataType="string"/>
    </xmlCellPr>
  </singleXmlCell>
  <singleXmlCell id="1209" r="L713" connectionId="0">
    <xmlCellPr id="1" uniqueName="ns4:M4_9">
      <xmlPr mapId="22" xpath="/ns4:FB_IV_Standorte/ns4:Standort/ns4:M4_9" xmlDataType="integer"/>
    </xmlCellPr>
  </singleXmlCell>
  <singleXmlCell id="1210" r="W713" connectionId="0">
    <xmlCellPr id="1" uniqueName="ns4:M4_10_1">
      <xmlPr mapId="22" xpath="/ns4:FB_IV_Standorte/ns4:Standort/ns4:M4_10_1" xmlDataType="integer"/>
    </xmlCellPr>
  </singleXmlCell>
  <singleXmlCell id="1211" r="C715" connectionId="0">
    <xmlCellPr id="1" uniqueName="ns4:M4_11">
      <xmlPr mapId="22" xpath="/ns4:FB_IV_Standorte/ns4:Standort/ns4:M4_11" xmlDataType="string"/>
    </xmlCellPr>
  </singleXmlCell>
  <singleXmlCell id="1212" r="I722" connectionId="0">
    <xmlCellPr id="1" uniqueName="ns4:U0_5_1">
      <xmlPr mapId="22" xpath="/ns4:FB_IV_Standorte/ns4:Standort/ns4:U0_5_1" xmlDataType="string"/>
    </xmlCellPr>
  </singleXmlCell>
  <singleXmlCell id="1213" r="I724" connectionId="0">
    <xmlCellPr id="1" uniqueName="ns4:U0_5_2">
      <xmlPr mapId="22" xpath="/ns4:FB_IV_Standorte/ns4:Standort/ns4:U0_5_2" xmlDataType="string"/>
    </xmlCellPr>
  </singleXmlCell>
  <singleXmlCell id="1214" r="I726" connectionId="0">
    <xmlCellPr id="1" uniqueName="ns4:U0_5_4">
      <xmlPr mapId="22" xpath="/ns4:FB_IV_Standorte/ns4:Standort/ns4:U0_5_4" xmlDataType="string"/>
    </xmlCellPr>
  </singleXmlCell>
  <singleXmlCell id="1215" r="W732" connectionId="0">
    <xmlCellPr id="1" uniqueName="ns4:M4_25">
      <xmlPr mapId="22" xpath="/ns4:FB_IV_Standorte/ns4:Standort/ns4:M4_25" xmlDataType="string"/>
    </xmlCellPr>
  </singleXmlCell>
  <singleXmlCell id="1216" r="U735" connectionId="0">
    <xmlCellPr id="1" uniqueName="ns4:U04_BS_NR">
      <xmlPr mapId="23" xpath="/ns4:FB_IV_Standorte/ns4:Unternehmensdaten/ns4:U04_BS_NR" xmlDataType="string"/>
    </xmlCellPr>
  </singleXmlCell>
  <singleXmlCell id="1217" r="G735" connectionId="0">
    <xmlCellPr id="1" uniqueName="ns4:lfd_Nr.">
      <xmlPr mapId="23" xpath="/ns4:FB_IV_Standorte/ns4:Unternehmensdaten/ns4:lfd_Nr." xmlDataType="string"/>
    </xmlCellPr>
  </singleXmlCell>
  <singleXmlCell id="1218" r="H735" connectionId="0">
    <xmlCellPr id="1" uniqueName="ns4:U04_1_Unternehmensname">
      <xmlPr mapId="23" xpath="/ns4:FB_IV_Standorte/ns4:Unternehmensdaten/ns4:U04_1_Unternehmensname" xmlDataType="string"/>
    </xmlCellPr>
  </singleXmlCell>
  <singleXmlCell id="1219" r="E737" connectionId="0">
    <xmlCellPr id="1" uniqueName="ns4:M4_4_1">
      <xmlPr mapId="23" xpath="/ns4:FB_IV_Standorte/ns4:Unternehmensdaten/ns4:M4_4_1" xmlDataType="string"/>
    </xmlCellPr>
  </singleXmlCell>
  <singleXmlCell id="1220" r="I737" connectionId="0">
    <xmlCellPr id="1" uniqueName="ns4:M4_4_2">
      <xmlPr mapId="23" xpath="/ns4:FB_IV_Standorte/ns4:Unternehmensdaten/ns4:M4_4_2" xmlDataType="string"/>
    </xmlCellPr>
  </singleXmlCell>
  <singleXmlCell id="1221" r="L739" connectionId="0">
    <xmlCellPr id="1" uniqueName="ns4:M4_21">
      <xmlPr mapId="23" xpath="/ns4:FB_IV_Standorte/ns4:M4_21" xmlDataType="decimal"/>
    </xmlCellPr>
  </singleXmlCell>
  <singleXmlCell id="1222" r="W739" connectionId="0">
    <xmlCellPr id="1" uniqueName="ns4:M4_22">
      <xmlPr mapId="23" xpath="/ns4:FB_IV_Standorte/ns4:M4_22" xmlDataType="decimal"/>
    </xmlCellPr>
  </singleXmlCell>
  <singleXmlCell id="1223" r="P741" connectionId="0">
    <xmlCellPr id="1" uniqueName="ns4:M4_15">
      <xmlPr mapId="23" xpath="/ns4:FB_IV_Standorte/ns4:M4_15" xmlDataType="string"/>
    </xmlCellPr>
  </singleXmlCell>
  <singleXmlCell id="1224" r="W743" connectionId="0">
    <xmlCellPr id="1" uniqueName="ns4:M4_16">
      <xmlPr mapId="23" xpath="/ns4:FB_IV_Standorte/ns4:M4_16" xmlDataType="string"/>
    </xmlCellPr>
  </singleXmlCell>
  <singleXmlCell id="1225" r="M745" connectionId="0">
    <xmlCellPr id="1" uniqueName="ns4:M4_17">
      <xmlPr mapId="23" xpath="/ns4:FB_IV_Standorte/ns4:M4_17" xmlDataType="string"/>
    </xmlCellPr>
  </singleXmlCell>
  <singleXmlCell id="1226" r="W747" connectionId="0">
    <xmlCellPr id="1" uniqueName="ns4:M4_3">
      <xmlPr mapId="23" xpath="/ns4:FB_IV_Standorte/ns4:M4_3" xmlDataType="integer"/>
    </xmlCellPr>
  </singleXmlCell>
  <singleXmlCell id="1227" r="W749" connectionId="0">
    <xmlCellPr id="1" uniqueName="ns4:M4_3_1">
      <xmlPr mapId="23" xpath="/ns4:FB_IV_Standorte/ns4:M4_3_1" xmlDataType="integer"/>
    </xmlCellPr>
  </singleXmlCell>
  <singleXmlCell id="1228" r="Q751" connectionId="0">
    <xmlCellPr id="1" uniqueName="ns4:M4_12">
      <xmlPr mapId="23" xpath="/ns4:FB_IV_Standorte/ns4:M4_12" xmlDataType="string"/>
    </xmlCellPr>
  </singleXmlCell>
  <singleXmlCell id="1229" r="T753" connectionId="0">
    <xmlCellPr id="1" uniqueName="ns4:M4_13_1">
      <xmlPr mapId="23" xpath="/ns4:FB_IV_Standorte/ns4:M4_13_1" xmlDataType="string"/>
    </xmlCellPr>
  </singleXmlCell>
  <singleXmlCell id="1230" r="T755" connectionId="0">
    <xmlCellPr id="1" uniqueName="ns4:M4_13">
      <xmlPr mapId="23" xpath="/ns4:FB_IV_Standorte/ns4:M4_13" xmlDataType="string"/>
    </xmlCellPr>
  </singleXmlCell>
  <singleXmlCell id="1231" r="M758" connectionId="0">
    <xmlCellPr id="1" uniqueName="ns4:M4_24_1">
      <xmlPr mapId="23" xpath="/ns4:FB_IV_Standorte/ns4:M4_24_1" xmlDataType="string"/>
    </xmlCellPr>
  </singleXmlCell>
  <singleXmlCell id="1232" r="W758" connectionId="0">
    <xmlCellPr id="1" uniqueName="ns4:M4_24_2">
      <xmlPr mapId="23" xpath="/ns4:FB_IV_Standorte/ns4:M4_24_2" xmlDataType="string"/>
    </xmlCellPr>
  </singleXmlCell>
  <singleXmlCell id="1233" r="M759" connectionId="0">
    <xmlCellPr id="1" uniqueName="ns4:M4_24_3">
      <xmlPr mapId="23" xpath="/ns4:FB_IV_Standorte/ns4:M4_24_3" xmlDataType="string"/>
    </xmlCellPr>
  </singleXmlCell>
  <singleXmlCell id="1234" r="W759" connectionId="0">
    <xmlCellPr id="1" uniqueName="ns4:M4_24_4">
      <xmlPr mapId="23" xpath="/ns4:FB_IV_Standorte/ns4:M4_24_4" xmlDataType="string"/>
    </xmlCellPr>
  </singleXmlCell>
  <singleXmlCell id="1235" r="M760" connectionId="0">
    <xmlCellPr id="1" uniqueName="ns4:M4_24_5">
      <xmlPr mapId="23" xpath="/ns4:FB_IV_Standorte/ns4:M4_24_5" xmlDataType="string"/>
    </xmlCellPr>
  </singleXmlCell>
  <singleXmlCell id="1236" r="W760" connectionId="0">
    <xmlCellPr id="1" uniqueName="ns4:M4_24_6">
      <xmlPr mapId="23" xpath="/ns4:FB_IV_Standorte/ns4:M4_24_6" xmlDataType="string"/>
    </xmlCellPr>
  </singleXmlCell>
  <singleXmlCell id="1237" r="M761" connectionId="0">
    <xmlCellPr id="1" uniqueName="ns4:M4_24_7">
      <xmlPr mapId="23" xpath="/ns4:FB_IV_Standorte/ns4:M4_24_7" xmlDataType="string"/>
    </xmlCellPr>
  </singleXmlCell>
  <singleXmlCell id="1238" r="W761" connectionId="0">
    <xmlCellPr id="1" uniqueName="ns4:M4_24_8">
      <xmlPr mapId="23" xpath="/ns4:FB_IV_Standorte/ns4:M4_24_8" xmlDataType="string"/>
    </xmlCellPr>
  </singleXmlCell>
  <singleXmlCell id="1239" r="L764" connectionId="0">
    <xmlCellPr id="1" uniqueName="ns4:M4_9">
      <xmlPr mapId="23" xpath="/ns4:FB_IV_Standorte/ns4:Standort/ns4:M4_9" xmlDataType="integer"/>
    </xmlCellPr>
  </singleXmlCell>
  <singleXmlCell id="1240" r="W764" connectionId="0">
    <xmlCellPr id="1" uniqueName="ns4:M4_10_1">
      <xmlPr mapId="23" xpath="/ns4:FB_IV_Standorte/ns4:Standort/ns4:M4_10_1" xmlDataType="integer"/>
    </xmlCellPr>
  </singleXmlCell>
  <singleXmlCell id="1241" r="C766" connectionId="0">
    <xmlCellPr id="1" uniqueName="ns4:M4_11">
      <xmlPr mapId="23" xpath="/ns4:FB_IV_Standorte/ns4:Standort/ns4:M4_11" xmlDataType="string"/>
    </xmlCellPr>
  </singleXmlCell>
  <singleXmlCell id="1242" r="I773" connectionId="0">
    <xmlCellPr id="1" uniqueName="ns4:U0_5_1">
      <xmlPr mapId="23" xpath="/ns4:FB_IV_Standorte/ns4:Standort/ns4:U0_5_1" xmlDataType="string"/>
    </xmlCellPr>
  </singleXmlCell>
  <singleXmlCell id="1243" r="I775" connectionId="0">
    <xmlCellPr id="1" uniqueName="ns4:U0_5_2">
      <xmlPr mapId="23" xpath="/ns4:FB_IV_Standorte/ns4:Standort/ns4:U0_5_2" xmlDataType="string"/>
    </xmlCellPr>
  </singleXmlCell>
  <singleXmlCell id="1244" r="I777" connectionId="0">
    <xmlCellPr id="1" uniqueName="ns4:U0_5_4">
      <xmlPr mapId="23" xpath="/ns4:FB_IV_Standorte/ns4:Standort/ns4:U0_5_4" xmlDataType="string"/>
    </xmlCellPr>
  </singleXmlCell>
  <singleXmlCell id="1245" r="W783" connectionId="0">
    <xmlCellPr id="1" uniqueName="ns4:M4_25">
      <xmlPr mapId="23" xpath="/ns4:FB_IV_Standorte/ns4:Standort/ns4:M4_25" xmlDataType="string"/>
    </xmlCellPr>
  </singleXmlCell>
  <singleXmlCell id="1246" r="U786" connectionId="0">
    <xmlCellPr id="1" uniqueName="ns4:U04_BS_NR">
      <xmlPr mapId="24" xpath="/ns4:FB_IV_Standorte/ns4:Unternehmensdaten/ns4:U04_BS_NR" xmlDataType="string"/>
    </xmlCellPr>
  </singleXmlCell>
  <singleXmlCell id="1247" r="G786" connectionId="0">
    <xmlCellPr id="1" uniqueName="ns4:lfd_Nr.">
      <xmlPr mapId="24" xpath="/ns4:FB_IV_Standorte/ns4:Unternehmensdaten/ns4:lfd_Nr." xmlDataType="string"/>
    </xmlCellPr>
  </singleXmlCell>
  <singleXmlCell id="1248" r="H786" connectionId="0">
    <xmlCellPr id="1" uniqueName="ns4:U04_1_Unternehmensname">
      <xmlPr mapId="24" xpath="/ns4:FB_IV_Standorte/ns4:Unternehmensdaten/ns4:U04_1_Unternehmensname" xmlDataType="string"/>
    </xmlCellPr>
  </singleXmlCell>
  <singleXmlCell id="1249" r="E788" connectionId="0">
    <xmlCellPr id="1" uniqueName="ns4:M4_4_1">
      <xmlPr mapId="24" xpath="/ns4:FB_IV_Standorte/ns4:Unternehmensdaten/ns4:M4_4_1" xmlDataType="string"/>
    </xmlCellPr>
  </singleXmlCell>
  <singleXmlCell id="1250" r="I788" connectionId="0">
    <xmlCellPr id="1" uniqueName="ns4:M4_4_2">
      <xmlPr mapId="24" xpath="/ns4:FB_IV_Standorte/ns4:Unternehmensdaten/ns4:M4_4_2" xmlDataType="string"/>
    </xmlCellPr>
  </singleXmlCell>
  <singleXmlCell id="1252" r="L790" connectionId="0">
    <xmlCellPr id="1" uniqueName="ns4:M4_21">
      <xmlPr mapId="24" xpath="/ns4:FB_IV_Standorte/ns4:M4_21" xmlDataType="decimal"/>
    </xmlCellPr>
  </singleXmlCell>
  <singleXmlCell id="1253" r="W790" connectionId="0">
    <xmlCellPr id="1" uniqueName="ns4:M4_22">
      <xmlPr mapId="24" xpath="/ns4:FB_IV_Standorte/ns4:M4_22" xmlDataType="decimal"/>
    </xmlCellPr>
  </singleXmlCell>
  <singleXmlCell id="1254" r="P792" connectionId="0">
    <xmlCellPr id="1" uniqueName="ns4:M4_15">
      <xmlPr mapId="24" xpath="/ns4:FB_IV_Standorte/ns4:M4_15" xmlDataType="string"/>
    </xmlCellPr>
  </singleXmlCell>
  <singleXmlCell id="1255" r="W794" connectionId="0">
    <xmlCellPr id="1" uniqueName="ns4:M4_16">
      <xmlPr mapId="24" xpath="/ns4:FB_IV_Standorte/ns4:M4_16" xmlDataType="string"/>
    </xmlCellPr>
  </singleXmlCell>
  <singleXmlCell id="1256" r="M796" connectionId="0">
    <xmlCellPr id="1" uniqueName="ns4:M4_17">
      <xmlPr mapId="24" xpath="/ns4:FB_IV_Standorte/ns4:M4_17" xmlDataType="string"/>
    </xmlCellPr>
  </singleXmlCell>
  <singleXmlCell id="1257" r="W798" connectionId="0">
    <xmlCellPr id="1" uniqueName="ns4:M4_3">
      <xmlPr mapId="24" xpath="/ns4:FB_IV_Standorte/ns4:M4_3" xmlDataType="integer"/>
    </xmlCellPr>
  </singleXmlCell>
  <singleXmlCell id="1258" r="W800" connectionId="0">
    <xmlCellPr id="1" uniqueName="ns4:M4_3_1">
      <xmlPr mapId="24" xpath="/ns4:FB_IV_Standorte/ns4:M4_3_1" xmlDataType="integer"/>
    </xmlCellPr>
  </singleXmlCell>
  <singleXmlCell id="1259" r="Q802" connectionId="0">
    <xmlCellPr id="1" uniqueName="ns4:M4_12">
      <xmlPr mapId="24" xpath="/ns4:FB_IV_Standorte/ns4:M4_12" xmlDataType="string"/>
    </xmlCellPr>
  </singleXmlCell>
  <singleXmlCell id="1260" r="T804" connectionId="0">
    <xmlCellPr id="1" uniqueName="ns4:M4_13_1">
      <xmlPr mapId="24" xpath="/ns4:FB_IV_Standorte/ns4:M4_13_1" xmlDataType="string"/>
    </xmlCellPr>
  </singleXmlCell>
  <singleXmlCell id="1261" r="T806" connectionId="0">
    <xmlCellPr id="1" uniqueName="ns4:M4_13">
      <xmlPr mapId="24" xpath="/ns4:FB_IV_Standorte/ns4:M4_13" xmlDataType="string"/>
    </xmlCellPr>
  </singleXmlCell>
  <singleXmlCell id="1262" r="M809" connectionId="0">
    <xmlCellPr id="1" uniqueName="ns4:M4_24_1">
      <xmlPr mapId="24" xpath="/ns4:FB_IV_Standorte/ns4:M4_24_1" xmlDataType="string"/>
    </xmlCellPr>
  </singleXmlCell>
  <singleXmlCell id="1263" r="W809" connectionId="0">
    <xmlCellPr id="1" uniqueName="ns4:M4_24_2">
      <xmlPr mapId="24" xpath="/ns4:FB_IV_Standorte/ns4:M4_24_2" xmlDataType="string"/>
    </xmlCellPr>
  </singleXmlCell>
  <singleXmlCell id="1264" r="M810" connectionId="0">
    <xmlCellPr id="1" uniqueName="ns4:M4_24_3">
      <xmlPr mapId="24" xpath="/ns4:FB_IV_Standorte/ns4:M4_24_3" xmlDataType="string"/>
    </xmlCellPr>
  </singleXmlCell>
  <singleXmlCell id="1265" r="W810" connectionId="0">
    <xmlCellPr id="1" uniqueName="ns4:M4_24_4">
      <xmlPr mapId="24" xpath="/ns4:FB_IV_Standorte/ns4:M4_24_4" xmlDataType="string"/>
    </xmlCellPr>
  </singleXmlCell>
  <singleXmlCell id="1266" r="M811" connectionId="0">
    <xmlCellPr id="1" uniqueName="ns4:M4_24_5">
      <xmlPr mapId="24" xpath="/ns4:FB_IV_Standorte/ns4:M4_24_5" xmlDataType="string"/>
    </xmlCellPr>
  </singleXmlCell>
  <singleXmlCell id="1267" r="W811" connectionId="0">
    <xmlCellPr id="1" uniqueName="ns4:M4_24_6">
      <xmlPr mapId="24" xpath="/ns4:FB_IV_Standorte/ns4:M4_24_6" xmlDataType="string"/>
    </xmlCellPr>
  </singleXmlCell>
  <singleXmlCell id="1268" r="M812" connectionId="0">
    <xmlCellPr id="1" uniqueName="ns4:M4_24_7">
      <xmlPr mapId="24" xpath="/ns4:FB_IV_Standorte/ns4:M4_24_7" xmlDataType="string"/>
    </xmlCellPr>
  </singleXmlCell>
  <singleXmlCell id="1269" r="W812" connectionId="0">
    <xmlCellPr id="1" uniqueName="ns4:M4_24_8">
      <xmlPr mapId="24" xpath="/ns4:FB_IV_Standorte/ns4:M4_24_8" xmlDataType="string"/>
    </xmlCellPr>
  </singleXmlCell>
  <singleXmlCell id="1270" r="L815" connectionId="0">
    <xmlCellPr id="1" uniqueName="ns4:M4_9">
      <xmlPr mapId="24" xpath="/ns4:FB_IV_Standorte/ns4:Standort/ns4:M4_9" xmlDataType="integer"/>
    </xmlCellPr>
  </singleXmlCell>
  <singleXmlCell id="1271" r="W815" connectionId="0">
    <xmlCellPr id="1" uniqueName="ns4:M4_10_1">
      <xmlPr mapId="24" xpath="/ns4:FB_IV_Standorte/ns4:Standort/ns4:M4_10_1" xmlDataType="integer"/>
    </xmlCellPr>
  </singleXmlCell>
  <singleXmlCell id="1272" r="C817" connectionId="0">
    <xmlCellPr id="1" uniqueName="ns4:M4_11">
      <xmlPr mapId="24" xpath="/ns4:FB_IV_Standorte/ns4:Standort/ns4:M4_11" xmlDataType="string"/>
    </xmlCellPr>
  </singleXmlCell>
  <singleXmlCell id="1273" r="I824" connectionId="0">
    <xmlCellPr id="1" uniqueName="ns4:U0_5_1">
      <xmlPr mapId="24" xpath="/ns4:FB_IV_Standorte/ns4:Standort/ns4:U0_5_1" xmlDataType="string"/>
    </xmlCellPr>
  </singleXmlCell>
  <singleXmlCell id="1274" r="I826" connectionId="0">
    <xmlCellPr id="1" uniqueName="ns4:U0_5_2">
      <xmlPr mapId="24" xpath="/ns4:FB_IV_Standorte/ns4:Standort/ns4:U0_5_2" xmlDataType="string"/>
    </xmlCellPr>
  </singleXmlCell>
  <singleXmlCell id="1275" r="I828" connectionId="0">
    <xmlCellPr id="1" uniqueName="ns4:U0_5_4">
      <xmlPr mapId="24" xpath="/ns4:FB_IV_Standorte/ns4:Standort/ns4:U0_5_4" xmlDataType="string"/>
    </xmlCellPr>
  </singleXmlCell>
  <singleXmlCell id="1276" r="W834" connectionId="0">
    <xmlCellPr id="1" uniqueName="ns4:M4_25">
      <xmlPr mapId="24" xpath="/ns4:FB_IV_Standorte/ns4:Standort/ns4:M4_25" xmlDataType="string"/>
    </xmlCellPr>
  </singleXmlCell>
  <singleXmlCell id="1277" r="U837" connectionId="0">
    <xmlCellPr id="1" uniqueName="ns4:U04_BS_NR">
      <xmlPr mapId="25" xpath="/ns4:FB_IV_Standorte/ns4:Unternehmensdaten/ns4:U04_BS_NR" xmlDataType="string"/>
    </xmlCellPr>
  </singleXmlCell>
  <singleXmlCell id="1278" r="G837" connectionId="0">
    <xmlCellPr id="1" uniqueName="ns4:lfd_Nr.">
      <xmlPr mapId="25" xpath="/ns4:FB_IV_Standorte/ns4:Unternehmensdaten/ns4:lfd_Nr." xmlDataType="string"/>
    </xmlCellPr>
  </singleXmlCell>
  <singleXmlCell id="1279" r="H837" connectionId="0">
    <xmlCellPr id="1" uniqueName="ns4:U04_1_Unternehmensname">
      <xmlPr mapId="25" xpath="/ns4:FB_IV_Standorte/ns4:Unternehmensdaten/ns4:U04_1_Unternehmensname" xmlDataType="string"/>
    </xmlCellPr>
  </singleXmlCell>
  <singleXmlCell id="1280" r="E839" connectionId="0">
    <xmlCellPr id="1" uniqueName="ns4:M4_4_1">
      <xmlPr mapId="25" xpath="/ns4:FB_IV_Standorte/ns4:Unternehmensdaten/ns4:M4_4_1" xmlDataType="string"/>
    </xmlCellPr>
  </singleXmlCell>
  <singleXmlCell id="1281" r="I839" connectionId="0">
    <xmlCellPr id="1" uniqueName="ns4:M4_4_2">
      <xmlPr mapId="25" xpath="/ns4:FB_IV_Standorte/ns4:Unternehmensdaten/ns4:M4_4_2" xmlDataType="string"/>
    </xmlCellPr>
  </singleXmlCell>
  <singleXmlCell id="1282" r="L841" connectionId="0">
    <xmlCellPr id="1" uniqueName="ns4:M4_21">
      <xmlPr mapId="25" xpath="/ns4:FB_IV_Standorte/ns4:M4_21" xmlDataType="decimal"/>
    </xmlCellPr>
  </singleXmlCell>
  <singleXmlCell id="1283" r="W841" connectionId="0">
    <xmlCellPr id="1" uniqueName="ns4:M4_22">
      <xmlPr mapId="25" xpath="/ns4:FB_IV_Standorte/ns4:M4_22" xmlDataType="decimal"/>
    </xmlCellPr>
  </singleXmlCell>
  <singleXmlCell id="1284" r="P843" connectionId="0">
    <xmlCellPr id="1" uniqueName="ns4:M4_15">
      <xmlPr mapId="25" xpath="/ns4:FB_IV_Standorte/ns4:M4_15" xmlDataType="string"/>
    </xmlCellPr>
  </singleXmlCell>
  <singleXmlCell id="1285" r="W845" connectionId="0">
    <xmlCellPr id="1" uniqueName="ns4:M4_16">
      <xmlPr mapId="25" xpath="/ns4:FB_IV_Standorte/ns4:M4_16" xmlDataType="string"/>
    </xmlCellPr>
  </singleXmlCell>
  <singleXmlCell id="1286" r="M847" connectionId="0">
    <xmlCellPr id="1" uniqueName="ns4:M4_17">
      <xmlPr mapId="25" xpath="/ns4:FB_IV_Standorte/ns4:M4_17" xmlDataType="string"/>
    </xmlCellPr>
  </singleXmlCell>
  <singleXmlCell id="1287" r="W849" connectionId="0">
    <xmlCellPr id="1" uniqueName="ns4:M4_3">
      <xmlPr mapId="25" xpath="/ns4:FB_IV_Standorte/ns4:M4_3" xmlDataType="integer"/>
    </xmlCellPr>
  </singleXmlCell>
  <singleXmlCell id="1288" r="W851" connectionId="0">
    <xmlCellPr id="1" uniqueName="ns4:M4_3_1">
      <xmlPr mapId="25" xpath="/ns4:FB_IV_Standorte/ns4:M4_3_1" xmlDataType="integer"/>
    </xmlCellPr>
  </singleXmlCell>
  <singleXmlCell id="1289" r="Q853" connectionId="0">
    <xmlCellPr id="1" uniqueName="ns4:M4_12">
      <xmlPr mapId="25" xpath="/ns4:FB_IV_Standorte/ns4:M4_12" xmlDataType="string"/>
    </xmlCellPr>
  </singleXmlCell>
  <singleXmlCell id="1290" r="T855" connectionId="0">
    <xmlCellPr id="1" uniqueName="ns4:M4_13_1">
      <xmlPr mapId="25" xpath="/ns4:FB_IV_Standorte/ns4:M4_13_1" xmlDataType="string"/>
    </xmlCellPr>
  </singleXmlCell>
  <singleXmlCell id="1291" r="T857" connectionId="0">
    <xmlCellPr id="1" uniqueName="ns4:M4_13">
      <xmlPr mapId="25" xpath="/ns4:FB_IV_Standorte/ns4:M4_13" xmlDataType="string"/>
    </xmlCellPr>
  </singleXmlCell>
  <singleXmlCell id="1292" r="M860" connectionId="0">
    <xmlCellPr id="1" uniqueName="ns4:M4_24_1">
      <xmlPr mapId="25" xpath="/ns4:FB_IV_Standorte/ns4:M4_24_1" xmlDataType="string"/>
    </xmlCellPr>
  </singleXmlCell>
  <singleXmlCell id="1293" r="W860" connectionId="0">
    <xmlCellPr id="1" uniqueName="ns4:M4_24_2">
      <xmlPr mapId="25" xpath="/ns4:FB_IV_Standorte/ns4:M4_24_2" xmlDataType="string"/>
    </xmlCellPr>
  </singleXmlCell>
  <singleXmlCell id="1294" r="M861" connectionId="0">
    <xmlCellPr id="1" uniqueName="ns4:M4_24_3">
      <xmlPr mapId="25" xpath="/ns4:FB_IV_Standorte/ns4:M4_24_3" xmlDataType="string"/>
    </xmlCellPr>
  </singleXmlCell>
  <singleXmlCell id="1295" r="W861" connectionId="0">
    <xmlCellPr id="1" uniqueName="ns4:M4_24_4">
      <xmlPr mapId="25" xpath="/ns4:FB_IV_Standorte/ns4:M4_24_4" xmlDataType="string"/>
    </xmlCellPr>
  </singleXmlCell>
  <singleXmlCell id="1296" r="M862" connectionId="0">
    <xmlCellPr id="1" uniqueName="ns4:M4_24_5">
      <xmlPr mapId="25" xpath="/ns4:FB_IV_Standorte/ns4:M4_24_5" xmlDataType="string"/>
    </xmlCellPr>
  </singleXmlCell>
  <singleXmlCell id="1297" r="W862" connectionId="0">
    <xmlCellPr id="1" uniqueName="ns4:M4_24_6">
      <xmlPr mapId="25" xpath="/ns4:FB_IV_Standorte/ns4:M4_24_6" xmlDataType="string"/>
    </xmlCellPr>
  </singleXmlCell>
  <singleXmlCell id="1298" r="M863" connectionId="0">
    <xmlCellPr id="1" uniqueName="ns4:M4_24_7">
      <xmlPr mapId="25" xpath="/ns4:FB_IV_Standorte/ns4:M4_24_7" xmlDataType="string"/>
    </xmlCellPr>
  </singleXmlCell>
  <singleXmlCell id="1299" r="W863" connectionId="0">
    <xmlCellPr id="1" uniqueName="ns4:M4_24_8">
      <xmlPr mapId="25" xpath="/ns4:FB_IV_Standorte/ns4:M4_24_8" xmlDataType="string"/>
    </xmlCellPr>
  </singleXmlCell>
  <singleXmlCell id="1300" r="L866" connectionId="0">
    <xmlCellPr id="1" uniqueName="ns4:M4_9">
      <xmlPr mapId="25" xpath="/ns4:FB_IV_Standorte/ns4:Standort/ns4:M4_9" xmlDataType="integer"/>
    </xmlCellPr>
  </singleXmlCell>
  <singleXmlCell id="1301" r="W866" connectionId="0">
    <xmlCellPr id="1" uniqueName="ns4:M4_10_1">
      <xmlPr mapId="25" xpath="/ns4:FB_IV_Standorte/ns4:Standort/ns4:M4_10_1" xmlDataType="integer"/>
    </xmlCellPr>
  </singleXmlCell>
  <singleXmlCell id="1302" r="C868" connectionId="0">
    <xmlCellPr id="1" uniqueName="ns4:M4_11">
      <xmlPr mapId="25" xpath="/ns4:FB_IV_Standorte/ns4:Standort/ns4:M4_11" xmlDataType="string"/>
    </xmlCellPr>
  </singleXmlCell>
  <singleXmlCell id="1303" r="I875" connectionId="0">
    <xmlCellPr id="1" uniqueName="ns4:U0_5_1">
      <xmlPr mapId="25" xpath="/ns4:FB_IV_Standorte/ns4:Standort/ns4:U0_5_1" xmlDataType="string"/>
    </xmlCellPr>
  </singleXmlCell>
  <singleXmlCell id="1304" r="I877" connectionId="0">
    <xmlCellPr id="1" uniqueName="ns4:U0_5_2">
      <xmlPr mapId="25" xpath="/ns4:FB_IV_Standorte/ns4:Standort/ns4:U0_5_2" xmlDataType="string"/>
    </xmlCellPr>
  </singleXmlCell>
  <singleXmlCell id="1305" r="I879" connectionId="0">
    <xmlCellPr id="1" uniqueName="ns4:U0_5_4">
      <xmlPr mapId="25" xpath="/ns4:FB_IV_Standorte/ns4:Standort/ns4:U0_5_4" xmlDataType="string"/>
    </xmlCellPr>
  </singleXmlCell>
  <singleXmlCell id="1306" r="W885" connectionId="0">
    <xmlCellPr id="1" uniqueName="ns4:M4_25">
      <xmlPr mapId="25" xpath="/ns4:FB_IV_Standorte/ns4:Standort/ns4:M4_25" xmlDataType="string"/>
    </xmlCellPr>
  </singleXmlCell>
  <singleXmlCell id="1307" r="U888" connectionId="0">
    <xmlCellPr id="1" uniqueName="ns4:U04_BS_NR">
      <xmlPr mapId="26" xpath="/ns4:FB_IV_Standorte/ns4:Unternehmensdaten/ns4:U04_BS_NR" xmlDataType="string"/>
    </xmlCellPr>
  </singleXmlCell>
  <singleXmlCell id="1308" r="G888" connectionId="0">
    <xmlCellPr id="1" uniqueName="ns4:lfd_Nr.">
      <xmlPr mapId="26" xpath="/ns4:FB_IV_Standorte/ns4:Unternehmensdaten/ns4:lfd_Nr." xmlDataType="string"/>
    </xmlCellPr>
  </singleXmlCell>
  <singleXmlCell id="1309" r="H888" connectionId="0">
    <xmlCellPr id="1" uniqueName="ns4:U04_1_Unternehmensname">
      <xmlPr mapId="26" xpath="/ns4:FB_IV_Standorte/ns4:Unternehmensdaten/ns4:U04_1_Unternehmensname" xmlDataType="string"/>
    </xmlCellPr>
  </singleXmlCell>
  <singleXmlCell id="1310" r="E890" connectionId="0">
    <xmlCellPr id="1" uniqueName="ns4:M4_4_1">
      <xmlPr mapId="26" xpath="/ns4:FB_IV_Standorte/ns4:Unternehmensdaten/ns4:M4_4_1" xmlDataType="string"/>
    </xmlCellPr>
  </singleXmlCell>
  <singleXmlCell id="1311" r="I890" connectionId="0">
    <xmlCellPr id="1" uniqueName="ns4:M4_4_2">
      <xmlPr mapId="26" xpath="/ns4:FB_IV_Standorte/ns4:Unternehmensdaten/ns4:M4_4_2" xmlDataType="string"/>
    </xmlCellPr>
  </singleXmlCell>
  <singleXmlCell id="1312" r="L892" connectionId="0">
    <xmlCellPr id="1" uniqueName="ns4:M4_21">
      <xmlPr mapId="26" xpath="/ns4:FB_IV_Standorte/ns4:M4_21" xmlDataType="decimal"/>
    </xmlCellPr>
  </singleXmlCell>
  <singleXmlCell id="1313" r="W892" connectionId="0">
    <xmlCellPr id="1" uniqueName="ns4:M4_22">
      <xmlPr mapId="26" xpath="/ns4:FB_IV_Standorte/ns4:M4_22" xmlDataType="decimal"/>
    </xmlCellPr>
  </singleXmlCell>
  <singleXmlCell id="1314" r="P894" connectionId="0">
    <xmlCellPr id="1" uniqueName="ns4:M4_15">
      <xmlPr mapId="26" xpath="/ns4:FB_IV_Standorte/ns4:M4_15" xmlDataType="string"/>
    </xmlCellPr>
  </singleXmlCell>
  <singleXmlCell id="1315" r="W896" connectionId="0">
    <xmlCellPr id="1" uniqueName="ns4:M4_16">
      <xmlPr mapId="26" xpath="/ns4:FB_IV_Standorte/ns4:M4_16" xmlDataType="string"/>
    </xmlCellPr>
  </singleXmlCell>
  <singleXmlCell id="1316" r="M898" connectionId="0">
    <xmlCellPr id="1" uniqueName="ns4:M4_17">
      <xmlPr mapId="26" xpath="/ns4:FB_IV_Standorte/ns4:M4_17" xmlDataType="string"/>
    </xmlCellPr>
  </singleXmlCell>
  <singleXmlCell id="1317" r="W900" connectionId="0">
    <xmlCellPr id="1" uniqueName="ns4:M4_3">
      <xmlPr mapId="26" xpath="/ns4:FB_IV_Standorte/ns4:M4_3" xmlDataType="integer"/>
    </xmlCellPr>
  </singleXmlCell>
  <singleXmlCell id="1318" r="W902" connectionId="0">
    <xmlCellPr id="1" uniqueName="ns4:M4_3_1">
      <xmlPr mapId="26" xpath="/ns4:FB_IV_Standorte/ns4:M4_3_1" xmlDataType="integer"/>
    </xmlCellPr>
  </singleXmlCell>
  <singleXmlCell id="1319" r="Q904" connectionId="0">
    <xmlCellPr id="1" uniqueName="ns4:M4_12">
      <xmlPr mapId="26" xpath="/ns4:FB_IV_Standorte/ns4:M4_12" xmlDataType="string"/>
    </xmlCellPr>
  </singleXmlCell>
  <singleXmlCell id="1320" r="T906" connectionId="0">
    <xmlCellPr id="1" uniqueName="ns4:M4_13_1">
      <xmlPr mapId="26" xpath="/ns4:FB_IV_Standorte/ns4:M4_13_1" xmlDataType="string"/>
    </xmlCellPr>
  </singleXmlCell>
  <singleXmlCell id="1321" r="T908" connectionId="0">
    <xmlCellPr id="1" uniqueName="ns4:M4_13">
      <xmlPr mapId="26" xpath="/ns4:FB_IV_Standorte/ns4:M4_13" xmlDataType="string"/>
    </xmlCellPr>
  </singleXmlCell>
  <singleXmlCell id="1322" r="M911" connectionId="0">
    <xmlCellPr id="1" uniqueName="ns4:M4_24_1">
      <xmlPr mapId="26" xpath="/ns4:FB_IV_Standorte/ns4:M4_24_1" xmlDataType="string"/>
    </xmlCellPr>
  </singleXmlCell>
  <singleXmlCell id="1323" r="W911" connectionId="0">
    <xmlCellPr id="1" uniqueName="ns4:M4_24_2">
      <xmlPr mapId="26" xpath="/ns4:FB_IV_Standorte/ns4:M4_24_2" xmlDataType="string"/>
    </xmlCellPr>
  </singleXmlCell>
  <singleXmlCell id="1324" r="M912" connectionId="0">
    <xmlCellPr id="1" uniqueName="ns4:M4_24_3">
      <xmlPr mapId="26" xpath="/ns4:FB_IV_Standorte/ns4:M4_24_3" xmlDataType="string"/>
    </xmlCellPr>
  </singleXmlCell>
  <singleXmlCell id="1325" r="W912" connectionId="0">
    <xmlCellPr id="1" uniqueName="ns4:M4_24_4">
      <xmlPr mapId="26" xpath="/ns4:FB_IV_Standorte/ns4:M4_24_4" xmlDataType="string"/>
    </xmlCellPr>
  </singleXmlCell>
  <singleXmlCell id="1326" r="M913" connectionId="0">
    <xmlCellPr id="1" uniqueName="ns4:M4_24_5">
      <xmlPr mapId="26" xpath="/ns4:FB_IV_Standorte/ns4:M4_24_5" xmlDataType="string"/>
    </xmlCellPr>
  </singleXmlCell>
  <singleXmlCell id="1327" r="W913" connectionId="0">
    <xmlCellPr id="1" uniqueName="ns4:M4_24_6">
      <xmlPr mapId="26" xpath="/ns4:FB_IV_Standorte/ns4:M4_24_6" xmlDataType="string"/>
    </xmlCellPr>
  </singleXmlCell>
  <singleXmlCell id="1328" r="M914" connectionId="0">
    <xmlCellPr id="1" uniqueName="ns4:M4_24_7">
      <xmlPr mapId="26" xpath="/ns4:FB_IV_Standorte/ns4:M4_24_7" xmlDataType="string"/>
    </xmlCellPr>
  </singleXmlCell>
  <singleXmlCell id="1329" r="W914" connectionId="0">
    <xmlCellPr id="1" uniqueName="ns4:M4_24_8">
      <xmlPr mapId="26" xpath="/ns4:FB_IV_Standorte/ns4:M4_24_8" xmlDataType="string"/>
    </xmlCellPr>
  </singleXmlCell>
  <singleXmlCell id="1330" r="L917" connectionId="0">
    <xmlCellPr id="1" uniqueName="ns4:M4_9">
      <xmlPr mapId="26" xpath="/ns4:FB_IV_Standorte/ns4:Standort/ns4:M4_9" xmlDataType="integer"/>
    </xmlCellPr>
  </singleXmlCell>
  <singleXmlCell id="1331" r="W917" connectionId="0">
    <xmlCellPr id="1" uniqueName="ns4:M4_10_1">
      <xmlPr mapId="26" xpath="/ns4:FB_IV_Standorte/ns4:Standort/ns4:M4_10_1" xmlDataType="integer"/>
    </xmlCellPr>
  </singleXmlCell>
  <singleXmlCell id="1332" r="C919" connectionId="0">
    <xmlCellPr id="1" uniqueName="ns4:M4_11">
      <xmlPr mapId="26" xpath="/ns4:FB_IV_Standorte/ns4:Standort/ns4:M4_11" xmlDataType="string"/>
    </xmlCellPr>
  </singleXmlCell>
  <singleXmlCell id="1333" r="I926" connectionId="0">
    <xmlCellPr id="1" uniqueName="ns4:U0_5_1">
      <xmlPr mapId="26" xpath="/ns4:FB_IV_Standorte/ns4:Standort/ns4:U0_5_1" xmlDataType="string"/>
    </xmlCellPr>
  </singleXmlCell>
  <singleXmlCell id="1334" r="I928" connectionId="0">
    <xmlCellPr id="1" uniqueName="ns4:U0_5_2">
      <xmlPr mapId="26" xpath="/ns4:FB_IV_Standorte/ns4:Standort/ns4:U0_5_2" xmlDataType="string"/>
    </xmlCellPr>
  </singleXmlCell>
  <singleXmlCell id="1335" r="I930" connectionId="0">
    <xmlCellPr id="1" uniqueName="ns4:U0_5_4">
      <xmlPr mapId="26" xpath="/ns4:FB_IV_Standorte/ns4:Standort/ns4:U0_5_4" xmlDataType="string"/>
    </xmlCellPr>
  </singleXmlCell>
  <singleXmlCell id="1336" r="W936" connectionId="0">
    <xmlCellPr id="1" uniqueName="ns4:M4_25">
      <xmlPr mapId="26" xpath="/ns4:FB_IV_Standorte/ns4:Standort/ns4:M4_25" xmlDataType="string"/>
    </xmlCellPr>
  </singleXmlCell>
  <singleXmlCell id="1337" r="U939" connectionId="0">
    <xmlCellPr id="1" uniqueName="ns4:U04_BS_NR">
      <xmlPr mapId="27" xpath="/ns4:FB_IV_Standorte/ns4:Unternehmensdaten/ns4:U04_BS_NR" xmlDataType="string"/>
    </xmlCellPr>
  </singleXmlCell>
  <singleXmlCell id="1338" r="G939" connectionId="0">
    <xmlCellPr id="1" uniqueName="ns4:lfd_Nr.">
      <xmlPr mapId="27" xpath="/ns4:FB_IV_Standorte/ns4:Unternehmensdaten/ns4:lfd_Nr." xmlDataType="string"/>
    </xmlCellPr>
  </singleXmlCell>
  <singleXmlCell id="1339" r="H939" connectionId="0">
    <xmlCellPr id="1" uniqueName="ns4:U04_1_Unternehmensname">
      <xmlPr mapId="27" xpath="/ns4:FB_IV_Standorte/ns4:Unternehmensdaten/ns4:U04_1_Unternehmensname" xmlDataType="string"/>
    </xmlCellPr>
  </singleXmlCell>
  <singleXmlCell id="1340" r="E941" connectionId="0">
    <xmlCellPr id="1" uniqueName="ns4:M4_4_1">
      <xmlPr mapId="27" xpath="/ns4:FB_IV_Standorte/ns4:Unternehmensdaten/ns4:M4_4_1" xmlDataType="string"/>
    </xmlCellPr>
  </singleXmlCell>
  <singleXmlCell id="1341" r="I941" connectionId="0">
    <xmlCellPr id="1" uniqueName="ns4:M4_4_2">
      <xmlPr mapId="27" xpath="/ns4:FB_IV_Standorte/ns4:Unternehmensdaten/ns4:M4_4_2" xmlDataType="string"/>
    </xmlCellPr>
  </singleXmlCell>
  <singleXmlCell id="1342" r="L943" connectionId="0">
    <xmlCellPr id="1" uniqueName="ns4:M4_21">
      <xmlPr mapId="27" xpath="/ns4:FB_IV_Standorte/ns4:M4_21" xmlDataType="decimal"/>
    </xmlCellPr>
  </singleXmlCell>
  <singleXmlCell id="1343" r="W943" connectionId="0">
    <xmlCellPr id="1" uniqueName="ns4:M4_22">
      <xmlPr mapId="27" xpath="/ns4:FB_IV_Standorte/ns4:M4_22" xmlDataType="decimal"/>
    </xmlCellPr>
  </singleXmlCell>
  <singleXmlCell id="1344" r="P945" connectionId="0">
    <xmlCellPr id="1" uniqueName="ns4:M4_15">
      <xmlPr mapId="27" xpath="/ns4:FB_IV_Standorte/ns4:M4_15" xmlDataType="string"/>
    </xmlCellPr>
  </singleXmlCell>
  <singleXmlCell id="1345" r="W947" connectionId="0">
    <xmlCellPr id="1" uniqueName="ns4:M4_16">
      <xmlPr mapId="27" xpath="/ns4:FB_IV_Standorte/ns4:M4_16" xmlDataType="string"/>
    </xmlCellPr>
  </singleXmlCell>
  <singleXmlCell id="1346" r="M949" connectionId="0">
    <xmlCellPr id="1" uniqueName="ns4:M4_17">
      <xmlPr mapId="27" xpath="/ns4:FB_IV_Standorte/ns4:M4_17" xmlDataType="string"/>
    </xmlCellPr>
  </singleXmlCell>
  <singleXmlCell id="1347" r="W951" connectionId="0">
    <xmlCellPr id="1" uniqueName="ns4:M4_3">
      <xmlPr mapId="27" xpath="/ns4:FB_IV_Standorte/ns4:M4_3" xmlDataType="integer"/>
    </xmlCellPr>
  </singleXmlCell>
  <singleXmlCell id="1348" r="W953" connectionId="0">
    <xmlCellPr id="1" uniqueName="ns4:M4_3_1">
      <xmlPr mapId="27" xpath="/ns4:FB_IV_Standorte/ns4:M4_3_1" xmlDataType="integer"/>
    </xmlCellPr>
  </singleXmlCell>
  <singleXmlCell id="1349" r="Q955" connectionId="0">
    <xmlCellPr id="1" uniqueName="ns4:M4_12">
      <xmlPr mapId="27" xpath="/ns4:FB_IV_Standorte/ns4:M4_12" xmlDataType="string"/>
    </xmlCellPr>
  </singleXmlCell>
  <singleXmlCell id="1350" r="T957" connectionId="0">
    <xmlCellPr id="1" uniqueName="ns4:M4_13_1">
      <xmlPr mapId="27" xpath="/ns4:FB_IV_Standorte/ns4:M4_13_1" xmlDataType="string"/>
    </xmlCellPr>
  </singleXmlCell>
  <singleXmlCell id="1351" r="T959" connectionId="0">
    <xmlCellPr id="1" uniqueName="ns4:M4_13">
      <xmlPr mapId="27" xpath="/ns4:FB_IV_Standorte/ns4:M4_13" xmlDataType="string"/>
    </xmlCellPr>
  </singleXmlCell>
  <singleXmlCell id="1352" r="M962" connectionId="0">
    <xmlCellPr id="1" uniqueName="ns4:M4_24_1">
      <xmlPr mapId="27" xpath="/ns4:FB_IV_Standorte/ns4:M4_24_1" xmlDataType="string"/>
    </xmlCellPr>
  </singleXmlCell>
  <singleXmlCell id="1353" r="W962" connectionId="0">
    <xmlCellPr id="1" uniqueName="ns4:M4_24_2">
      <xmlPr mapId="27" xpath="/ns4:FB_IV_Standorte/ns4:M4_24_2" xmlDataType="string"/>
    </xmlCellPr>
  </singleXmlCell>
  <singleXmlCell id="1354" r="M963" connectionId="0">
    <xmlCellPr id="1" uniqueName="ns4:M4_24_3">
      <xmlPr mapId="27" xpath="/ns4:FB_IV_Standorte/ns4:M4_24_3" xmlDataType="string"/>
    </xmlCellPr>
  </singleXmlCell>
  <singleXmlCell id="1355" r="W963" connectionId="0">
    <xmlCellPr id="1" uniqueName="ns4:M4_24_4">
      <xmlPr mapId="27" xpath="/ns4:FB_IV_Standorte/ns4:M4_24_4" xmlDataType="string"/>
    </xmlCellPr>
  </singleXmlCell>
  <singleXmlCell id="1356" r="M964" connectionId="0">
    <xmlCellPr id="1" uniqueName="ns4:M4_24_5">
      <xmlPr mapId="27" xpath="/ns4:FB_IV_Standorte/ns4:M4_24_5" xmlDataType="string"/>
    </xmlCellPr>
  </singleXmlCell>
  <singleXmlCell id="1357" r="W964" connectionId="0">
    <xmlCellPr id="1" uniqueName="ns4:M4_24_6">
      <xmlPr mapId="27" xpath="/ns4:FB_IV_Standorte/ns4:M4_24_6" xmlDataType="string"/>
    </xmlCellPr>
  </singleXmlCell>
  <singleXmlCell id="1358" r="M965" connectionId="0">
    <xmlCellPr id="1" uniqueName="ns4:M4_24_7">
      <xmlPr mapId="27" xpath="/ns4:FB_IV_Standorte/ns4:M4_24_7" xmlDataType="string"/>
    </xmlCellPr>
  </singleXmlCell>
  <singleXmlCell id="1359" r="W965" connectionId="0">
    <xmlCellPr id="1" uniqueName="ns4:M4_24_8">
      <xmlPr mapId="27" xpath="/ns4:FB_IV_Standorte/ns4:M4_24_8" xmlDataType="string"/>
    </xmlCellPr>
  </singleXmlCell>
  <singleXmlCell id="1360" r="L968" connectionId="0">
    <xmlCellPr id="1" uniqueName="ns4:M4_9">
      <xmlPr mapId="27" xpath="/ns4:FB_IV_Standorte/ns4:Standort/ns4:M4_9" xmlDataType="integer"/>
    </xmlCellPr>
  </singleXmlCell>
  <singleXmlCell id="1361" r="W968" connectionId="0">
    <xmlCellPr id="1" uniqueName="ns4:M4_10_1">
      <xmlPr mapId="27" xpath="/ns4:FB_IV_Standorte/ns4:Standort/ns4:M4_10_1" xmlDataType="integer"/>
    </xmlCellPr>
  </singleXmlCell>
  <singleXmlCell id="1362" r="C970" connectionId="0">
    <xmlCellPr id="1" uniqueName="ns4:M4_11">
      <xmlPr mapId="27" xpath="/ns4:FB_IV_Standorte/ns4:Standort/ns4:M4_11" xmlDataType="string"/>
    </xmlCellPr>
  </singleXmlCell>
  <singleXmlCell id="1363" r="I977" connectionId="0">
    <xmlCellPr id="1" uniqueName="ns4:U0_5_1">
      <xmlPr mapId="27" xpath="/ns4:FB_IV_Standorte/ns4:Standort/ns4:U0_5_1" xmlDataType="string"/>
    </xmlCellPr>
  </singleXmlCell>
  <singleXmlCell id="1364" r="I979" connectionId="0">
    <xmlCellPr id="1" uniqueName="ns4:U0_5_2">
      <xmlPr mapId="27" xpath="/ns4:FB_IV_Standorte/ns4:Standort/ns4:U0_5_2" xmlDataType="string"/>
    </xmlCellPr>
  </singleXmlCell>
  <singleXmlCell id="1366" r="I981" connectionId="0">
    <xmlCellPr id="1" uniqueName="ns4:U0_5_4">
      <xmlPr mapId="27" xpath="/ns4:FB_IV_Standorte/ns4:Standort/ns4:U0_5_4" xmlDataType="string"/>
    </xmlCellPr>
  </singleXmlCell>
  <singleXmlCell id="1367" r="W987" connectionId="0">
    <xmlCellPr id="1" uniqueName="ns4:M4_25">
      <xmlPr mapId="27" xpath="/ns4:FB_IV_Standorte/ns4:Standort/ns4:M4_25" xmlDataType="string"/>
    </xmlCellPr>
  </singleXmlCell>
  <singleXmlCell id="1368" r="U990" connectionId="0">
    <xmlCellPr id="1" uniqueName="ns4:U04_BS_NR">
      <xmlPr mapId="28" xpath="/ns4:FB_IV_Standorte/ns4:Unternehmensdaten/ns4:U04_BS_NR" xmlDataType="string"/>
    </xmlCellPr>
  </singleXmlCell>
  <singleXmlCell id="1369" r="G990" connectionId="0">
    <xmlCellPr id="1" uniqueName="ns4:lfd_Nr.">
      <xmlPr mapId="28" xpath="/ns4:FB_IV_Standorte/ns4:Unternehmensdaten/ns4:lfd_Nr." xmlDataType="string"/>
    </xmlCellPr>
  </singleXmlCell>
  <singleXmlCell id="1370" r="H990" connectionId="0">
    <xmlCellPr id="1" uniqueName="ns4:U04_1_Unternehmensname">
      <xmlPr mapId="28" xpath="/ns4:FB_IV_Standorte/ns4:Unternehmensdaten/ns4:U04_1_Unternehmensname" xmlDataType="string"/>
    </xmlCellPr>
  </singleXmlCell>
  <singleXmlCell id="1371" r="E992" connectionId="0">
    <xmlCellPr id="1" uniqueName="ns4:M4_4_1">
      <xmlPr mapId="28" xpath="/ns4:FB_IV_Standorte/ns4:Unternehmensdaten/ns4:M4_4_1" xmlDataType="string"/>
    </xmlCellPr>
  </singleXmlCell>
  <singleXmlCell id="1372" r="I992" connectionId="0">
    <xmlCellPr id="1" uniqueName="ns4:M4_4_2">
      <xmlPr mapId="28" xpath="/ns4:FB_IV_Standorte/ns4:Unternehmensdaten/ns4:M4_4_2" xmlDataType="string"/>
    </xmlCellPr>
  </singleXmlCell>
  <singleXmlCell id="1373" r="L994" connectionId="0">
    <xmlCellPr id="1" uniqueName="ns4:M4_21">
      <xmlPr mapId="28" xpath="/ns4:FB_IV_Standorte/ns4:M4_21" xmlDataType="decimal"/>
    </xmlCellPr>
  </singleXmlCell>
  <singleXmlCell id="1374" r="W994" connectionId="0">
    <xmlCellPr id="1" uniqueName="ns4:M4_22">
      <xmlPr mapId="28" xpath="/ns4:FB_IV_Standorte/ns4:M4_22" xmlDataType="decimal"/>
    </xmlCellPr>
  </singleXmlCell>
  <singleXmlCell id="1375" r="P996" connectionId="0">
    <xmlCellPr id="1" uniqueName="ns4:M4_15">
      <xmlPr mapId="28" xpath="/ns4:FB_IV_Standorte/ns4:M4_15" xmlDataType="string"/>
    </xmlCellPr>
  </singleXmlCell>
  <singleXmlCell id="1376" r="W998" connectionId="0">
    <xmlCellPr id="1" uniqueName="ns4:M4_16">
      <xmlPr mapId="28" xpath="/ns4:FB_IV_Standorte/ns4:M4_16" xmlDataType="string"/>
    </xmlCellPr>
  </singleXmlCell>
  <singleXmlCell id="1377" r="M1000" connectionId="0">
    <xmlCellPr id="1" uniqueName="ns4:M4_17">
      <xmlPr mapId="28" xpath="/ns4:FB_IV_Standorte/ns4:M4_17" xmlDataType="string"/>
    </xmlCellPr>
  </singleXmlCell>
  <singleXmlCell id="1378" r="W1002" connectionId="0">
    <xmlCellPr id="1" uniqueName="ns4:M4_3">
      <xmlPr mapId="28" xpath="/ns4:FB_IV_Standorte/ns4:M4_3" xmlDataType="integer"/>
    </xmlCellPr>
  </singleXmlCell>
  <singleXmlCell id="1379" r="W1004" connectionId="0">
    <xmlCellPr id="1" uniqueName="ns4:M4_3_1">
      <xmlPr mapId="28" xpath="/ns4:FB_IV_Standorte/ns4:M4_3_1" xmlDataType="integer"/>
    </xmlCellPr>
  </singleXmlCell>
  <singleXmlCell id="1380" r="Q1006" connectionId="0">
    <xmlCellPr id="1" uniqueName="ns4:M4_12">
      <xmlPr mapId="28" xpath="/ns4:FB_IV_Standorte/ns4:M4_12" xmlDataType="string"/>
    </xmlCellPr>
  </singleXmlCell>
  <singleXmlCell id="1381" r="T1008" connectionId="0">
    <xmlCellPr id="1" uniqueName="ns4:M4_13_1">
      <xmlPr mapId="28" xpath="/ns4:FB_IV_Standorte/ns4:M4_13_1" xmlDataType="string"/>
    </xmlCellPr>
  </singleXmlCell>
  <singleXmlCell id="1382" r="T1010" connectionId="0">
    <xmlCellPr id="1" uniqueName="ns4:M4_13">
      <xmlPr mapId="28" xpath="/ns4:FB_IV_Standorte/ns4:M4_13" xmlDataType="string"/>
    </xmlCellPr>
  </singleXmlCell>
  <singleXmlCell id="1383" r="M1013" connectionId="0">
    <xmlCellPr id="1" uniqueName="ns4:M4_24_1">
      <xmlPr mapId="28" xpath="/ns4:FB_IV_Standorte/ns4:M4_24_1" xmlDataType="string"/>
    </xmlCellPr>
  </singleXmlCell>
  <singleXmlCell id="1384" r="W1013" connectionId="0">
    <xmlCellPr id="1" uniqueName="ns4:M4_24_2">
      <xmlPr mapId="28" xpath="/ns4:FB_IV_Standorte/ns4:M4_24_2" xmlDataType="string"/>
    </xmlCellPr>
  </singleXmlCell>
  <singleXmlCell id="1385" r="M1014" connectionId="0">
    <xmlCellPr id="1" uniqueName="ns4:M4_24_3">
      <xmlPr mapId="28" xpath="/ns4:FB_IV_Standorte/ns4:M4_24_3" xmlDataType="string"/>
    </xmlCellPr>
  </singleXmlCell>
  <singleXmlCell id="1386" r="W1014" connectionId="0">
    <xmlCellPr id="1" uniqueName="ns4:M4_24_4">
      <xmlPr mapId="28" xpath="/ns4:FB_IV_Standorte/ns4:M4_24_4" xmlDataType="string"/>
    </xmlCellPr>
  </singleXmlCell>
  <singleXmlCell id="1387" r="M1015" connectionId="0">
    <xmlCellPr id="1" uniqueName="ns4:M4_24_5">
      <xmlPr mapId="28" xpath="/ns4:FB_IV_Standorte/ns4:M4_24_5" xmlDataType="string"/>
    </xmlCellPr>
  </singleXmlCell>
  <singleXmlCell id="1388" r="W1015" connectionId="0">
    <xmlCellPr id="1" uniqueName="ns4:M4_24_6">
      <xmlPr mapId="28" xpath="/ns4:FB_IV_Standorte/ns4:M4_24_6" xmlDataType="string"/>
    </xmlCellPr>
  </singleXmlCell>
  <singleXmlCell id="1389" r="M1016" connectionId="0">
    <xmlCellPr id="1" uniqueName="ns4:M4_24_7">
      <xmlPr mapId="28" xpath="/ns4:FB_IV_Standorte/ns4:M4_24_7" xmlDataType="string"/>
    </xmlCellPr>
  </singleXmlCell>
  <singleXmlCell id="1390" r="W1016" connectionId="0">
    <xmlCellPr id="1" uniqueName="ns4:M4_24_8">
      <xmlPr mapId="28" xpath="/ns4:FB_IV_Standorte/ns4:M4_24_8" xmlDataType="string"/>
    </xmlCellPr>
  </singleXmlCell>
  <singleXmlCell id="1391" r="L1019" connectionId="0">
    <xmlCellPr id="1" uniqueName="ns4:M4_9">
      <xmlPr mapId="28" xpath="/ns4:FB_IV_Standorte/ns4:Standort/ns4:M4_9" xmlDataType="integer"/>
    </xmlCellPr>
  </singleXmlCell>
  <singleXmlCell id="1392" r="W1019" connectionId="0">
    <xmlCellPr id="1" uniqueName="ns4:M4_10_1">
      <xmlPr mapId="28" xpath="/ns4:FB_IV_Standorte/ns4:Standort/ns4:M4_10_1" xmlDataType="integer"/>
    </xmlCellPr>
  </singleXmlCell>
  <singleXmlCell id="1393" r="C1021" connectionId="0">
    <xmlCellPr id="1" uniqueName="ns4:M4_11">
      <xmlPr mapId="28" xpath="/ns4:FB_IV_Standorte/ns4:Standort/ns4:M4_11" xmlDataType="string"/>
    </xmlCellPr>
  </singleXmlCell>
  <singleXmlCell id="1394" r="I1028" connectionId="0">
    <xmlCellPr id="1" uniqueName="ns4:U0_5_1">
      <xmlPr mapId="28" xpath="/ns4:FB_IV_Standorte/ns4:Standort/ns4:U0_5_1" xmlDataType="string"/>
    </xmlCellPr>
  </singleXmlCell>
  <singleXmlCell id="1395" r="I1030" connectionId="0">
    <xmlCellPr id="1" uniqueName="ns4:U0_5_2">
      <xmlPr mapId="28" xpath="/ns4:FB_IV_Standorte/ns4:Standort/ns4:U0_5_2" xmlDataType="string"/>
    </xmlCellPr>
  </singleXmlCell>
  <singleXmlCell id="1396" r="I1032" connectionId="0">
    <xmlCellPr id="1" uniqueName="ns4:U0_5_4">
      <xmlPr mapId="28" xpath="/ns4:FB_IV_Standorte/ns4:Standort/ns4:U0_5_4" xmlDataType="string"/>
    </xmlCellPr>
  </singleXmlCell>
  <singleXmlCell id="1397" r="W1038" connectionId="0">
    <xmlCellPr id="1" uniqueName="ns4:M4_25">
      <xmlPr mapId="28" xpath="/ns4:FB_IV_Standorte/ns4:Standort/ns4:M4_25" xmlDataType="string"/>
    </xmlCellPr>
  </singleXmlCell>
</singleXmlCell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tableSingleCells" Target="../tables/tableSingleCells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bundesnetzagentur.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tableSingleCells" Target="../tables/tableSingleCell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SingleCells" Target="../tables/tableSingleCell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tableSingleCells" Target="../tables/tableSingleCell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tableSingleCells" Target="../tables/tableSingleCell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0" tint="-4.9989318521683403E-2"/>
    <pageSetUpPr fitToPage="1"/>
  </sheetPr>
  <dimension ref="G1:G27"/>
  <sheetViews>
    <sheetView zoomScaleNormal="100" workbookViewId="0">
      <selection activeCell="Q1" sqref="Q1"/>
    </sheetView>
  </sheetViews>
  <sheetFormatPr baseColWidth="10" defaultColWidth="11.5703125" defaultRowHeight="12.75" x14ac:dyDescent="0.2"/>
  <cols>
    <col min="1" max="16384" width="11.5703125" style="2"/>
  </cols>
  <sheetData>
    <row r="1" spans="7:7" ht="28.15" customHeight="1" x14ac:dyDescent="0.25">
      <c r="G1" s="1"/>
    </row>
    <row r="27" spans="7:7" x14ac:dyDescent="0.2">
      <c r="G27" s="3"/>
    </row>
  </sheetData>
  <pageMargins left="0.7" right="0.7" top="0.78740157499999996" bottom="0.78740157499999996" header="0.3" footer="0.3"/>
  <pageSetup paperSize="9" scale="71"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theme="0" tint="-4.9989318521683403E-2"/>
  </sheetPr>
  <dimension ref="A1:AD1040"/>
  <sheetViews>
    <sheetView zoomScale="130" zoomScaleNormal="130" workbookViewId="0">
      <selection activeCell="E23" sqref="E23:F23"/>
    </sheetView>
  </sheetViews>
  <sheetFormatPr baseColWidth="10" defaultColWidth="11.42578125" defaultRowHeight="12.75" x14ac:dyDescent="0.2"/>
  <cols>
    <col min="1" max="1" width="6.7109375" style="373" customWidth="1"/>
    <col min="2" max="3" width="1.7109375" style="355" customWidth="1"/>
    <col min="4" max="24" width="3.7109375" style="355" customWidth="1"/>
    <col min="25" max="25" width="1.7109375" style="374" customWidth="1"/>
    <col min="26" max="26" width="1.7109375" style="355" customWidth="1"/>
    <col min="27" max="27" width="11.42578125" style="980"/>
    <col min="28" max="16384" width="11.42578125" style="355"/>
  </cols>
  <sheetData>
    <row r="1" spans="1:30" s="852" customFormat="1" ht="5.25" customHeight="1" x14ac:dyDescent="0.2">
      <c r="A1" s="287"/>
      <c r="B1" s="856"/>
      <c r="C1" s="857"/>
      <c r="D1" s="857"/>
      <c r="E1" s="857"/>
      <c r="F1" s="857"/>
      <c r="G1" s="857"/>
      <c r="H1" s="857"/>
      <c r="I1" s="857"/>
      <c r="J1" s="857"/>
      <c r="K1" s="857"/>
      <c r="L1" s="857"/>
      <c r="M1" s="857"/>
      <c r="N1" s="857"/>
      <c r="O1" s="857"/>
      <c r="P1" s="857"/>
      <c r="Q1" s="857"/>
      <c r="R1" s="857"/>
      <c r="S1" s="857"/>
      <c r="T1" s="857"/>
      <c r="U1" s="857"/>
      <c r="V1" s="857"/>
      <c r="W1" s="857"/>
      <c r="X1" s="857"/>
      <c r="Y1" s="858"/>
      <c r="Z1" s="859"/>
      <c r="AA1" s="985"/>
      <c r="AB1" s="354"/>
      <c r="AC1" s="354"/>
      <c r="AD1" s="354"/>
    </row>
    <row r="2" spans="1:30" s="852" customFormat="1" ht="22.5" customHeight="1" x14ac:dyDescent="0.2">
      <c r="A2" s="446"/>
      <c r="B2" s="1483" t="s">
        <v>1412</v>
      </c>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5"/>
      <c r="AA2" s="985">
        <f>ROUNDDOWN(SUM(AA19:AA1039)/10000,0)</f>
        <v>0</v>
      </c>
      <c r="AB2" s="354"/>
      <c r="AC2" s="354"/>
      <c r="AD2" s="354"/>
    </row>
    <row r="3" spans="1:30" s="354" customFormat="1" ht="9" customHeight="1" x14ac:dyDescent="0.2">
      <c r="A3" s="292"/>
      <c r="B3" s="860"/>
      <c r="C3" s="861"/>
      <c r="D3" s="861"/>
      <c r="E3" s="861"/>
      <c r="F3" s="861"/>
      <c r="G3" s="861"/>
      <c r="H3" s="861"/>
      <c r="I3" s="861"/>
      <c r="J3" s="861"/>
      <c r="K3" s="861"/>
      <c r="L3" s="861"/>
      <c r="M3" s="861"/>
      <c r="N3" s="861"/>
      <c r="O3" s="861"/>
      <c r="P3" s="861"/>
      <c r="Q3" s="861"/>
      <c r="R3" s="861"/>
      <c r="S3" s="861"/>
      <c r="T3" s="861"/>
      <c r="U3" s="861"/>
      <c r="V3" s="861"/>
      <c r="W3" s="861"/>
      <c r="X3" s="861"/>
      <c r="Y3" s="802"/>
      <c r="Z3" s="803"/>
      <c r="AA3" s="980"/>
    </row>
    <row r="4" spans="1:30" s="354" customFormat="1" ht="27" customHeight="1" x14ac:dyDescent="0.2">
      <c r="A4" s="450" t="s">
        <v>506</v>
      </c>
      <c r="B4" s="862"/>
      <c r="C4" s="863" t="s">
        <v>56</v>
      </c>
      <c r="D4" s="863"/>
      <c r="E4" s="863"/>
      <c r="F4" s="863"/>
      <c r="G4" s="863"/>
      <c r="H4" s="750"/>
      <c r="I4" s="750"/>
      <c r="J4" s="750"/>
      <c r="K4" s="750"/>
      <c r="L4" s="1836" t="str">
        <f>IF(Stammdaten!S25&lt;&gt;"",Stammdaten!S25,"-")</f>
        <v>00000000</v>
      </c>
      <c r="M4" s="1837"/>
      <c r="N4" s="1837"/>
      <c r="O4" s="1837"/>
      <c r="P4" s="1837"/>
      <c r="Q4" s="1838"/>
      <c r="R4" s="863"/>
      <c r="S4" s="1860" t="s">
        <v>1455</v>
      </c>
      <c r="T4" s="1861"/>
      <c r="U4" s="1861"/>
      <c r="V4" s="1861"/>
      <c r="W4" s="1861"/>
      <c r="X4" s="1861"/>
      <c r="Y4" s="760"/>
      <c r="Z4" s="151"/>
      <c r="AA4" s="980"/>
    </row>
    <row r="5" spans="1:30" s="354" customFormat="1" ht="5.45" customHeight="1" x14ac:dyDescent="0.2">
      <c r="A5" s="446"/>
      <c r="B5" s="864"/>
      <c r="C5" s="865"/>
      <c r="D5" s="865"/>
      <c r="E5" s="865"/>
      <c r="F5" s="865"/>
      <c r="G5" s="865"/>
      <c r="H5" s="865"/>
      <c r="I5" s="865"/>
      <c r="J5" s="865"/>
      <c r="K5" s="865"/>
      <c r="L5" s="865"/>
      <c r="M5" s="865"/>
      <c r="N5" s="865"/>
      <c r="O5" s="865"/>
      <c r="P5" s="865"/>
      <c r="Q5" s="865"/>
      <c r="R5" s="865"/>
      <c r="S5" s="865"/>
      <c r="T5" s="865"/>
      <c r="U5" s="865"/>
      <c r="V5" s="865"/>
      <c r="W5" s="865"/>
      <c r="X5" s="865"/>
      <c r="Y5" s="154"/>
      <c r="Z5" s="155"/>
      <c r="AA5" s="980"/>
    </row>
    <row r="6" spans="1:30" s="354" customFormat="1" ht="5.45" customHeight="1" x14ac:dyDescent="0.2">
      <c r="A6" s="446"/>
      <c r="B6" s="862"/>
      <c r="C6" s="863"/>
      <c r="D6" s="863"/>
      <c r="E6" s="863"/>
      <c r="F6" s="863"/>
      <c r="G6" s="863"/>
      <c r="H6" s="863"/>
      <c r="I6" s="863"/>
      <c r="J6" s="863"/>
      <c r="K6" s="863"/>
      <c r="L6" s="863"/>
      <c r="M6" s="863"/>
      <c r="N6" s="863"/>
      <c r="O6" s="863"/>
      <c r="P6" s="863"/>
      <c r="Q6" s="863"/>
      <c r="R6" s="863"/>
      <c r="S6" s="863"/>
      <c r="T6" s="863"/>
      <c r="U6" s="863"/>
      <c r="V6" s="863"/>
      <c r="W6" s="863"/>
      <c r="X6" s="863"/>
      <c r="Y6" s="150"/>
      <c r="Z6" s="151"/>
      <c r="AA6" s="980"/>
    </row>
    <row r="7" spans="1:30" s="852" customFormat="1" ht="36" customHeight="1" x14ac:dyDescent="0.2">
      <c r="A7" s="454" t="s">
        <v>258</v>
      </c>
      <c r="B7" s="84"/>
      <c r="C7" s="1153" t="s">
        <v>1582</v>
      </c>
      <c r="D7" s="1154"/>
      <c r="E7" s="1154"/>
      <c r="F7" s="1154"/>
      <c r="G7" s="1154"/>
      <c r="H7" s="1154"/>
      <c r="I7" s="1154"/>
      <c r="J7" s="1154"/>
      <c r="K7" s="1154"/>
      <c r="L7" s="1154"/>
      <c r="M7" s="1154"/>
      <c r="N7" s="1154"/>
      <c r="O7" s="1154"/>
      <c r="P7" s="1154"/>
      <c r="Q7" s="1154"/>
      <c r="R7" s="1154"/>
      <c r="S7" s="1154"/>
      <c r="T7" s="1154"/>
      <c r="U7" s="1154"/>
      <c r="V7" s="1154"/>
      <c r="W7" s="1154"/>
      <c r="X7" s="1154"/>
      <c r="Y7" s="63"/>
      <c r="Z7" s="79"/>
      <c r="AA7" s="985"/>
    </row>
    <row r="8" spans="1:30" s="354" customFormat="1" ht="5.45" customHeight="1" x14ac:dyDescent="0.2">
      <c r="A8" s="446"/>
      <c r="B8" s="864"/>
      <c r="C8" s="865"/>
      <c r="D8" s="865"/>
      <c r="E8" s="865"/>
      <c r="F8" s="865"/>
      <c r="G8" s="865"/>
      <c r="H8" s="865"/>
      <c r="I8" s="865"/>
      <c r="J8" s="865"/>
      <c r="K8" s="865"/>
      <c r="L8" s="865"/>
      <c r="M8" s="865"/>
      <c r="N8" s="865"/>
      <c r="O8" s="865"/>
      <c r="P8" s="865"/>
      <c r="Q8" s="865"/>
      <c r="R8" s="865"/>
      <c r="S8" s="865"/>
      <c r="T8" s="865"/>
      <c r="U8" s="865"/>
      <c r="V8" s="865"/>
      <c r="W8" s="865"/>
      <c r="X8" s="865"/>
      <c r="Y8" s="154"/>
      <c r="Z8" s="155"/>
      <c r="AA8" s="980"/>
    </row>
    <row r="9" spans="1:30" s="354" customFormat="1" ht="5.45" customHeight="1" x14ac:dyDescent="0.2">
      <c r="A9" s="292"/>
      <c r="B9" s="862"/>
      <c r="C9" s="863"/>
      <c r="D9" s="863"/>
      <c r="E9" s="863"/>
      <c r="F9" s="863"/>
      <c r="G9" s="863"/>
      <c r="H9" s="863"/>
      <c r="I9" s="863"/>
      <c r="J9" s="863"/>
      <c r="K9" s="863"/>
      <c r="L9" s="863"/>
      <c r="M9" s="863"/>
      <c r="N9" s="863"/>
      <c r="O9" s="863"/>
      <c r="P9" s="863"/>
      <c r="Q9" s="863"/>
      <c r="R9" s="863"/>
      <c r="S9" s="863"/>
      <c r="T9" s="863"/>
      <c r="U9" s="863"/>
      <c r="V9" s="863"/>
      <c r="W9" s="863"/>
      <c r="X9" s="863"/>
      <c r="Y9" s="150"/>
      <c r="Z9" s="151"/>
      <c r="AA9" s="980"/>
    </row>
    <row r="10" spans="1:30" s="354" customFormat="1" ht="30" customHeight="1" x14ac:dyDescent="0.2">
      <c r="A10" s="298" t="s">
        <v>497</v>
      </c>
      <c r="B10" s="862"/>
      <c r="C10" s="863" t="s">
        <v>175</v>
      </c>
      <c r="D10" s="863"/>
      <c r="E10" s="863"/>
      <c r="F10" s="863"/>
      <c r="G10" s="863"/>
      <c r="H10" s="750"/>
      <c r="I10" s="750"/>
      <c r="J10" s="750"/>
      <c r="K10" s="750"/>
      <c r="L10" s="1839" t="str">
        <f>IF(Stammdaten!L32&lt;&gt;"",Stammdaten!L32,"")</f>
        <v/>
      </c>
      <c r="M10" s="1840"/>
      <c r="N10" s="1840"/>
      <c r="O10" s="1840"/>
      <c r="P10" s="1840"/>
      <c r="Q10" s="1840"/>
      <c r="R10" s="1840"/>
      <c r="S10" s="1840"/>
      <c r="T10" s="1840"/>
      <c r="U10" s="1840"/>
      <c r="V10" s="1840"/>
      <c r="W10" s="1840"/>
      <c r="X10" s="1841"/>
      <c r="Y10" s="63"/>
      <c r="Z10" s="151"/>
      <c r="AA10" s="980"/>
    </row>
    <row r="11" spans="1:30" s="353" customFormat="1" ht="5.25" customHeight="1" x14ac:dyDescent="0.2">
      <c r="A11" s="292"/>
      <c r="B11" s="160"/>
      <c r="C11" s="698"/>
      <c r="D11" s="698"/>
      <c r="E11" s="698"/>
      <c r="F11" s="698"/>
      <c r="G11" s="698"/>
      <c r="H11" s="698"/>
      <c r="I11" s="698"/>
      <c r="J11" s="698"/>
      <c r="K11" s="698"/>
      <c r="L11" s="698"/>
      <c r="M11" s="698"/>
      <c r="N11" s="698"/>
      <c r="O11" s="698"/>
      <c r="P11" s="698"/>
      <c r="Q11" s="698"/>
      <c r="R11" s="698"/>
      <c r="S11" s="698"/>
      <c r="T11" s="698"/>
      <c r="U11" s="698"/>
      <c r="V11" s="698"/>
      <c r="W11" s="698"/>
      <c r="X11" s="698"/>
      <c r="Y11" s="183"/>
      <c r="Z11" s="162"/>
      <c r="AA11" s="980"/>
    </row>
    <row r="12" spans="1:30" s="353" customFormat="1" ht="5.25" customHeight="1" x14ac:dyDescent="0.2">
      <c r="A12" s="292"/>
      <c r="B12" s="753"/>
      <c r="C12" s="754"/>
      <c r="D12" s="754"/>
      <c r="E12" s="754"/>
      <c r="F12" s="754"/>
      <c r="G12" s="754"/>
      <c r="H12" s="754"/>
      <c r="I12" s="754"/>
      <c r="J12" s="754"/>
      <c r="K12" s="754"/>
      <c r="L12" s="754"/>
      <c r="M12" s="754"/>
      <c r="N12" s="754"/>
      <c r="O12" s="754"/>
      <c r="P12" s="754"/>
      <c r="Q12" s="754"/>
      <c r="R12" s="754"/>
      <c r="S12" s="754"/>
      <c r="T12" s="754"/>
      <c r="U12" s="754"/>
      <c r="V12" s="754"/>
      <c r="W12" s="754"/>
      <c r="X12" s="754"/>
      <c r="Y12" s="755"/>
      <c r="Z12" s="756"/>
      <c r="AA12" s="980"/>
    </row>
    <row r="13" spans="1:30" ht="24" customHeight="1" x14ac:dyDescent="0.2">
      <c r="A13" s="292"/>
      <c r="B13" s="281"/>
      <c r="C13" s="163" t="s">
        <v>1109</v>
      </c>
      <c r="D13" s="163"/>
      <c r="E13" s="163"/>
      <c r="F13" s="163"/>
      <c r="G13" s="163"/>
      <c r="H13" s="193"/>
      <c r="I13" s="193"/>
      <c r="J13" s="193"/>
      <c r="K13" s="193"/>
      <c r="L13" s="193"/>
      <c r="M13" s="193"/>
      <c r="N13" s="193"/>
      <c r="O13" s="193"/>
      <c r="P13" s="193"/>
      <c r="Q13" s="193"/>
      <c r="R13" s="193"/>
      <c r="S13" s="193"/>
      <c r="T13" s="193"/>
      <c r="U13" s="193"/>
      <c r="V13" s="193"/>
      <c r="W13" s="193"/>
      <c r="X13" s="193"/>
      <c r="Y13" s="220"/>
      <c r="Z13" s="186"/>
    </row>
    <row r="14" spans="1:30" s="353" customFormat="1" ht="60" customHeight="1" x14ac:dyDescent="0.2">
      <c r="A14" s="459" t="s">
        <v>258</v>
      </c>
      <c r="B14" s="282"/>
      <c r="C14" s="1862" t="s">
        <v>1584</v>
      </c>
      <c r="D14" s="1863"/>
      <c r="E14" s="1863"/>
      <c r="F14" s="1863"/>
      <c r="G14" s="1863"/>
      <c r="H14" s="1863"/>
      <c r="I14" s="1863"/>
      <c r="J14" s="1863"/>
      <c r="K14" s="1863"/>
      <c r="L14" s="1863"/>
      <c r="M14" s="1863"/>
      <c r="N14" s="1863"/>
      <c r="O14" s="1863"/>
      <c r="P14" s="1863"/>
      <c r="Q14" s="1863"/>
      <c r="R14" s="1863"/>
      <c r="S14" s="1863"/>
      <c r="T14" s="1863"/>
      <c r="U14" s="1863"/>
      <c r="V14" s="1863"/>
      <c r="W14" s="1863"/>
      <c r="X14" s="1864"/>
      <c r="Y14" s="220"/>
      <c r="Z14" s="166"/>
      <c r="AA14" s="980"/>
    </row>
    <row r="15" spans="1:30" ht="5.25" customHeight="1" x14ac:dyDescent="0.2">
      <c r="A15" s="292"/>
      <c r="B15" s="281"/>
      <c r="C15" s="749"/>
      <c r="D15" s="749"/>
      <c r="E15" s="749"/>
      <c r="F15" s="749"/>
      <c r="G15" s="749"/>
      <c r="H15" s="749"/>
      <c r="I15" s="749"/>
      <c r="J15" s="749"/>
      <c r="K15" s="749"/>
      <c r="L15" s="749"/>
      <c r="M15" s="749"/>
      <c r="N15" s="749"/>
      <c r="O15" s="749"/>
      <c r="P15" s="749"/>
      <c r="Q15" s="749"/>
      <c r="R15" s="749"/>
      <c r="S15" s="749"/>
      <c r="T15" s="749"/>
      <c r="U15" s="749"/>
      <c r="V15" s="749"/>
      <c r="W15" s="749"/>
      <c r="X15" s="749"/>
      <c r="Y15" s="220"/>
      <c r="Z15" s="186"/>
    </row>
    <row r="16" spans="1:30" s="353" customFormat="1" ht="48" customHeight="1" x14ac:dyDescent="0.2">
      <c r="A16" s="459" t="s">
        <v>258</v>
      </c>
      <c r="B16" s="165"/>
      <c r="C16" s="1626" t="s">
        <v>1195</v>
      </c>
      <c r="D16" s="1263"/>
      <c r="E16" s="1263"/>
      <c r="F16" s="1263"/>
      <c r="G16" s="1263"/>
      <c r="H16" s="1263"/>
      <c r="I16" s="1263"/>
      <c r="J16" s="1263"/>
      <c r="K16" s="1263"/>
      <c r="L16" s="1263"/>
      <c r="M16" s="1263"/>
      <c r="N16" s="1263"/>
      <c r="O16" s="1263"/>
      <c r="P16" s="1263"/>
      <c r="Q16" s="1263"/>
      <c r="R16" s="1263"/>
      <c r="S16" s="1263"/>
      <c r="T16" s="1827"/>
      <c r="U16" s="1827"/>
      <c r="V16" s="1827"/>
      <c r="W16" s="1827"/>
      <c r="X16" s="1828"/>
      <c r="Y16" s="239"/>
      <c r="Z16" s="166"/>
      <c r="AA16" s="980"/>
    </row>
    <row r="17" spans="1:29" ht="5.25" customHeight="1" x14ac:dyDescent="0.2">
      <c r="A17" s="292"/>
      <c r="B17" s="281"/>
      <c r="C17" s="749"/>
      <c r="D17" s="749"/>
      <c r="E17" s="749"/>
      <c r="F17" s="749"/>
      <c r="G17" s="749"/>
      <c r="H17" s="749"/>
      <c r="I17" s="749"/>
      <c r="J17" s="749"/>
      <c r="K17" s="749"/>
      <c r="L17" s="749"/>
      <c r="M17" s="749"/>
      <c r="N17" s="749"/>
      <c r="O17" s="749"/>
      <c r="P17" s="749"/>
      <c r="Q17" s="749"/>
      <c r="R17" s="749"/>
      <c r="S17" s="749"/>
      <c r="T17" s="749"/>
      <c r="U17" s="749"/>
      <c r="V17" s="749"/>
      <c r="W17" s="749"/>
      <c r="X17" s="749"/>
      <c r="Y17" s="220"/>
      <c r="Z17" s="186"/>
    </row>
    <row r="18" spans="1:29" s="353" customFormat="1" ht="48" customHeight="1" x14ac:dyDescent="0.2">
      <c r="A18" s="459" t="s">
        <v>258</v>
      </c>
      <c r="B18" s="282"/>
      <c r="C18" s="1680" t="s">
        <v>1364</v>
      </c>
      <c r="D18" s="1266"/>
      <c r="E18" s="1266"/>
      <c r="F18" s="1266"/>
      <c r="G18" s="1266"/>
      <c r="H18" s="1266"/>
      <c r="I18" s="1266"/>
      <c r="J18" s="1266"/>
      <c r="K18" s="1266"/>
      <c r="L18" s="1266"/>
      <c r="M18" s="1266"/>
      <c r="N18" s="1266"/>
      <c r="O18" s="1266"/>
      <c r="P18" s="1266"/>
      <c r="Q18" s="1266"/>
      <c r="R18" s="1266"/>
      <c r="S18" s="1266"/>
      <c r="T18" s="1865"/>
      <c r="U18" s="1865"/>
      <c r="V18" s="1865"/>
      <c r="W18" s="1865"/>
      <c r="X18" s="1866"/>
      <c r="Y18" s="183"/>
      <c r="Z18" s="166"/>
      <c r="AA18" s="980"/>
    </row>
    <row r="19" spans="1:29" ht="9" customHeight="1" x14ac:dyDescent="0.2">
      <c r="A19" s="288" t="str">
        <f>IF(L4&lt;&gt;"",L4,"")</f>
        <v>00000000</v>
      </c>
      <c r="B19" s="757"/>
      <c r="C19" s="134"/>
      <c r="D19" s="1814"/>
      <c r="E19" s="1815"/>
      <c r="F19" s="134"/>
      <c r="G19" s="1814"/>
      <c r="H19" s="1815"/>
      <c r="I19" s="134"/>
      <c r="J19" s="134"/>
      <c r="K19" s="134"/>
      <c r="L19" s="134"/>
      <c r="M19" s="134"/>
      <c r="N19" s="134"/>
      <c r="O19" s="134"/>
      <c r="P19" s="134"/>
      <c r="Q19" s="800"/>
      <c r="R19" s="800"/>
      <c r="S19" s="800"/>
      <c r="T19" s="800"/>
      <c r="U19" s="800"/>
      <c r="V19" s="800"/>
      <c r="W19" s="800"/>
      <c r="X19" s="800"/>
      <c r="Y19" s="801"/>
      <c r="Z19" s="210"/>
    </row>
    <row r="20" spans="1:29" s="354" customFormat="1" ht="5.45" customHeight="1" x14ac:dyDescent="0.2">
      <c r="A20" s="292"/>
      <c r="B20" s="860"/>
      <c r="C20" s="861"/>
      <c r="D20" s="861"/>
      <c r="E20" s="861"/>
      <c r="F20" s="861"/>
      <c r="G20" s="861"/>
      <c r="H20" s="861"/>
      <c r="I20" s="861"/>
      <c r="J20" s="861"/>
      <c r="K20" s="861"/>
      <c r="L20" s="861"/>
      <c r="M20" s="861"/>
      <c r="N20" s="861"/>
      <c r="O20" s="861"/>
      <c r="P20" s="861"/>
      <c r="Q20" s="861"/>
      <c r="R20" s="861"/>
      <c r="S20" s="861"/>
      <c r="T20" s="861"/>
      <c r="U20" s="861"/>
      <c r="V20" s="802"/>
      <c r="W20" s="802"/>
      <c r="X20" s="802"/>
      <c r="Y20" s="802"/>
      <c r="Z20" s="803"/>
      <c r="AA20" s="1003"/>
    </row>
    <row r="21" spans="1:29" ht="24" customHeight="1" x14ac:dyDescent="0.2">
      <c r="A21" s="292"/>
      <c r="B21" s="281"/>
      <c r="C21" s="1807" t="s">
        <v>1324</v>
      </c>
      <c r="D21" s="1673"/>
      <c r="E21" s="1673"/>
      <c r="F21" s="1673"/>
      <c r="G21" s="847" t="s">
        <v>1325</v>
      </c>
      <c r="H21" s="1839" t="str">
        <f>$L$10</f>
        <v/>
      </c>
      <c r="I21" s="1855"/>
      <c r="J21" s="1855"/>
      <c r="K21" s="1855"/>
      <c r="L21" s="1855"/>
      <c r="M21" s="1855"/>
      <c r="N21" s="1855"/>
      <c r="O21" s="1855"/>
      <c r="P21" s="1855"/>
      <c r="Q21" s="1855"/>
      <c r="R21" s="1855"/>
      <c r="S21" s="1855"/>
      <c r="T21" s="1856"/>
      <c r="U21" s="1249" t="str">
        <f>$L$4</f>
        <v>00000000</v>
      </c>
      <c r="V21" s="1250"/>
      <c r="W21" s="1250"/>
      <c r="X21" s="1251"/>
      <c r="Y21" s="806"/>
      <c r="Z21" s="186"/>
      <c r="AA21" s="1003">
        <f>IF(SUM(AA22:AA70)&gt;0,10000,0)</f>
        <v>0</v>
      </c>
    </row>
    <row r="22" spans="1:29" ht="9" customHeight="1" x14ac:dyDescent="0.2">
      <c r="A22" s="292"/>
      <c r="B22" s="281"/>
      <c r="C22" s="749"/>
      <c r="D22" s="749"/>
      <c r="E22" s="749"/>
      <c r="F22" s="749"/>
      <c r="G22" s="749"/>
      <c r="H22" s="749"/>
      <c r="I22" s="749"/>
      <c r="J22" s="749"/>
      <c r="K22" s="749"/>
      <c r="L22" s="749"/>
      <c r="M22" s="749"/>
      <c r="N22" s="749"/>
      <c r="O22" s="749"/>
      <c r="P22" s="749"/>
      <c r="Q22" s="749"/>
      <c r="R22" s="749"/>
      <c r="S22" s="749"/>
      <c r="T22" s="749"/>
      <c r="U22" s="749"/>
      <c r="V22" s="749"/>
      <c r="W22" s="749"/>
      <c r="X22" s="749"/>
      <c r="Y22" s="220"/>
      <c r="Z22" s="186"/>
      <c r="AA22" s="1003"/>
    </row>
    <row r="23" spans="1:29" ht="21" customHeight="1" x14ac:dyDescent="0.2">
      <c r="A23" s="296" t="s">
        <v>1150</v>
      </c>
      <c r="B23" s="281"/>
      <c r="C23" s="750" t="s">
        <v>1070</v>
      </c>
      <c r="D23" s="797"/>
      <c r="E23" s="1798"/>
      <c r="F23" s="1857"/>
      <c r="G23" s="863"/>
      <c r="H23" s="797" t="s">
        <v>905</v>
      </c>
      <c r="I23" s="1800"/>
      <c r="J23" s="1213"/>
      <c r="K23" s="1213"/>
      <c r="L23" s="1213"/>
      <c r="M23" s="1213"/>
      <c r="N23" s="1213"/>
      <c r="O23" s="1213"/>
      <c r="P23" s="1213"/>
      <c r="Q23" s="1213"/>
      <c r="R23" s="1213"/>
      <c r="S23" s="1213"/>
      <c r="T23" s="1213"/>
      <c r="U23" s="1213"/>
      <c r="V23" s="1213"/>
      <c r="W23" s="1213"/>
      <c r="X23" s="1213"/>
      <c r="Y23" s="220"/>
      <c r="Z23" s="186"/>
      <c r="AA23" s="1003">
        <f>IF(E23="?",0,IF(E23&lt;&gt;"",1,0))+IF(I23="?",0,IF(I23&lt;&gt;"",1,0))</f>
        <v>0</v>
      </c>
    </row>
    <row r="24" spans="1:29" s="354" customFormat="1" ht="5.25" customHeight="1" x14ac:dyDescent="0.2">
      <c r="A24" s="292"/>
      <c r="B24" s="230"/>
      <c r="C24" s="871"/>
      <c r="D24" s="871"/>
      <c r="E24" s="863"/>
      <c r="F24" s="863"/>
      <c r="G24" s="863"/>
      <c r="H24" s="863"/>
      <c r="I24" s="863"/>
      <c r="J24" s="863"/>
      <c r="K24" s="863"/>
      <c r="L24" s="863"/>
      <c r="M24" s="863"/>
      <c r="N24" s="863"/>
      <c r="O24" s="863"/>
      <c r="P24" s="863"/>
      <c r="Q24" s="863"/>
      <c r="R24" s="871"/>
      <c r="S24" s="871"/>
      <c r="T24" s="871"/>
      <c r="U24" s="871"/>
      <c r="V24" s="871"/>
      <c r="W24" s="871"/>
      <c r="X24" s="748"/>
      <c r="Y24" s="150"/>
      <c r="Z24" s="151"/>
      <c r="AA24" s="1003"/>
      <c r="AB24" s="355"/>
      <c r="AC24" s="355"/>
    </row>
    <row r="25" spans="1:29" s="354" customFormat="1" ht="21.75" customHeight="1" x14ac:dyDescent="0.2">
      <c r="A25" s="297" t="s">
        <v>1270</v>
      </c>
      <c r="B25" s="230"/>
      <c r="C25" s="750" t="s">
        <v>1271</v>
      </c>
      <c r="D25" s="750"/>
      <c r="E25" s="863"/>
      <c r="F25" s="863"/>
      <c r="G25" s="863"/>
      <c r="H25" s="863"/>
      <c r="I25" s="863"/>
      <c r="J25" s="863"/>
      <c r="K25" s="863"/>
      <c r="L25" s="1858"/>
      <c r="M25" s="1859"/>
      <c r="N25" s="863"/>
      <c r="O25" s="863"/>
      <c r="P25" s="863"/>
      <c r="Q25" s="750" t="s">
        <v>1272</v>
      </c>
      <c r="R25" s="863"/>
      <c r="S25" s="863"/>
      <c r="T25" s="871"/>
      <c r="U25" s="871"/>
      <c r="V25" s="871"/>
      <c r="W25" s="1858"/>
      <c r="X25" s="1859"/>
      <c r="Y25" s="150"/>
      <c r="Z25" s="151"/>
      <c r="AA25" s="1003">
        <f>IF(L25="?",0,IF(L25&lt;&gt;"",1,0))+IF(W25="?",0,IF(W25&lt;&gt;"",1,0))</f>
        <v>0</v>
      </c>
      <c r="AB25" s="355"/>
      <c r="AC25" s="355"/>
    </row>
    <row r="26" spans="1:29" s="354" customFormat="1" ht="5.25" customHeight="1" x14ac:dyDescent="0.2">
      <c r="A26" s="292"/>
      <c r="B26" s="230"/>
      <c r="C26" s="863"/>
      <c r="D26" s="863"/>
      <c r="E26" s="863"/>
      <c r="F26" s="863"/>
      <c r="G26" s="863"/>
      <c r="H26" s="863"/>
      <c r="I26" s="863"/>
      <c r="J26" s="863"/>
      <c r="K26" s="863"/>
      <c r="L26" s="863"/>
      <c r="M26" s="863"/>
      <c r="N26" s="863"/>
      <c r="O26" s="863"/>
      <c r="P26" s="871"/>
      <c r="Q26" s="871"/>
      <c r="R26" s="871"/>
      <c r="S26" s="871"/>
      <c r="T26" s="871"/>
      <c r="U26" s="871"/>
      <c r="V26" s="871"/>
      <c r="W26" s="871"/>
      <c r="X26" s="748"/>
      <c r="Y26" s="150"/>
      <c r="Z26" s="151"/>
      <c r="AA26" s="1003"/>
    </row>
    <row r="27" spans="1:29" s="354" customFormat="1" ht="21" customHeight="1" x14ac:dyDescent="0.2">
      <c r="A27" s="298" t="s">
        <v>1152</v>
      </c>
      <c r="B27" s="862"/>
      <c r="C27" s="749" t="s">
        <v>1273</v>
      </c>
      <c r="D27" s="863"/>
      <c r="E27" s="863"/>
      <c r="F27" s="863"/>
      <c r="G27" s="863"/>
      <c r="H27" s="863"/>
      <c r="I27" s="863"/>
      <c r="J27" s="863"/>
      <c r="K27" s="863"/>
      <c r="L27" s="863"/>
      <c r="M27" s="863"/>
      <c r="N27" s="863"/>
      <c r="O27" s="863"/>
      <c r="P27" s="1867"/>
      <c r="Q27" s="1213"/>
      <c r="R27" s="1213"/>
      <c r="S27" s="1213"/>
      <c r="T27" s="1213"/>
      <c r="U27" s="1213"/>
      <c r="V27" s="1213"/>
      <c r="W27" s="1213"/>
      <c r="X27" s="1213"/>
      <c r="Y27" s="150"/>
      <c r="Z27" s="151"/>
      <c r="AA27" s="1003">
        <f>IF(P27="?",0,IF(P27&lt;&gt;"",1,0))</f>
        <v>0</v>
      </c>
    </row>
    <row r="28" spans="1:29" s="354" customFormat="1" ht="5.25" customHeight="1" x14ac:dyDescent="0.2">
      <c r="A28" s="292"/>
      <c r="B28" s="230"/>
      <c r="C28" s="863"/>
      <c r="D28" s="863"/>
      <c r="E28" s="863"/>
      <c r="F28" s="863"/>
      <c r="G28" s="863"/>
      <c r="H28" s="863"/>
      <c r="I28" s="863"/>
      <c r="J28" s="863"/>
      <c r="K28" s="863"/>
      <c r="L28" s="863"/>
      <c r="M28" s="863"/>
      <c r="N28" s="863"/>
      <c r="O28" s="863"/>
      <c r="P28" s="871"/>
      <c r="Q28" s="871"/>
      <c r="R28" s="871"/>
      <c r="S28" s="871"/>
      <c r="T28" s="871"/>
      <c r="U28" s="871"/>
      <c r="V28" s="871"/>
      <c r="W28" s="871"/>
      <c r="X28" s="748"/>
      <c r="Y28" s="150"/>
      <c r="Z28" s="151"/>
      <c r="AA28" s="1003"/>
    </row>
    <row r="29" spans="1:29" s="354" customFormat="1" ht="21" customHeight="1" x14ac:dyDescent="0.2">
      <c r="A29" s="298" t="s">
        <v>1153</v>
      </c>
      <c r="B29" s="230"/>
      <c r="C29" s="750" t="s">
        <v>1075</v>
      </c>
      <c r="D29" s="750"/>
      <c r="E29" s="750"/>
      <c r="F29" s="750"/>
      <c r="G29" s="750"/>
      <c r="H29" s="750"/>
      <c r="I29" s="750"/>
      <c r="J29" s="750"/>
      <c r="K29" s="750"/>
      <c r="L29" s="750"/>
      <c r="M29" s="750"/>
      <c r="N29" s="750"/>
      <c r="O29" s="750"/>
      <c r="P29" s="750"/>
      <c r="Q29" s="750"/>
      <c r="R29" s="750"/>
      <c r="S29" s="797"/>
      <c r="T29" s="332"/>
      <c r="U29" s="332"/>
      <c r="V29" s="332"/>
      <c r="W29" s="1188" t="s">
        <v>1166</v>
      </c>
      <c r="X29" s="1189"/>
      <c r="Y29" s="150"/>
      <c r="Z29" s="151"/>
      <c r="AA29" s="1003">
        <f>IF(W29="?",0,IF(W29&lt;&gt;"",1,0))</f>
        <v>0</v>
      </c>
    </row>
    <row r="30" spans="1:29" s="354" customFormat="1" ht="5.25" customHeight="1" x14ac:dyDescent="0.2">
      <c r="A30" s="292"/>
      <c r="B30" s="230"/>
      <c r="C30" s="863"/>
      <c r="D30" s="863"/>
      <c r="E30" s="863"/>
      <c r="F30" s="863"/>
      <c r="G30" s="863"/>
      <c r="H30" s="863"/>
      <c r="I30" s="863"/>
      <c r="J30" s="863"/>
      <c r="K30" s="863"/>
      <c r="L30" s="863"/>
      <c r="M30" s="863"/>
      <c r="N30" s="863"/>
      <c r="O30" s="863"/>
      <c r="P30" s="871"/>
      <c r="Q30" s="871"/>
      <c r="R30" s="871"/>
      <c r="S30" s="871"/>
      <c r="T30" s="871"/>
      <c r="U30" s="871"/>
      <c r="V30" s="871"/>
      <c r="W30" s="871"/>
      <c r="X30" s="748"/>
      <c r="Y30" s="150"/>
      <c r="Z30" s="151"/>
      <c r="AA30" s="1003"/>
    </row>
    <row r="31" spans="1:29" s="354" customFormat="1" ht="21" customHeight="1" x14ac:dyDescent="0.2">
      <c r="A31" s="298" t="s">
        <v>1154</v>
      </c>
      <c r="B31" s="862"/>
      <c r="C31" s="749" t="s">
        <v>1076</v>
      </c>
      <c r="D31" s="863"/>
      <c r="E31" s="863"/>
      <c r="F31" s="863"/>
      <c r="G31" s="863"/>
      <c r="H31" s="863"/>
      <c r="I31" s="863"/>
      <c r="J31" s="863"/>
      <c r="K31" s="863"/>
      <c r="L31" s="863"/>
      <c r="M31" s="1867"/>
      <c r="N31" s="1854"/>
      <c r="O31" s="1854"/>
      <c r="P31" s="1854"/>
      <c r="Q31" s="1854"/>
      <c r="R31" s="1854"/>
      <c r="S31" s="1854"/>
      <c r="T31" s="1854"/>
      <c r="U31" s="1854"/>
      <c r="V31" s="1854"/>
      <c r="W31" s="1854"/>
      <c r="X31" s="1854"/>
      <c r="Y31" s="150"/>
      <c r="Z31" s="151"/>
      <c r="AA31" s="1003">
        <f>IF(M31="?",0,IF(M31&lt;&gt;"",1,0))</f>
        <v>0</v>
      </c>
    </row>
    <row r="32" spans="1:29" s="353" customFormat="1" ht="5.25" customHeight="1" x14ac:dyDescent="0.2">
      <c r="A32" s="292"/>
      <c r="B32" s="160"/>
      <c r="C32" s="698"/>
      <c r="D32" s="698"/>
      <c r="E32" s="698"/>
      <c r="F32" s="698"/>
      <c r="G32" s="698"/>
      <c r="H32" s="698"/>
      <c r="I32" s="698"/>
      <c r="J32" s="698"/>
      <c r="K32" s="698"/>
      <c r="L32" s="698"/>
      <c r="M32" s="698"/>
      <c r="N32" s="698"/>
      <c r="O32" s="698"/>
      <c r="P32" s="698"/>
      <c r="Q32" s="698"/>
      <c r="R32" s="698"/>
      <c r="S32" s="698"/>
      <c r="T32" s="698"/>
      <c r="U32" s="698"/>
      <c r="V32" s="698"/>
      <c r="W32" s="698"/>
      <c r="X32" s="698"/>
      <c r="Y32" s="183"/>
      <c r="Z32" s="162"/>
      <c r="AA32" s="1003"/>
    </row>
    <row r="33" spans="1:29" s="354" customFormat="1" ht="24" customHeight="1" x14ac:dyDescent="0.2">
      <c r="A33" s="298" t="s">
        <v>496</v>
      </c>
      <c r="B33" s="230"/>
      <c r="C33" s="1246" t="s">
        <v>1365</v>
      </c>
      <c r="D33" s="1261"/>
      <c r="E33" s="1261"/>
      <c r="F33" s="1261"/>
      <c r="G33" s="1261"/>
      <c r="H33" s="1261"/>
      <c r="I33" s="1261"/>
      <c r="J33" s="1261"/>
      <c r="K33" s="1261"/>
      <c r="L33" s="1261"/>
      <c r="M33" s="1261"/>
      <c r="N33" s="1261"/>
      <c r="O33" s="1261"/>
      <c r="P33" s="1261"/>
      <c r="Q33" s="1261"/>
      <c r="R33" s="1261"/>
      <c r="S33" s="1261"/>
      <c r="T33" s="749"/>
      <c r="U33" s="610"/>
      <c r="V33" s="871"/>
      <c r="W33" s="1846"/>
      <c r="X33" s="1846"/>
      <c r="Y33" s="150"/>
      <c r="Z33" s="151"/>
      <c r="AA33" s="1003">
        <f>IF(W33="?",0,IF(W33&lt;&gt;"",1,0))</f>
        <v>0</v>
      </c>
    </row>
    <row r="34" spans="1:29" s="354" customFormat="1" ht="5.45" customHeight="1" x14ac:dyDescent="0.2">
      <c r="A34" s="292"/>
      <c r="B34" s="230"/>
      <c r="C34" s="863"/>
      <c r="D34" s="863"/>
      <c r="E34" s="863"/>
      <c r="F34" s="863"/>
      <c r="G34" s="863"/>
      <c r="H34" s="863"/>
      <c r="I34" s="863"/>
      <c r="J34" s="863"/>
      <c r="K34" s="863"/>
      <c r="L34" s="863"/>
      <c r="M34" s="863"/>
      <c r="N34" s="863"/>
      <c r="O34" s="871"/>
      <c r="P34" s="871"/>
      <c r="Q34" s="871"/>
      <c r="R34" s="871"/>
      <c r="S34" s="871"/>
      <c r="T34" s="871"/>
      <c r="U34" s="871"/>
      <c r="V34" s="871"/>
      <c r="W34" s="871"/>
      <c r="X34" s="871"/>
      <c r="Y34" s="871"/>
      <c r="Z34" s="151"/>
      <c r="AA34" s="1003"/>
    </row>
    <row r="35" spans="1:29" s="354" customFormat="1" ht="21" customHeight="1" x14ac:dyDescent="0.2">
      <c r="A35" s="298" t="s">
        <v>524</v>
      </c>
      <c r="B35" s="230"/>
      <c r="C35" s="992"/>
      <c r="D35" s="316" t="s">
        <v>1274</v>
      </c>
      <c r="E35" s="872"/>
      <c r="F35" s="872"/>
      <c r="G35" s="873"/>
      <c r="H35" s="873"/>
      <c r="I35" s="873"/>
      <c r="J35" s="873"/>
      <c r="K35" s="873"/>
      <c r="L35" s="873"/>
      <c r="M35" s="873"/>
      <c r="N35" s="873"/>
      <c r="O35" s="873"/>
      <c r="P35" s="874"/>
      <c r="Q35" s="874"/>
      <c r="R35" s="874"/>
      <c r="S35" s="874"/>
      <c r="T35" s="874"/>
      <c r="U35" s="874"/>
      <c r="V35" s="874"/>
      <c r="W35" s="1846"/>
      <c r="X35" s="1847"/>
      <c r="Y35" s="150"/>
      <c r="Z35" s="151"/>
      <c r="AA35" s="1003">
        <f>IF(W35="?",0,IF(W35&lt;&gt;"",1,0))</f>
        <v>0</v>
      </c>
    </row>
    <row r="36" spans="1:29" s="353" customFormat="1" ht="5.25" customHeight="1" x14ac:dyDescent="0.2">
      <c r="A36" s="459"/>
      <c r="B36" s="282"/>
      <c r="C36" s="749"/>
      <c r="D36" s="749"/>
      <c r="E36" s="749"/>
      <c r="F36" s="749"/>
      <c r="G36" s="749"/>
      <c r="H36" s="749"/>
      <c r="I36" s="749"/>
      <c r="J36" s="749"/>
      <c r="K36" s="203"/>
      <c r="L36" s="203"/>
      <c r="M36" s="203"/>
      <c r="N36" s="203"/>
      <c r="O36" s="203"/>
      <c r="P36" s="203"/>
      <c r="Q36" s="203"/>
      <c r="R36" s="203"/>
      <c r="S36" s="203"/>
      <c r="T36" s="203"/>
      <c r="U36" s="203"/>
      <c r="V36" s="203"/>
      <c r="W36" s="203"/>
      <c r="X36" s="203"/>
      <c r="Y36" s="203"/>
      <c r="Z36" s="166"/>
      <c r="AA36" s="1003"/>
    </row>
    <row r="37" spans="1:29" ht="36" customHeight="1" x14ac:dyDescent="0.2">
      <c r="A37" s="298" t="s">
        <v>1155</v>
      </c>
      <c r="B37" s="281"/>
      <c r="C37" s="1231" t="s">
        <v>1583</v>
      </c>
      <c r="D37" s="1848"/>
      <c r="E37" s="1848"/>
      <c r="F37" s="1848"/>
      <c r="G37" s="1848"/>
      <c r="H37" s="1848"/>
      <c r="I37" s="1848"/>
      <c r="J37" s="1848"/>
      <c r="K37" s="1848"/>
      <c r="L37" s="1848"/>
      <c r="M37" s="1848"/>
      <c r="N37" s="1848"/>
      <c r="O37" s="1848"/>
      <c r="P37" s="1848"/>
      <c r="Q37" s="1849"/>
      <c r="R37" s="1850"/>
      <c r="S37" s="1850"/>
      <c r="T37" s="1850"/>
      <c r="U37" s="1850"/>
      <c r="V37" s="1850"/>
      <c r="W37" s="1850"/>
      <c r="X37" s="1850"/>
      <c r="Y37" s="183"/>
      <c r="Z37" s="186"/>
      <c r="AA37" s="1003">
        <f>IF(Q37="?",0,IF(Q37&lt;&gt;"",1,0))</f>
        <v>0</v>
      </c>
      <c r="AB37" s="354"/>
      <c r="AC37" s="354"/>
    </row>
    <row r="38" spans="1:29" s="353" customFormat="1" ht="5.25" customHeight="1" x14ac:dyDescent="0.2">
      <c r="A38" s="459"/>
      <c r="B38" s="282"/>
      <c r="C38" s="749"/>
      <c r="D38" s="749"/>
      <c r="E38" s="749"/>
      <c r="F38" s="749"/>
      <c r="G38" s="749"/>
      <c r="H38" s="749"/>
      <c r="I38" s="749"/>
      <c r="J38" s="749"/>
      <c r="K38" s="203"/>
      <c r="L38" s="203"/>
      <c r="M38" s="203"/>
      <c r="N38" s="203"/>
      <c r="O38" s="203"/>
      <c r="P38" s="203"/>
      <c r="Q38" s="203"/>
      <c r="R38" s="203"/>
      <c r="S38" s="796"/>
      <c r="T38" s="698"/>
      <c r="U38" s="698"/>
      <c r="V38" s="698"/>
      <c r="W38" s="698"/>
      <c r="X38" s="203"/>
      <c r="Y38" s="203"/>
      <c r="Z38" s="166"/>
      <c r="AA38" s="1003"/>
    </row>
    <row r="39" spans="1:29" s="353" customFormat="1" ht="18" customHeight="1" x14ac:dyDescent="0.2">
      <c r="A39" s="298" t="s">
        <v>1366</v>
      </c>
      <c r="B39" s="165"/>
      <c r="C39" s="284" t="s">
        <v>1367</v>
      </c>
      <c r="D39" s="239"/>
      <c r="E39" s="239"/>
      <c r="F39" s="239"/>
      <c r="G39" s="239"/>
      <c r="H39" s="239"/>
      <c r="I39" s="239"/>
      <c r="J39" s="239"/>
      <c r="K39" s="239"/>
      <c r="L39" s="203"/>
      <c r="M39" s="239"/>
      <c r="N39" s="239"/>
      <c r="O39" s="239"/>
      <c r="P39" s="239"/>
      <c r="Q39" s="239"/>
      <c r="R39" s="239"/>
      <c r="S39" s="239"/>
      <c r="T39" s="1188" t="s">
        <v>1166</v>
      </c>
      <c r="U39" s="1851"/>
      <c r="V39" s="1851"/>
      <c r="W39" s="1851"/>
      <c r="X39" s="1852"/>
      <c r="Y39" s="610"/>
      <c r="Z39" s="166"/>
      <c r="AA39" s="1003">
        <f>IF(T39="?",0,IF(T39&lt;&gt;"",1,0))</f>
        <v>0</v>
      </c>
    </row>
    <row r="40" spans="1:29" ht="5.25" customHeight="1" x14ac:dyDescent="0.2">
      <c r="A40" s="298"/>
      <c r="B40" s="281"/>
      <c r="C40" s="749"/>
      <c r="D40" s="749"/>
      <c r="E40" s="749"/>
      <c r="F40" s="749"/>
      <c r="G40" s="749"/>
      <c r="H40" s="749"/>
      <c r="I40" s="749"/>
      <c r="J40" s="749"/>
      <c r="K40" s="749"/>
      <c r="L40" s="749"/>
      <c r="M40" s="749"/>
      <c r="N40" s="610"/>
      <c r="O40" s="610"/>
      <c r="P40" s="610"/>
      <c r="Q40" s="610"/>
      <c r="R40" s="610"/>
      <c r="S40" s="749"/>
      <c r="T40" s="749"/>
      <c r="U40" s="698"/>
      <c r="V40" s="698"/>
      <c r="W40" s="698"/>
      <c r="X40" s="910"/>
      <c r="Y40" s="610"/>
      <c r="Z40" s="186"/>
      <c r="AA40" s="1003"/>
    </row>
    <row r="41" spans="1:29" s="353" customFormat="1" ht="18" customHeight="1" x14ac:dyDescent="0.2">
      <c r="A41" s="298" t="s">
        <v>1156</v>
      </c>
      <c r="B41" s="165"/>
      <c r="C41" s="284" t="s">
        <v>1368</v>
      </c>
      <c r="D41" s="239"/>
      <c r="E41" s="239"/>
      <c r="F41" s="239"/>
      <c r="G41" s="239"/>
      <c r="H41" s="239"/>
      <c r="I41" s="239"/>
      <c r="J41" s="239"/>
      <c r="K41" s="239"/>
      <c r="L41" s="203"/>
      <c r="M41" s="239"/>
      <c r="N41" s="239"/>
      <c r="O41" s="239"/>
      <c r="P41" s="239"/>
      <c r="Q41" s="239"/>
      <c r="R41" s="239"/>
      <c r="S41" s="239"/>
      <c r="T41" s="1188" t="s">
        <v>1166</v>
      </c>
      <c r="U41" s="1851"/>
      <c r="V41" s="1851"/>
      <c r="W41" s="1851"/>
      <c r="X41" s="1852"/>
      <c r="Y41" s="610"/>
      <c r="Z41" s="166"/>
      <c r="AA41" s="1003">
        <f>IF(T41="?",0,IF(T41&lt;&gt;"",1,0))</f>
        <v>0</v>
      </c>
    </row>
    <row r="42" spans="1:29" s="353" customFormat="1" ht="5.25" customHeight="1" x14ac:dyDescent="0.2">
      <c r="A42" s="292"/>
      <c r="B42" s="160"/>
      <c r="C42" s="256"/>
      <c r="D42" s="698"/>
      <c r="E42" s="698"/>
      <c r="F42" s="698"/>
      <c r="G42" s="698"/>
      <c r="H42" s="698"/>
      <c r="I42" s="698"/>
      <c r="J42" s="698"/>
      <c r="K42" s="698"/>
      <c r="L42" s="698"/>
      <c r="M42" s="698"/>
      <c r="N42" s="698"/>
      <c r="O42" s="698"/>
      <c r="P42" s="698"/>
      <c r="Q42" s="698"/>
      <c r="R42" s="698"/>
      <c r="S42" s="698"/>
      <c r="T42" s="698"/>
      <c r="U42" s="749"/>
      <c r="V42" s="749"/>
      <c r="W42" s="749"/>
      <c r="X42" s="897"/>
      <c r="Y42" s="698"/>
      <c r="Z42" s="166"/>
      <c r="AA42" s="1003"/>
    </row>
    <row r="43" spans="1:29" s="353" customFormat="1" ht="24.75" customHeight="1" x14ac:dyDescent="0.2">
      <c r="A43" s="298"/>
      <c r="B43" s="160"/>
      <c r="C43" s="1394" t="s">
        <v>1369</v>
      </c>
      <c r="D43" s="1261"/>
      <c r="E43" s="1261"/>
      <c r="F43" s="1261"/>
      <c r="G43" s="1261"/>
      <c r="H43" s="1261"/>
      <c r="I43" s="1261"/>
      <c r="J43" s="1261"/>
      <c r="K43" s="1261"/>
      <c r="L43" s="1261"/>
      <c r="M43" s="1261"/>
      <c r="N43" s="1261"/>
      <c r="O43" s="1261"/>
      <c r="P43" s="1261"/>
      <c r="Q43" s="1261"/>
      <c r="R43" s="1261"/>
      <c r="S43" s="1261"/>
      <c r="T43" s="1261"/>
      <c r="U43" s="1261"/>
      <c r="V43" s="1261"/>
      <c r="W43" s="1261"/>
      <c r="X43" s="698"/>
      <c r="Y43" s="698"/>
      <c r="Z43" s="162"/>
      <c r="AA43" s="1003"/>
    </row>
    <row r="44" spans="1:29" s="353" customFormat="1" ht="24" customHeight="1" x14ac:dyDescent="0.2">
      <c r="A44" s="297" t="s">
        <v>1370</v>
      </c>
      <c r="B44" s="77"/>
      <c r="C44" s="127" t="s">
        <v>1371</v>
      </c>
      <c r="D44" s="127"/>
      <c r="E44" s="131"/>
      <c r="F44" s="131"/>
      <c r="G44" s="131"/>
      <c r="H44" s="131"/>
      <c r="I44" s="131"/>
      <c r="J44" s="131"/>
      <c r="K44" s="131"/>
      <c r="L44" s="131"/>
      <c r="M44" s="1844" t="s">
        <v>1166</v>
      </c>
      <c r="N44" s="1845"/>
      <c r="O44" s="131"/>
      <c r="P44" s="127" t="s">
        <v>1372</v>
      </c>
      <c r="Q44" s="127"/>
      <c r="R44" s="698"/>
      <c r="S44" s="698"/>
      <c r="T44" s="875"/>
      <c r="U44" s="875"/>
      <c r="V44" s="875"/>
      <c r="W44" s="1844" t="s">
        <v>1166</v>
      </c>
      <c r="X44" s="1845"/>
      <c r="Y44" s="698"/>
      <c r="Z44" s="162"/>
      <c r="AA44" s="1003">
        <f>IF(M44="?",0,IF(M44&lt;&gt;"",1,0))+IF(W44="?",0,IF(W44&lt;&gt;"",1,0))</f>
        <v>0</v>
      </c>
    </row>
    <row r="45" spans="1:29" s="353" customFormat="1" ht="24" customHeight="1" x14ac:dyDescent="0.2">
      <c r="A45" s="297" t="s">
        <v>1373</v>
      </c>
      <c r="B45" s="77"/>
      <c r="C45" s="127" t="s">
        <v>176</v>
      </c>
      <c r="D45" s="127"/>
      <c r="E45" s="131"/>
      <c r="F45" s="131"/>
      <c r="G45" s="131"/>
      <c r="H45" s="132"/>
      <c r="I45" s="132"/>
      <c r="J45" s="132"/>
      <c r="K45" s="132"/>
      <c r="L45" s="132"/>
      <c r="M45" s="1844" t="s">
        <v>1166</v>
      </c>
      <c r="N45" s="1845"/>
      <c r="O45" s="132"/>
      <c r="P45" s="127" t="s">
        <v>1374</v>
      </c>
      <c r="Q45" s="127"/>
      <c r="R45" s="698"/>
      <c r="S45" s="698"/>
      <c r="T45" s="517"/>
      <c r="U45" s="517"/>
      <c r="V45" s="517"/>
      <c r="W45" s="1844" t="s">
        <v>1166</v>
      </c>
      <c r="X45" s="1845"/>
      <c r="Y45" s="698"/>
      <c r="Z45" s="162"/>
      <c r="AA45" s="1003">
        <f>IF(M45="?",0,IF(M45&lt;&gt;"",1,0))+IF(W45="?",0,IF(W45&lt;&gt;"",1,0))</f>
        <v>0</v>
      </c>
    </row>
    <row r="46" spans="1:29" s="353" customFormat="1" ht="24" customHeight="1" x14ac:dyDescent="0.2">
      <c r="A46" s="297" t="s">
        <v>1375</v>
      </c>
      <c r="B46" s="77"/>
      <c r="C46" s="127" t="s">
        <v>1</v>
      </c>
      <c r="D46" s="127"/>
      <c r="E46" s="131"/>
      <c r="F46" s="131"/>
      <c r="G46" s="131"/>
      <c r="H46" s="132"/>
      <c r="I46" s="132"/>
      <c r="J46" s="132"/>
      <c r="K46" s="132"/>
      <c r="L46" s="132"/>
      <c r="M46" s="1844" t="s">
        <v>1166</v>
      </c>
      <c r="N46" s="1845"/>
      <c r="O46" s="132"/>
      <c r="P46" s="127" t="s">
        <v>2</v>
      </c>
      <c r="Q46" s="127"/>
      <c r="R46" s="698"/>
      <c r="S46" s="698"/>
      <c r="T46" s="517"/>
      <c r="U46" s="517"/>
      <c r="V46" s="517"/>
      <c r="W46" s="1844" t="s">
        <v>1166</v>
      </c>
      <c r="X46" s="1845"/>
      <c r="Y46" s="698"/>
      <c r="Z46" s="162"/>
      <c r="AA46" s="1003">
        <f>IF(M46="?",0,IF(M46&lt;&gt;"",1,0))+IF(W46="?",0,IF(W46&lt;&gt;"",1,0))</f>
        <v>0</v>
      </c>
    </row>
    <row r="47" spans="1:29" s="353" customFormat="1" ht="24" customHeight="1" x14ac:dyDescent="0.2">
      <c r="A47" s="297" t="s">
        <v>1376</v>
      </c>
      <c r="B47" s="77"/>
      <c r="C47" s="127" t="s">
        <v>1030</v>
      </c>
      <c r="D47" s="127"/>
      <c r="E47" s="131"/>
      <c r="F47" s="131"/>
      <c r="G47" s="131"/>
      <c r="H47" s="131"/>
      <c r="I47" s="131"/>
      <c r="J47" s="131"/>
      <c r="K47" s="131"/>
      <c r="L47" s="131"/>
      <c r="M47" s="1844" t="s">
        <v>1166</v>
      </c>
      <c r="N47" s="1845"/>
      <c r="O47" s="131"/>
      <c r="P47" s="127" t="s">
        <v>1377</v>
      </c>
      <c r="Q47" s="127"/>
      <c r="R47" s="698"/>
      <c r="S47" s="698"/>
      <c r="T47" s="517"/>
      <c r="U47" s="517"/>
      <c r="V47" s="517"/>
      <c r="W47" s="1844" t="s">
        <v>1166</v>
      </c>
      <c r="X47" s="1845"/>
      <c r="Y47" s="698"/>
      <c r="Z47" s="162"/>
      <c r="AA47" s="1003">
        <f>IF(M47="?",0,IF(M47&lt;&gt;"",1,0))+IF(W47="?",0,IF(W47&lt;&gt;"",1,0))</f>
        <v>0</v>
      </c>
    </row>
    <row r="48" spans="1:29" ht="5.25" customHeight="1" x14ac:dyDescent="0.2">
      <c r="A48" s="298"/>
      <c r="B48" s="876"/>
      <c r="C48" s="241"/>
      <c r="D48" s="241"/>
      <c r="E48" s="241"/>
      <c r="F48" s="241"/>
      <c r="G48" s="241"/>
      <c r="H48" s="241"/>
      <c r="I48" s="241"/>
      <c r="J48" s="241"/>
      <c r="K48" s="241"/>
      <c r="L48" s="241"/>
      <c r="M48" s="241"/>
      <c r="N48" s="877"/>
      <c r="O48" s="877"/>
      <c r="P48" s="877"/>
      <c r="Q48" s="877"/>
      <c r="R48" s="241"/>
      <c r="S48" s="241"/>
      <c r="T48" s="241"/>
      <c r="U48" s="877"/>
      <c r="V48" s="877"/>
      <c r="W48" s="877"/>
      <c r="X48" s="877"/>
      <c r="Y48" s="618"/>
      <c r="Z48" s="878"/>
      <c r="AA48" s="1003"/>
    </row>
    <row r="49" spans="1:29" ht="5.25" customHeight="1" x14ac:dyDescent="0.2">
      <c r="A49" s="298"/>
      <c r="B49" s="879"/>
      <c r="C49" s="880"/>
      <c r="D49" s="880"/>
      <c r="E49" s="880"/>
      <c r="F49" s="880"/>
      <c r="G49" s="880"/>
      <c r="H49" s="880"/>
      <c r="I49" s="880"/>
      <c r="J49" s="880"/>
      <c r="K49" s="880"/>
      <c r="L49" s="880"/>
      <c r="M49" s="880"/>
      <c r="N49" s="881"/>
      <c r="O49" s="881"/>
      <c r="P49" s="881"/>
      <c r="Q49" s="881"/>
      <c r="R49" s="880"/>
      <c r="S49" s="880"/>
      <c r="T49" s="880"/>
      <c r="U49" s="881"/>
      <c r="V49" s="881"/>
      <c r="W49" s="881"/>
      <c r="X49" s="881"/>
      <c r="Y49" s="805"/>
      <c r="Z49" s="882"/>
      <c r="AA49" s="1003"/>
    </row>
    <row r="50" spans="1:29" s="354" customFormat="1" ht="21" customHeight="1" x14ac:dyDescent="0.2">
      <c r="A50" s="297" t="s">
        <v>1350</v>
      </c>
      <c r="B50" s="230"/>
      <c r="C50" s="697" t="s">
        <v>1378</v>
      </c>
      <c r="D50" s="697"/>
      <c r="E50" s="873"/>
      <c r="F50" s="873"/>
      <c r="G50" s="873"/>
      <c r="H50" s="873"/>
      <c r="I50" s="697"/>
      <c r="J50" s="697"/>
      <c r="K50" s="697"/>
      <c r="L50" s="1846"/>
      <c r="M50" s="1847"/>
      <c r="N50" s="150"/>
      <c r="O50" s="697" t="s">
        <v>1379</v>
      </c>
      <c r="P50" s="697"/>
      <c r="Q50" s="697"/>
      <c r="R50" s="873"/>
      <c r="S50" s="873"/>
      <c r="T50" s="874"/>
      <c r="U50" s="874"/>
      <c r="V50" s="874"/>
      <c r="W50" s="1846"/>
      <c r="X50" s="1847"/>
      <c r="Y50" s="150"/>
      <c r="Z50" s="151"/>
      <c r="AA50" s="1003">
        <f>IF(L50="?",0,IF(L50&lt;&gt;"",1,0))+IF(W50="?",0,IF(W50&lt;&gt;"",1,0))</f>
        <v>0</v>
      </c>
      <c r="AB50" s="355"/>
      <c r="AC50" s="355"/>
    </row>
    <row r="51" spans="1:29" s="354" customFormat="1" ht="15" customHeight="1" x14ac:dyDescent="0.2">
      <c r="A51" s="459" t="s">
        <v>258</v>
      </c>
      <c r="B51" s="862"/>
      <c r="C51" s="237" t="s">
        <v>1296</v>
      </c>
      <c r="D51" s="863"/>
      <c r="E51" s="863"/>
      <c r="F51" s="863"/>
      <c r="G51" s="863"/>
      <c r="H51" s="863"/>
      <c r="I51" s="863"/>
      <c r="J51" s="863"/>
      <c r="K51" s="863"/>
      <c r="L51" s="863"/>
      <c r="M51" s="863"/>
      <c r="N51" s="863"/>
      <c r="O51" s="863"/>
      <c r="P51" s="863"/>
      <c r="Q51" s="863"/>
      <c r="R51" s="863"/>
      <c r="S51" s="863"/>
      <c r="T51" s="863"/>
      <c r="U51" s="863"/>
      <c r="V51" s="863"/>
      <c r="W51" s="863"/>
      <c r="X51" s="150"/>
      <c r="Y51" s="150"/>
      <c r="Z51" s="151"/>
      <c r="AA51" s="1003"/>
    </row>
    <row r="52" spans="1:29" s="354" customFormat="1" ht="36" customHeight="1" x14ac:dyDescent="0.2">
      <c r="A52" s="298" t="s">
        <v>1151</v>
      </c>
      <c r="B52" s="862"/>
      <c r="C52" s="1140"/>
      <c r="D52" s="1140"/>
      <c r="E52" s="1140"/>
      <c r="F52" s="1140"/>
      <c r="G52" s="1140"/>
      <c r="H52" s="1140"/>
      <c r="I52" s="1140"/>
      <c r="J52" s="1140"/>
      <c r="K52" s="1140"/>
      <c r="L52" s="1140"/>
      <c r="M52" s="1140"/>
      <c r="N52" s="1140"/>
      <c r="O52" s="1140"/>
      <c r="P52" s="1140"/>
      <c r="Q52" s="1140"/>
      <c r="R52" s="1140"/>
      <c r="S52" s="1140"/>
      <c r="T52" s="1140"/>
      <c r="U52" s="1140"/>
      <c r="V52" s="1140"/>
      <c r="W52" s="1140"/>
      <c r="X52" s="1140"/>
      <c r="Y52" s="150"/>
      <c r="Z52" s="151"/>
      <c r="AA52" s="1003">
        <f>IF(C52="?",0,IF(C52&lt;&gt;"",1,0))</f>
        <v>0</v>
      </c>
    </row>
    <row r="53" spans="1:29" ht="9" customHeight="1" x14ac:dyDescent="0.2">
      <c r="A53" s="298"/>
      <c r="B53" s="281"/>
      <c r="C53" s="749"/>
      <c r="D53" s="749"/>
      <c r="E53" s="749"/>
      <c r="F53" s="749"/>
      <c r="G53" s="749"/>
      <c r="H53" s="749"/>
      <c r="I53" s="749"/>
      <c r="J53" s="749"/>
      <c r="K53" s="749"/>
      <c r="L53" s="749"/>
      <c r="M53" s="749"/>
      <c r="N53" s="610"/>
      <c r="O53" s="610"/>
      <c r="P53" s="610"/>
      <c r="Q53" s="610"/>
      <c r="R53" s="749"/>
      <c r="S53" s="749"/>
      <c r="T53" s="749"/>
      <c r="U53" s="610"/>
      <c r="V53" s="610"/>
      <c r="W53" s="610"/>
      <c r="X53" s="610"/>
      <c r="Y53" s="183"/>
      <c r="Z53" s="186"/>
      <c r="AA53" s="1003"/>
    </row>
    <row r="54" spans="1:29" s="354" customFormat="1" ht="5.45" customHeight="1" x14ac:dyDescent="0.2">
      <c r="A54" s="292"/>
      <c r="B54" s="860"/>
      <c r="C54" s="861"/>
      <c r="D54" s="861"/>
      <c r="E54" s="861"/>
      <c r="F54" s="861"/>
      <c r="G54" s="861"/>
      <c r="H54" s="861"/>
      <c r="I54" s="861"/>
      <c r="J54" s="861"/>
      <c r="K54" s="861"/>
      <c r="L54" s="861"/>
      <c r="M54" s="861"/>
      <c r="N54" s="861"/>
      <c r="O54" s="861"/>
      <c r="P54" s="861"/>
      <c r="Q54" s="861"/>
      <c r="R54" s="861"/>
      <c r="S54" s="861"/>
      <c r="T54" s="861"/>
      <c r="U54" s="861"/>
      <c r="V54" s="802"/>
      <c r="W54" s="802"/>
      <c r="X54" s="802"/>
      <c r="Y54" s="802"/>
      <c r="Z54" s="803"/>
      <c r="AA54" s="1003"/>
    </row>
    <row r="55" spans="1:29" s="885" customFormat="1" ht="36" customHeight="1" x14ac:dyDescent="0.2">
      <c r="A55" s="292"/>
      <c r="B55" s="225"/>
      <c r="C55" s="1551" t="s">
        <v>977</v>
      </c>
      <c r="D55" s="1842"/>
      <c r="E55" s="1842"/>
      <c r="F55" s="1842"/>
      <c r="G55" s="1842"/>
      <c r="H55" s="1842"/>
      <c r="I55" s="1842"/>
      <c r="J55" s="1842"/>
      <c r="K55" s="1842"/>
      <c r="L55" s="1842"/>
      <c r="M55" s="1842"/>
      <c r="N55" s="1842"/>
      <c r="O55" s="1842"/>
      <c r="P55" s="1842"/>
      <c r="Q55" s="1842"/>
      <c r="R55" s="1842"/>
      <c r="S55" s="1842"/>
      <c r="T55" s="1842"/>
      <c r="U55" s="1842"/>
      <c r="V55" s="1842"/>
      <c r="W55" s="1842"/>
      <c r="X55" s="1843"/>
      <c r="Y55" s="698"/>
      <c r="Z55" s="226"/>
      <c r="AA55" s="1003"/>
    </row>
    <row r="56" spans="1:29" s="354" customFormat="1" ht="5.25" customHeight="1" x14ac:dyDescent="0.2">
      <c r="A56" s="292"/>
      <c r="B56" s="230"/>
      <c r="C56" s="750"/>
      <c r="D56" s="750"/>
      <c r="E56" s="750"/>
      <c r="F56" s="750"/>
      <c r="G56" s="750"/>
      <c r="H56" s="750"/>
      <c r="I56" s="750"/>
      <c r="J56" s="750"/>
      <c r="K56" s="750"/>
      <c r="L56" s="750"/>
      <c r="M56" s="750"/>
      <c r="N56" s="750"/>
      <c r="O56" s="750"/>
      <c r="P56" s="750"/>
      <c r="Q56" s="750"/>
      <c r="R56" s="750"/>
      <c r="S56" s="750"/>
      <c r="T56" s="750"/>
      <c r="U56" s="750"/>
      <c r="V56" s="750"/>
      <c r="W56" s="750"/>
      <c r="X56" s="750"/>
      <c r="Y56" s="750"/>
      <c r="Z56" s="151"/>
      <c r="AA56" s="1003"/>
    </row>
    <row r="57" spans="1:29" s="886" customFormat="1" ht="22.5" customHeight="1" x14ac:dyDescent="0.2">
      <c r="A57" s="292"/>
      <c r="B57" s="862"/>
      <c r="C57" s="746" t="s">
        <v>1080</v>
      </c>
      <c r="D57" s="746"/>
      <c r="E57" s="746"/>
      <c r="F57" s="746"/>
      <c r="G57" s="746"/>
      <c r="H57" s="746"/>
      <c r="I57" s="746"/>
      <c r="J57" s="746"/>
      <c r="K57" s="746"/>
      <c r="L57" s="746"/>
      <c r="M57" s="746"/>
      <c r="N57" s="746"/>
      <c r="O57" s="746"/>
      <c r="P57" s="746"/>
      <c r="Q57" s="746"/>
      <c r="R57" s="749"/>
      <c r="S57" s="749"/>
      <c r="T57" s="749"/>
      <c r="U57" s="749"/>
      <c r="V57" s="749"/>
      <c r="W57" s="749"/>
      <c r="X57" s="749"/>
      <c r="Y57" s="851"/>
      <c r="Z57" s="869"/>
      <c r="AA57" s="1003"/>
    </row>
    <row r="58" spans="1:29" s="354" customFormat="1" ht="5.25" customHeight="1" x14ac:dyDescent="0.2">
      <c r="A58" s="292"/>
      <c r="B58" s="230"/>
      <c r="C58" s="750"/>
      <c r="D58" s="748"/>
      <c r="E58" s="748"/>
      <c r="F58" s="750"/>
      <c r="G58" s="750"/>
      <c r="H58" s="750"/>
      <c r="I58" s="750"/>
      <c r="J58" s="750"/>
      <c r="K58" s="750"/>
      <c r="L58" s="750"/>
      <c r="M58" s="750"/>
      <c r="N58" s="750"/>
      <c r="O58" s="750"/>
      <c r="P58" s="750"/>
      <c r="Q58" s="750"/>
      <c r="R58" s="750"/>
      <c r="S58" s="750"/>
      <c r="T58" s="750"/>
      <c r="U58" s="750"/>
      <c r="V58" s="750"/>
      <c r="W58" s="750"/>
      <c r="X58" s="750"/>
      <c r="Y58" s="750"/>
      <c r="Z58" s="151"/>
      <c r="AA58" s="1003"/>
    </row>
    <row r="59" spans="1:29" s="354" customFormat="1" ht="21" customHeight="1" x14ac:dyDescent="0.2">
      <c r="A59" s="298" t="s">
        <v>1147</v>
      </c>
      <c r="B59" s="230"/>
      <c r="C59" s="750" t="s">
        <v>82</v>
      </c>
      <c r="D59" s="748"/>
      <c r="E59" s="748"/>
      <c r="F59" s="750"/>
      <c r="G59" s="750"/>
      <c r="H59" s="750"/>
      <c r="I59" s="1268"/>
      <c r="J59" s="1268"/>
      <c r="K59" s="1268"/>
      <c r="L59" s="1268"/>
      <c r="M59" s="1268"/>
      <c r="N59" s="1268"/>
      <c r="O59" s="1268"/>
      <c r="P59" s="1268"/>
      <c r="Q59" s="1268"/>
      <c r="R59" s="1268"/>
      <c r="S59" s="1268"/>
      <c r="T59" s="1268"/>
      <c r="U59" s="1268"/>
      <c r="V59" s="1268"/>
      <c r="W59" s="1268"/>
      <c r="X59" s="1268"/>
      <c r="Y59" s="750"/>
      <c r="Z59" s="151"/>
      <c r="AA59" s="1003">
        <f>IF(I59="?",0,IF(I59&lt;&gt;"",1,0))</f>
        <v>0</v>
      </c>
    </row>
    <row r="60" spans="1:29" s="354" customFormat="1" ht="5.25" customHeight="1" x14ac:dyDescent="0.2">
      <c r="A60" s="292"/>
      <c r="B60" s="230"/>
      <c r="C60" s="749"/>
      <c r="D60" s="748"/>
      <c r="E60" s="748"/>
      <c r="F60" s="750"/>
      <c r="G60" s="750"/>
      <c r="H60" s="750"/>
      <c r="I60" s="750"/>
      <c r="J60" s="750"/>
      <c r="K60" s="750"/>
      <c r="L60" s="750"/>
      <c r="M60" s="750"/>
      <c r="N60" s="750"/>
      <c r="O60" s="750"/>
      <c r="P60" s="750"/>
      <c r="Q60" s="750"/>
      <c r="R60" s="750"/>
      <c r="S60" s="750"/>
      <c r="T60" s="750"/>
      <c r="U60" s="750"/>
      <c r="V60" s="750"/>
      <c r="W60" s="750"/>
      <c r="X60" s="750"/>
      <c r="Y60" s="750"/>
      <c r="Z60" s="151"/>
      <c r="AA60" s="1003"/>
    </row>
    <row r="61" spans="1:29" s="354" customFormat="1" ht="21" customHeight="1" x14ac:dyDescent="0.2">
      <c r="A61" s="298" t="s">
        <v>1148</v>
      </c>
      <c r="B61" s="235"/>
      <c r="C61" s="750" t="s">
        <v>61</v>
      </c>
      <c r="D61" s="748"/>
      <c r="E61" s="748"/>
      <c r="F61" s="750"/>
      <c r="G61" s="750"/>
      <c r="H61" s="750"/>
      <c r="I61" s="1268"/>
      <c r="J61" s="1268"/>
      <c r="K61" s="1268"/>
      <c r="L61" s="1268"/>
      <c r="M61" s="1268"/>
      <c r="N61" s="1268"/>
      <c r="O61" s="1268"/>
      <c r="P61" s="1268"/>
      <c r="Q61" s="1268"/>
      <c r="R61" s="1268"/>
      <c r="S61" s="1268"/>
      <c r="T61" s="1268"/>
      <c r="U61" s="1268"/>
      <c r="V61" s="1268"/>
      <c r="W61" s="1268"/>
      <c r="X61" s="1268"/>
      <c r="Y61" s="750"/>
      <c r="Z61" s="151"/>
      <c r="AA61" s="1003">
        <f>IF(I61="?",0,IF(I61&lt;&gt;"",1,0))</f>
        <v>0</v>
      </c>
    </row>
    <row r="62" spans="1:29" s="354" customFormat="1" ht="5.25" customHeight="1" x14ac:dyDescent="0.2">
      <c r="A62" s="292"/>
      <c r="B62" s="230"/>
      <c r="C62" s="749"/>
      <c r="D62" s="748"/>
      <c r="E62" s="748"/>
      <c r="F62" s="750"/>
      <c r="G62" s="750"/>
      <c r="H62" s="750"/>
      <c r="I62" s="750"/>
      <c r="J62" s="750"/>
      <c r="K62" s="750"/>
      <c r="L62" s="750"/>
      <c r="M62" s="750"/>
      <c r="N62" s="750"/>
      <c r="O62" s="750"/>
      <c r="P62" s="750"/>
      <c r="Q62" s="750"/>
      <c r="R62" s="750"/>
      <c r="S62" s="750"/>
      <c r="T62" s="750"/>
      <c r="U62" s="750"/>
      <c r="V62" s="750"/>
      <c r="W62" s="750"/>
      <c r="X62" s="750"/>
      <c r="Y62" s="750"/>
      <c r="Z62" s="151"/>
      <c r="AA62" s="1003"/>
    </row>
    <row r="63" spans="1:29" s="354" customFormat="1" ht="21" customHeight="1" x14ac:dyDescent="0.2">
      <c r="A63" s="298" t="s">
        <v>1149</v>
      </c>
      <c r="B63" s="235"/>
      <c r="C63" s="750" t="s">
        <v>238</v>
      </c>
      <c r="D63" s="748"/>
      <c r="E63" s="748"/>
      <c r="F63" s="750"/>
      <c r="G63" s="750"/>
      <c r="H63" s="750"/>
      <c r="I63" s="1268"/>
      <c r="J63" s="1268"/>
      <c r="K63" s="1268"/>
      <c r="L63" s="1268"/>
      <c r="M63" s="1268"/>
      <c r="N63" s="1268"/>
      <c r="O63" s="1268"/>
      <c r="P63" s="1268"/>
      <c r="Q63" s="1268"/>
      <c r="R63" s="1268"/>
      <c r="S63" s="1268"/>
      <c r="T63" s="1268"/>
      <c r="U63" s="1268"/>
      <c r="V63" s="1268"/>
      <c r="W63" s="1268"/>
      <c r="X63" s="1268"/>
      <c r="Y63" s="750"/>
      <c r="Z63" s="151"/>
      <c r="AA63" s="1003">
        <f>IF(I63="?",0,IF(I63&lt;&gt;"",1,0))</f>
        <v>0</v>
      </c>
    </row>
    <row r="64" spans="1:29" s="354" customFormat="1" ht="5.25" customHeight="1" x14ac:dyDescent="0.2">
      <c r="A64" s="292"/>
      <c r="B64" s="228"/>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155"/>
      <c r="AA64" s="1003"/>
    </row>
    <row r="65" spans="1:29" s="354" customFormat="1" ht="5.25" customHeight="1" x14ac:dyDescent="0.2">
      <c r="A65" s="292"/>
      <c r="B65" s="230"/>
      <c r="C65" s="750"/>
      <c r="D65" s="750"/>
      <c r="E65" s="750"/>
      <c r="F65" s="750"/>
      <c r="G65" s="750"/>
      <c r="H65" s="750"/>
      <c r="I65" s="750"/>
      <c r="J65" s="750"/>
      <c r="K65" s="750"/>
      <c r="L65" s="750"/>
      <c r="M65" s="750"/>
      <c r="N65" s="750"/>
      <c r="O65" s="750"/>
      <c r="P65" s="750"/>
      <c r="Q65" s="750"/>
      <c r="R65" s="750"/>
      <c r="S65" s="750"/>
      <c r="T65" s="750"/>
      <c r="U65" s="750"/>
      <c r="V65" s="750"/>
      <c r="W65" s="750"/>
      <c r="X65" s="750"/>
      <c r="Y65" s="750"/>
      <c r="Z65" s="151"/>
      <c r="AA65" s="1003"/>
    </row>
    <row r="66" spans="1:29" s="884" customFormat="1" ht="36" customHeight="1" x14ac:dyDescent="0.2">
      <c r="A66" s="292"/>
      <c r="B66" s="225"/>
      <c r="C66" s="1551" t="s">
        <v>976</v>
      </c>
      <c r="D66" s="1842"/>
      <c r="E66" s="1842"/>
      <c r="F66" s="1842"/>
      <c r="G66" s="1842"/>
      <c r="H66" s="1842"/>
      <c r="I66" s="1842"/>
      <c r="J66" s="1842"/>
      <c r="K66" s="1842"/>
      <c r="L66" s="1842"/>
      <c r="M66" s="1842"/>
      <c r="N66" s="1842"/>
      <c r="O66" s="1842"/>
      <c r="P66" s="1842"/>
      <c r="Q66" s="1842"/>
      <c r="R66" s="1842"/>
      <c r="S66" s="1842"/>
      <c r="T66" s="1842"/>
      <c r="U66" s="1842"/>
      <c r="V66" s="1842"/>
      <c r="W66" s="1842"/>
      <c r="X66" s="1843"/>
      <c r="Y66" s="698"/>
      <c r="Z66" s="226"/>
      <c r="AA66" s="1003"/>
    </row>
    <row r="67" spans="1:29" s="354" customFormat="1" ht="5.25" customHeight="1" x14ac:dyDescent="0.2">
      <c r="A67" s="292"/>
      <c r="B67" s="228"/>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155"/>
      <c r="AA67" s="1003"/>
    </row>
    <row r="68" spans="1:29" s="354" customFormat="1" ht="5.25" customHeight="1" x14ac:dyDescent="0.2">
      <c r="A68" s="292"/>
      <c r="B68" s="230"/>
      <c r="C68" s="750"/>
      <c r="D68" s="750"/>
      <c r="E68" s="750"/>
      <c r="F68" s="750"/>
      <c r="G68" s="750"/>
      <c r="H68" s="750"/>
      <c r="I68" s="750"/>
      <c r="J68" s="750"/>
      <c r="K68" s="750"/>
      <c r="L68" s="750"/>
      <c r="M68" s="750"/>
      <c r="N68" s="750"/>
      <c r="O68" s="750"/>
      <c r="P68" s="750"/>
      <c r="Q68" s="750"/>
      <c r="R68" s="750"/>
      <c r="S68" s="750"/>
      <c r="T68" s="750"/>
      <c r="U68" s="750"/>
      <c r="V68" s="750"/>
      <c r="W68" s="750"/>
      <c r="X68" s="750"/>
      <c r="Y68" s="750"/>
      <c r="Z68" s="151"/>
      <c r="AA68" s="1003"/>
    </row>
    <row r="69" spans="1:29" s="354" customFormat="1" ht="30.75" customHeight="1" x14ac:dyDescent="0.2">
      <c r="A69" s="298" t="s">
        <v>1380</v>
      </c>
      <c r="B69" s="230"/>
      <c r="C69" s="1273" t="s">
        <v>1141</v>
      </c>
      <c r="D69" s="1273"/>
      <c r="E69" s="1273"/>
      <c r="F69" s="1273"/>
      <c r="G69" s="1273"/>
      <c r="H69" s="1273"/>
      <c r="I69" s="1273"/>
      <c r="J69" s="1273"/>
      <c r="K69" s="1273"/>
      <c r="L69" s="1273"/>
      <c r="M69" s="1273"/>
      <c r="N69" s="1274"/>
      <c r="O69" s="1274"/>
      <c r="P69" s="1274"/>
      <c r="Q69" s="1274"/>
      <c r="R69" s="1274"/>
      <c r="S69" s="1274"/>
      <c r="T69" s="1274"/>
      <c r="U69" s="332"/>
      <c r="V69" s="332"/>
      <c r="W69" s="1188" t="s">
        <v>1166</v>
      </c>
      <c r="X69" s="1189"/>
      <c r="Y69" s="750"/>
      <c r="Z69" s="151"/>
      <c r="AA69" s="1003">
        <f>IF(W69="?",0,IF(W69&lt;&gt;"",1,0))</f>
        <v>0</v>
      </c>
    </row>
    <row r="70" spans="1:29" s="354" customFormat="1" ht="10.5" customHeight="1" x14ac:dyDescent="0.2">
      <c r="A70" s="288" t="str">
        <f>IF($L$4&lt;&gt;"",$L$4,"")</f>
        <v>00000000</v>
      </c>
      <c r="B70" s="197"/>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59"/>
      <c r="AA70" s="1003"/>
    </row>
    <row r="71" spans="1:29" s="354" customFormat="1" ht="5.45" customHeight="1" x14ac:dyDescent="0.2">
      <c r="A71" s="292"/>
      <c r="B71" s="860"/>
      <c r="C71" s="861"/>
      <c r="D71" s="861"/>
      <c r="E71" s="861"/>
      <c r="F71" s="861"/>
      <c r="G71" s="861"/>
      <c r="H71" s="861"/>
      <c r="I71" s="861"/>
      <c r="J71" s="861"/>
      <c r="K71" s="861"/>
      <c r="L71" s="861"/>
      <c r="M71" s="861"/>
      <c r="N71" s="861"/>
      <c r="O71" s="861"/>
      <c r="P71" s="861"/>
      <c r="Q71" s="861"/>
      <c r="R71" s="861"/>
      <c r="S71" s="861"/>
      <c r="T71" s="861"/>
      <c r="U71" s="861"/>
      <c r="V71" s="802"/>
      <c r="W71" s="802"/>
      <c r="X71" s="802"/>
      <c r="Y71" s="802"/>
      <c r="Z71" s="803"/>
      <c r="AA71" s="1003"/>
    </row>
    <row r="72" spans="1:29" ht="24" customHeight="1" x14ac:dyDescent="0.2">
      <c r="A72" s="292"/>
      <c r="B72" s="281"/>
      <c r="C72" s="1807" t="s">
        <v>1324</v>
      </c>
      <c r="D72" s="1673"/>
      <c r="E72" s="1673"/>
      <c r="F72" s="1673"/>
      <c r="G72" s="847" t="s">
        <v>1344</v>
      </c>
      <c r="H72" s="1839" t="str">
        <f>$L$10</f>
        <v/>
      </c>
      <c r="I72" s="1855"/>
      <c r="J72" s="1855"/>
      <c r="K72" s="1855"/>
      <c r="L72" s="1855"/>
      <c r="M72" s="1855"/>
      <c r="N72" s="1855"/>
      <c r="O72" s="1855"/>
      <c r="P72" s="1855"/>
      <c r="Q72" s="1855"/>
      <c r="R72" s="1855"/>
      <c r="S72" s="1855"/>
      <c r="T72" s="1856"/>
      <c r="U72" s="1249" t="str">
        <f>$L$4</f>
        <v>00000000</v>
      </c>
      <c r="V72" s="1250"/>
      <c r="W72" s="1250"/>
      <c r="X72" s="1251"/>
      <c r="Y72" s="806"/>
      <c r="Z72" s="186"/>
      <c r="AA72" s="1003">
        <f>IF(SUM(AA73:AA121)&gt;0,10000,0)</f>
        <v>0</v>
      </c>
    </row>
    <row r="73" spans="1:29" ht="9" customHeight="1" x14ac:dyDescent="0.2">
      <c r="A73" s="292"/>
      <c r="B73" s="281"/>
      <c r="C73" s="749"/>
      <c r="D73" s="749"/>
      <c r="E73" s="749"/>
      <c r="F73" s="749"/>
      <c r="G73" s="749"/>
      <c r="H73" s="749"/>
      <c r="I73" s="749"/>
      <c r="J73" s="749"/>
      <c r="K73" s="749"/>
      <c r="L73" s="749"/>
      <c r="M73" s="749"/>
      <c r="N73" s="749"/>
      <c r="O73" s="749"/>
      <c r="P73" s="749"/>
      <c r="Q73" s="749"/>
      <c r="R73" s="749"/>
      <c r="S73" s="749"/>
      <c r="T73" s="749"/>
      <c r="U73" s="749"/>
      <c r="V73" s="749"/>
      <c r="W73" s="749"/>
      <c r="X73" s="749"/>
      <c r="Y73" s="220"/>
      <c r="Z73" s="186"/>
      <c r="AA73" s="1003"/>
    </row>
    <row r="74" spans="1:29" ht="21" customHeight="1" x14ac:dyDescent="0.2">
      <c r="A74" s="296" t="s">
        <v>1150</v>
      </c>
      <c r="B74" s="281"/>
      <c r="C74" s="750" t="s">
        <v>1070</v>
      </c>
      <c r="D74" s="797"/>
      <c r="E74" s="1798"/>
      <c r="F74" s="1857"/>
      <c r="G74" s="863"/>
      <c r="H74" s="797" t="s">
        <v>905</v>
      </c>
      <c r="I74" s="1800"/>
      <c r="J74" s="1213"/>
      <c r="K74" s="1213"/>
      <c r="L74" s="1213"/>
      <c r="M74" s="1213"/>
      <c r="N74" s="1213"/>
      <c r="O74" s="1213"/>
      <c r="P74" s="1213"/>
      <c r="Q74" s="1213"/>
      <c r="R74" s="1213"/>
      <c r="S74" s="1213"/>
      <c r="T74" s="1213"/>
      <c r="U74" s="1213"/>
      <c r="V74" s="1213"/>
      <c r="W74" s="1213"/>
      <c r="X74" s="1213"/>
      <c r="Y74" s="220"/>
      <c r="Z74" s="186"/>
      <c r="AA74" s="1003">
        <f>IF(E74="?",0,IF(E74&lt;&gt;"",1,0))+IF(I74="?",0,IF(I74&lt;&gt;"",1,0))</f>
        <v>0</v>
      </c>
    </row>
    <row r="75" spans="1:29" s="354" customFormat="1" ht="5.25" customHeight="1" x14ac:dyDescent="0.2">
      <c r="A75" s="292"/>
      <c r="B75" s="230"/>
      <c r="C75" s="871"/>
      <c r="D75" s="871"/>
      <c r="E75" s="863"/>
      <c r="F75" s="863"/>
      <c r="G75" s="863"/>
      <c r="H75" s="863"/>
      <c r="I75" s="863"/>
      <c r="J75" s="863"/>
      <c r="K75" s="863"/>
      <c r="L75" s="863"/>
      <c r="M75" s="863"/>
      <c r="N75" s="863"/>
      <c r="O75" s="863"/>
      <c r="P75" s="863"/>
      <c r="Q75" s="863"/>
      <c r="R75" s="871"/>
      <c r="S75" s="871"/>
      <c r="T75" s="871"/>
      <c r="U75" s="871"/>
      <c r="V75" s="871"/>
      <c r="W75" s="871"/>
      <c r="X75" s="748"/>
      <c r="Y75" s="150"/>
      <c r="Z75" s="151"/>
      <c r="AA75" s="1003"/>
      <c r="AB75" s="355"/>
      <c r="AC75" s="355"/>
    </row>
    <row r="76" spans="1:29" s="354" customFormat="1" ht="21.75" customHeight="1" x14ac:dyDescent="0.2">
      <c r="A76" s="297" t="s">
        <v>1270</v>
      </c>
      <c r="B76" s="230"/>
      <c r="C76" s="750" t="s">
        <v>1271</v>
      </c>
      <c r="D76" s="750"/>
      <c r="E76" s="863"/>
      <c r="F76" s="863"/>
      <c r="G76" s="863"/>
      <c r="H76" s="863"/>
      <c r="I76" s="863"/>
      <c r="J76" s="863"/>
      <c r="K76" s="863"/>
      <c r="L76" s="1858"/>
      <c r="M76" s="1859"/>
      <c r="N76" s="863"/>
      <c r="O76" s="863"/>
      <c r="P76" s="863"/>
      <c r="Q76" s="750" t="s">
        <v>1272</v>
      </c>
      <c r="R76" s="863"/>
      <c r="S76" s="863"/>
      <c r="T76" s="871"/>
      <c r="U76" s="871"/>
      <c r="V76" s="871"/>
      <c r="W76" s="1858"/>
      <c r="X76" s="1859"/>
      <c r="Y76" s="150"/>
      <c r="Z76" s="151"/>
      <c r="AA76" s="1003">
        <f>IF(L76="?",0,IF(L76&lt;&gt;"",1,0))+IF(W76="?",0,IF(W76&lt;&gt;"",1,0))</f>
        <v>0</v>
      </c>
      <c r="AB76" s="355"/>
      <c r="AC76" s="355"/>
    </row>
    <row r="77" spans="1:29" s="354" customFormat="1" ht="5.25" customHeight="1" x14ac:dyDescent="0.2">
      <c r="A77" s="292"/>
      <c r="B77" s="230"/>
      <c r="C77" s="863"/>
      <c r="D77" s="863"/>
      <c r="E77" s="863"/>
      <c r="F77" s="863"/>
      <c r="G77" s="863"/>
      <c r="H77" s="863"/>
      <c r="I77" s="863"/>
      <c r="J77" s="863"/>
      <c r="K77" s="863"/>
      <c r="L77" s="863"/>
      <c r="M77" s="863"/>
      <c r="N77" s="863"/>
      <c r="O77" s="863"/>
      <c r="P77" s="871"/>
      <c r="Q77" s="871"/>
      <c r="R77" s="871"/>
      <c r="S77" s="871"/>
      <c r="T77" s="871"/>
      <c r="U77" s="871"/>
      <c r="V77" s="871"/>
      <c r="W77" s="871"/>
      <c r="X77" s="748"/>
      <c r="Y77" s="150"/>
      <c r="Z77" s="151"/>
      <c r="AA77" s="1003"/>
    </row>
    <row r="78" spans="1:29" s="354" customFormat="1" ht="21" customHeight="1" x14ac:dyDescent="0.2">
      <c r="A78" s="298" t="s">
        <v>1152</v>
      </c>
      <c r="B78" s="862"/>
      <c r="C78" s="749" t="s">
        <v>1273</v>
      </c>
      <c r="D78" s="863"/>
      <c r="E78" s="863"/>
      <c r="F78" s="863"/>
      <c r="G78" s="863"/>
      <c r="H78" s="863"/>
      <c r="I78" s="863"/>
      <c r="J78" s="863"/>
      <c r="K78" s="863"/>
      <c r="L78" s="863"/>
      <c r="M78" s="863"/>
      <c r="N78" s="863"/>
      <c r="O78" s="863"/>
      <c r="P78" s="1853"/>
      <c r="Q78" s="1213"/>
      <c r="R78" s="1213"/>
      <c r="S78" s="1213"/>
      <c r="T78" s="1213"/>
      <c r="U78" s="1213"/>
      <c r="V78" s="1213"/>
      <c r="W78" s="1213"/>
      <c r="X78" s="1213"/>
      <c r="Y78" s="150"/>
      <c r="Z78" s="151"/>
      <c r="AA78" s="1003">
        <f>IF(P78="?",0,IF(P78&lt;&gt;"",1,0))</f>
        <v>0</v>
      </c>
    </row>
    <row r="79" spans="1:29" s="354" customFormat="1" ht="5.25" customHeight="1" x14ac:dyDescent="0.2">
      <c r="A79" s="292"/>
      <c r="B79" s="230"/>
      <c r="C79" s="863"/>
      <c r="D79" s="863"/>
      <c r="E79" s="863"/>
      <c r="F79" s="863"/>
      <c r="G79" s="863"/>
      <c r="H79" s="863"/>
      <c r="I79" s="863"/>
      <c r="J79" s="863"/>
      <c r="K79" s="863"/>
      <c r="L79" s="863"/>
      <c r="M79" s="863"/>
      <c r="N79" s="863"/>
      <c r="O79" s="863"/>
      <c r="P79" s="871"/>
      <c r="Q79" s="871"/>
      <c r="R79" s="871"/>
      <c r="S79" s="871"/>
      <c r="T79" s="871"/>
      <c r="U79" s="871"/>
      <c r="V79" s="871"/>
      <c r="W79" s="871"/>
      <c r="X79" s="748"/>
      <c r="Y79" s="150"/>
      <c r="Z79" s="151"/>
      <c r="AA79" s="1003"/>
    </row>
    <row r="80" spans="1:29" s="354" customFormat="1" ht="21" customHeight="1" x14ac:dyDescent="0.2">
      <c r="A80" s="298" t="s">
        <v>1153</v>
      </c>
      <c r="B80" s="230"/>
      <c r="C80" s="750" t="s">
        <v>1075</v>
      </c>
      <c r="D80" s="750"/>
      <c r="E80" s="750"/>
      <c r="F80" s="750"/>
      <c r="G80" s="750"/>
      <c r="H80" s="750"/>
      <c r="I80" s="750"/>
      <c r="J80" s="750"/>
      <c r="K80" s="750"/>
      <c r="L80" s="750"/>
      <c r="M80" s="750"/>
      <c r="N80" s="750"/>
      <c r="O80" s="750"/>
      <c r="P80" s="750"/>
      <c r="Q80" s="750"/>
      <c r="R80" s="750"/>
      <c r="S80" s="797"/>
      <c r="T80" s="332"/>
      <c r="U80" s="332"/>
      <c r="V80" s="332"/>
      <c r="W80" s="1188" t="s">
        <v>1166</v>
      </c>
      <c r="X80" s="1189"/>
      <c r="Y80" s="150"/>
      <c r="Z80" s="151"/>
      <c r="AA80" s="1003">
        <f>IF(W80="?",0,IF(W80&lt;&gt;"",1,0))</f>
        <v>0</v>
      </c>
    </row>
    <row r="81" spans="1:29" s="354" customFormat="1" ht="5.25" customHeight="1" x14ac:dyDescent="0.2">
      <c r="A81" s="292"/>
      <c r="B81" s="230"/>
      <c r="C81" s="863"/>
      <c r="D81" s="863"/>
      <c r="E81" s="863"/>
      <c r="F81" s="863"/>
      <c r="G81" s="863"/>
      <c r="H81" s="863"/>
      <c r="I81" s="863"/>
      <c r="J81" s="863"/>
      <c r="K81" s="863"/>
      <c r="L81" s="863"/>
      <c r="M81" s="863"/>
      <c r="N81" s="863"/>
      <c r="O81" s="863"/>
      <c r="P81" s="871"/>
      <c r="Q81" s="871"/>
      <c r="R81" s="871"/>
      <c r="S81" s="871"/>
      <c r="T81" s="871"/>
      <c r="U81" s="871"/>
      <c r="V81" s="871"/>
      <c r="W81" s="871"/>
      <c r="X81" s="748"/>
      <c r="Y81" s="150"/>
      <c r="Z81" s="151"/>
      <c r="AA81" s="1003"/>
    </row>
    <row r="82" spans="1:29" s="354" customFormat="1" ht="21" customHeight="1" x14ac:dyDescent="0.2">
      <c r="A82" s="298" t="s">
        <v>1154</v>
      </c>
      <c r="B82" s="862"/>
      <c r="C82" s="749" t="s">
        <v>1076</v>
      </c>
      <c r="D82" s="863"/>
      <c r="E82" s="863"/>
      <c r="F82" s="863"/>
      <c r="G82" s="863"/>
      <c r="H82" s="863"/>
      <c r="I82" s="863"/>
      <c r="J82" s="863"/>
      <c r="K82" s="863"/>
      <c r="L82" s="863"/>
      <c r="M82" s="1853"/>
      <c r="N82" s="1854"/>
      <c r="O82" s="1854"/>
      <c r="P82" s="1854"/>
      <c r="Q82" s="1854"/>
      <c r="R82" s="1854"/>
      <c r="S82" s="1854"/>
      <c r="T82" s="1854"/>
      <c r="U82" s="1854"/>
      <c r="V82" s="1854"/>
      <c r="W82" s="1854"/>
      <c r="X82" s="1854"/>
      <c r="Y82" s="150"/>
      <c r="Z82" s="151"/>
      <c r="AA82" s="1003">
        <f>IF(M82="?",0,IF(M82&lt;&gt;"",1,0))</f>
        <v>0</v>
      </c>
    </row>
    <row r="83" spans="1:29" s="353" customFormat="1" ht="5.25" customHeight="1" x14ac:dyDescent="0.2">
      <c r="A83" s="292"/>
      <c r="B83" s="160"/>
      <c r="C83" s="698"/>
      <c r="D83" s="698"/>
      <c r="E83" s="698"/>
      <c r="F83" s="698"/>
      <c r="G83" s="698"/>
      <c r="H83" s="698"/>
      <c r="I83" s="698"/>
      <c r="J83" s="698"/>
      <c r="K83" s="698"/>
      <c r="L83" s="698"/>
      <c r="M83" s="698"/>
      <c r="N83" s="698"/>
      <c r="O83" s="698"/>
      <c r="P83" s="698"/>
      <c r="Q83" s="698"/>
      <c r="R83" s="698"/>
      <c r="S83" s="698"/>
      <c r="T83" s="698"/>
      <c r="U83" s="698"/>
      <c r="V83" s="698"/>
      <c r="W83" s="698"/>
      <c r="X83" s="698"/>
      <c r="Y83" s="183"/>
      <c r="Z83" s="162"/>
      <c r="AA83" s="1003"/>
    </row>
    <row r="84" spans="1:29" s="354" customFormat="1" ht="24" customHeight="1" x14ac:dyDescent="0.2">
      <c r="A84" s="298" t="s">
        <v>496</v>
      </c>
      <c r="B84" s="230"/>
      <c r="C84" s="1246" t="s">
        <v>1365</v>
      </c>
      <c r="D84" s="1261"/>
      <c r="E84" s="1261"/>
      <c r="F84" s="1261"/>
      <c r="G84" s="1261"/>
      <c r="H84" s="1261"/>
      <c r="I84" s="1261"/>
      <c r="J84" s="1261"/>
      <c r="K84" s="1261"/>
      <c r="L84" s="1261"/>
      <c r="M84" s="1261"/>
      <c r="N84" s="1261"/>
      <c r="O84" s="1261"/>
      <c r="P84" s="1261"/>
      <c r="Q84" s="1261"/>
      <c r="R84" s="1261"/>
      <c r="S84" s="1261"/>
      <c r="T84" s="749"/>
      <c r="U84" s="610"/>
      <c r="V84" s="871"/>
      <c r="W84" s="1846"/>
      <c r="X84" s="1846"/>
      <c r="Y84" s="150"/>
      <c r="Z84" s="151"/>
      <c r="AA84" s="1003">
        <f>IF(W84="?",0,IF(W84&lt;&gt;"",1,0))</f>
        <v>0</v>
      </c>
    </row>
    <row r="85" spans="1:29" s="354" customFormat="1" ht="5.45" customHeight="1" x14ac:dyDescent="0.2">
      <c r="A85" s="292"/>
      <c r="B85" s="230"/>
      <c r="C85" s="863"/>
      <c r="D85" s="863"/>
      <c r="E85" s="863"/>
      <c r="F85" s="863"/>
      <c r="G85" s="863"/>
      <c r="H85" s="863"/>
      <c r="I85" s="863"/>
      <c r="J85" s="863"/>
      <c r="K85" s="863"/>
      <c r="L85" s="863"/>
      <c r="M85" s="863"/>
      <c r="N85" s="863"/>
      <c r="O85" s="871"/>
      <c r="P85" s="871"/>
      <c r="Q85" s="871"/>
      <c r="R85" s="871"/>
      <c r="S85" s="871"/>
      <c r="T85" s="871"/>
      <c r="U85" s="871"/>
      <c r="V85" s="871"/>
      <c r="W85" s="871"/>
      <c r="X85" s="871"/>
      <c r="Y85" s="871"/>
      <c r="Z85" s="151"/>
      <c r="AA85" s="1003"/>
    </row>
    <row r="86" spans="1:29" s="354" customFormat="1" ht="21" customHeight="1" x14ac:dyDescent="0.2">
      <c r="A86" s="298" t="s">
        <v>524</v>
      </c>
      <c r="B86" s="230"/>
      <c r="C86" s="992"/>
      <c r="D86" s="316" t="s">
        <v>1274</v>
      </c>
      <c r="E86" s="872"/>
      <c r="F86" s="872"/>
      <c r="G86" s="873"/>
      <c r="H86" s="873"/>
      <c r="I86" s="873"/>
      <c r="J86" s="873"/>
      <c r="K86" s="873"/>
      <c r="L86" s="873"/>
      <c r="M86" s="873"/>
      <c r="N86" s="873"/>
      <c r="O86" s="873"/>
      <c r="P86" s="874"/>
      <c r="Q86" s="874"/>
      <c r="R86" s="874"/>
      <c r="S86" s="874"/>
      <c r="T86" s="874"/>
      <c r="U86" s="874"/>
      <c r="V86" s="874"/>
      <c r="W86" s="1846"/>
      <c r="X86" s="1847"/>
      <c r="Y86" s="150"/>
      <c r="Z86" s="151"/>
      <c r="AA86" s="1003">
        <f>IF(W86="?",0,IF(W86&lt;&gt;"",1,0))</f>
        <v>0</v>
      </c>
    </row>
    <row r="87" spans="1:29" s="353" customFormat="1" ht="5.25" customHeight="1" x14ac:dyDescent="0.2">
      <c r="A87" s="459"/>
      <c r="B87" s="282"/>
      <c r="C87" s="749"/>
      <c r="D87" s="749"/>
      <c r="E87" s="749"/>
      <c r="F87" s="749"/>
      <c r="G87" s="749"/>
      <c r="H87" s="749"/>
      <c r="I87" s="749"/>
      <c r="J87" s="749"/>
      <c r="K87" s="203"/>
      <c r="L87" s="203"/>
      <c r="M87" s="203"/>
      <c r="N87" s="203"/>
      <c r="O87" s="203"/>
      <c r="P87" s="203"/>
      <c r="Q87" s="203"/>
      <c r="R87" s="203"/>
      <c r="S87" s="203"/>
      <c r="T87" s="203"/>
      <c r="U87" s="203"/>
      <c r="V87" s="203"/>
      <c r="W87" s="203"/>
      <c r="X87" s="203"/>
      <c r="Y87" s="203"/>
      <c r="Z87" s="166"/>
      <c r="AA87" s="1003"/>
    </row>
    <row r="88" spans="1:29" ht="36" customHeight="1" x14ac:dyDescent="0.2">
      <c r="A88" s="298" t="s">
        <v>1155</v>
      </c>
      <c r="B88" s="281"/>
      <c r="C88" s="1231" t="s">
        <v>1316</v>
      </c>
      <c r="D88" s="1848"/>
      <c r="E88" s="1848"/>
      <c r="F88" s="1848"/>
      <c r="G88" s="1848"/>
      <c r="H88" s="1848"/>
      <c r="I88" s="1848"/>
      <c r="J88" s="1848"/>
      <c r="K88" s="1848"/>
      <c r="L88" s="1848"/>
      <c r="M88" s="1848"/>
      <c r="N88" s="1848"/>
      <c r="O88" s="1848"/>
      <c r="P88" s="1848"/>
      <c r="Q88" s="1849"/>
      <c r="R88" s="1850"/>
      <c r="S88" s="1850"/>
      <c r="T88" s="1850"/>
      <c r="U88" s="1850"/>
      <c r="V88" s="1850"/>
      <c r="W88" s="1850"/>
      <c r="X88" s="1850"/>
      <c r="Y88" s="183"/>
      <c r="Z88" s="186"/>
      <c r="AA88" s="1003">
        <f>IF(Q88="?",0,IF(Q88&lt;&gt;"",1,0))</f>
        <v>0</v>
      </c>
      <c r="AB88" s="354"/>
      <c r="AC88" s="354"/>
    </row>
    <row r="89" spans="1:29" s="353" customFormat="1" ht="5.25" customHeight="1" x14ac:dyDescent="0.2">
      <c r="A89" s="459"/>
      <c r="B89" s="282"/>
      <c r="C89" s="749"/>
      <c r="D89" s="749"/>
      <c r="E89" s="749"/>
      <c r="F89" s="749"/>
      <c r="G89" s="749"/>
      <c r="H89" s="749"/>
      <c r="I89" s="749"/>
      <c r="J89" s="749"/>
      <c r="K89" s="203"/>
      <c r="L89" s="203"/>
      <c r="M89" s="203"/>
      <c r="N89" s="203"/>
      <c r="O89" s="203"/>
      <c r="P89" s="203"/>
      <c r="Q89" s="203"/>
      <c r="R89" s="203"/>
      <c r="S89" s="796"/>
      <c r="T89" s="698"/>
      <c r="U89" s="698"/>
      <c r="V89" s="698"/>
      <c r="W89" s="698"/>
      <c r="X89" s="203"/>
      <c r="Y89" s="203"/>
      <c r="Z89" s="166"/>
      <c r="AA89" s="1003"/>
    </row>
    <row r="90" spans="1:29" s="353" customFormat="1" ht="18" customHeight="1" x14ac:dyDescent="0.2">
      <c r="A90" s="298" t="s">
        <v>1366</v>
      </c>
      <c r="B90" s="165"/>
      <c r="C90" s="284" t="s">
        <v>1367</v>
      </c>
      <c r="D90" s="239"/>
      <c r="E90" s="239"/>
      <c r="F90" s="239"/>
      <c r="G90" s="239"/>
      <c r="H90" s="239"/>
      <c r="I90" s="239"/>
      <c r="J90" s="239"/>
      <c r="K90" s="239"/>
      <c r="L90" s="203"/>
      <c r="M90" s="239"/>
      <c r="N90" s="239"/>
      <c r="O90" s="239"/>
      <c r="P90" s="239"/>
      <c r="Q90" s="239"/>
      <c r="R90" s="239"/>
      <c r="S90" s="239"/>
      <c r="T90" s="1188" t="s">
        <v>1166</v>
      </c>
      <c r="U90" s="1851"/>
      <c r="V90" s="1851"/>
      <c r="W90" s="1851"/>
      <c r="X90" s="1852"/>
      <c r="Y90" s="610"/>
      <c r="Z90" s="166"/>
      <c r="AA90" s="1003">
        <f>IF(T90="?",0,IF(T90&lt;&gt;"",1,0))</f>
        <v>0</v>
      </c>
    </row>
    <row r="91" spans="1:29" ht="5.25" customHeight="1" x14ac:dyDescent="0.2">
      <c r="A91" s="298"/>
      <c r="B91" s="281"/>
      <c r="C91" s="749"/>
      <c r="D91" s="749"/>
      <c r="E91" s="749"/>
      <c r="F91" s="749"/>
      <c r="G91" s="749"/>
      <c r="H91" s="749"/>
      <c r="I91" s="749"/>
      <c r="J91" s="749"/>
      <c r="K91" s="749"/>
      <c r="L91" s="749"/>
      <c r="M91" s="749"/>
      <c r="N91" s="610"/>
      <c r="O91" s="610"/>
      <c r="P91" s="610"/>
      <c r="Q91" s="610"/>
      <c r="R91" s="610"/>
      <c r="S91" s="749"/>
      <c r="T91" s="749"/>
      <c r="U91" s="698"/>
      <c r="V91" s="698"/>
      <c r="W91" s="698"/>
      <c r="X91" s="910"/>
      <c r="Y91" s="610"/>
      <c r="Z91" s="186"/>
      <c r="AA91" s="1003"/>
    </row>
    <row r="92" spans="1:29" s="353" customFormat="1" ht="18" customHeight="1" x14ac:dyDescent="0.2">
      <c r="A92" s="298" t="s">
        <v>1156</v>
      </c>
      <c r="B92" s="165"/>
      <c r="C92" s="284" t="s">
        <v>1368</v>
      </c>
      <c r="D92" s="239"/>
      <c r="E92" s="239"/>
      <c r="F92" s="239"/>
      <c r="G92" s="239"/>
      <c r="H92" s="239"/>
      <c r="I92" s="239"/>
      <c r="J92" s="239"/>
      <c r="K92" s="239"/>
      <c r="L92" s="203"/>
      <c r="M92" s="239"/>
      <c r="N92" s="239"/>
      <c r="O92" s="239"/>
      <c r="P92" s="239"/>
      <c r="Q92" s="239"/>
      <c r="R92" s="239"/>
      <c r="S92" s="239"/>
      <c r="T92" s="1188" t="s">
        <v>1166</v>
      </c>
      <c r="U92" s="1851"/>
      <c r="V92" s="1851"/>
      <c r="W92" s="1851"/>
      <c r="X92" s="1852"/>
      <c r="Y92" s="610"/>
      <c r="Z92" s="166"/>
      <c r="AA92" s="1003">
        <f>IF(T92="?",0,IF(T92&lt;&gt;"",1,0))</f>
        <v>0</v>
      </c>
    </row>
    <row r="93" spans="1:29" s="353" customFormat="1" ht="5.25" customHeight="1" x14ac:dyDescent="0.2">
      <c r="A93" s="292"/>
      <c r="B93" s="160"/>
      <c r="C93" s="256"/>
      <c r="D93" s="698"/>
      <c r="E93" s="698"/>
      <c r="F93" s="698"/>
      <c r="G93" s="698"/>
      <c r="H93" s="698"/>
      <c r="I93" s="698"/>
      <c r="J93" s="698"/>
      <c r="K93" s="698"/>
      <c r="L93" s="698"/>
      <c r="M93" s="698"/>
      <c r="N93" s="698"/>
      <c r="O93" s="698"/>
      <c r="P93" s="698"/>
      <c r="Q93" s="698"/>
      <c r="R93" s="698"/>
      <c r="S93" s="698"/>
      <c r="T93" s="698"/>
      <c r="U93" s="749"/>
      <c r="V93" s="749"/>
      <c r="W93" s="749"/>
      <c r="X93" s="897"/>
      <c r="Y93" s="698"/>
      <c r="Z93" s="166"/>
      <c r="AA93" s="1003"/>
    </row>
    <row r="94" spans="1:29" s="353" customFormat="1" ht="24.75" customHeight="1" x14ac:dyDescent="0.2">
      <c r="A94" s="298"/>
      <c r="B94" s="160"/>
      <c r="C94" s="1394" t="s">
        <v>1369</v>
      </c>
      <c r="D94" s="1261"/>
      <c r="E94" s="1261"/>
      <c r="F94" s="1261"/>
      <c r="G94" s="1261"/>
      <c r="H94" s="1261"/>
      <c r="I94" s="1261"/>
      <c r="J94" s="1261"/>
      <c r="K94" s="1261"/>
      <c r="L94" s="1261"/>
      <c r="M94" s="1261"/>
      <c r="N94" s="1261"/>
      <c r="O94" s="1261"/>
      <c r="P94" s="1261"/>
      <c r="Q94" s="1261"/>
      <c r="R94" s="1261"/>
      <c r="S94" s="1261"/>
      <c r="T94" s="1261"/>
      <c r="U94" s="1261"/>
      <c r="V94" s="1261"/>
      <c r="W94" s="1261"/>
      <c r="X94" s="698"/>
      <c r="Y94" s="698"/>
      <c r="Z94" s="162"/>
      <c r="AA94" s="1003"/>
    </row>
    <row r="95" spans="1:29" s="353" customFormat="1" ht="24" customHeight="1" x14ac:dyDescent="0.2">
      <c r="A95" s="297" t="s">
        <v>1370</v>
      </c>
      <c r="B95" s="77"/>
      <c r="C95" s="127" t="s">
        <v>1371</v>
      </c>
      <c r="D95" s="127"/>
      <c r="E95" s="131"/>
      <c r="F95" s="131"/>
      <c r="G95" s="131"/>
      <c r="H95" s="131"/>
      <c r="I95" s="131"/>
      <c r="J95" s="131"/>
      <c r="K95" s="131"/>
      <c r="L95" s="131"/>
      <c r="M95" s="1844" t="s">
        <v>1166</v>
      </c>
      <c r="N95" s="1845"/>
      <c r="O95" s="131"/>
      <c r="P95" s="127" t="s">
        <v>1372</v>
      </c>
      <c r="Q95" s="127"/>
      <c r="R95" s="698"/>
      <c r="S95" s="698"/>
      <c r="T95" s="875"/>
      <c r="U95" s="875"/>
      <c r="V95" s="875"/>
      <c r="W95" s="1844" t="s">
        <v>1166</v>
      </c>
      <c r="X95" s="1845"/>
      <c r="Y95" s="698"/>
      <c r="Z95" s="162"/>
      <c r="AA95" s="1003">
        <f>IF(M95="?",0,IF(M95&lt;&gt;"",1,0))+IF(W95="?",0,IF(W95&lt;&gt;"",1,0))</f>
        <v>0</v>
      </c>
    </row>
    <row r="96" spans="1:29" s="353" customFormat="1" ht="24" customHeight="1" x14ac:dyDescent="0.2">
      <c r="A96" s="297" t="s">
        <v>1373</v>
      </c>
      <c r="B96" s="77"/>
      <c r="C96" s="127" t="s">
        <v>176</v>
      </c>
      <c r="D96" s="127"/>
      <c r="E96" s="131"/>
      <c r="F96" s="131"/>
      <c r="G96" s="131"/>
      <c r="H96" s="132"/>
      <c r="I96" s="132"/>
      <c r="J96" s="132"/>
      <c r="K96" s="132"/>
      <c r="L96" s="132"/>
      <c r="M96" s="1844" t="s">
        <v>1166</v>
      </c>
      <c r="N96" s="1845"/>
      <c r="O96" s="132"/>
      <c r="P96" s="127" t="s">
        <v>1374</v>
      </c>
      <c r="Q96" s="127"/>
      <c r="R96" s="698"/>
      <c r="S96" s="698"/>
      <c r="T96" s="517"/>
      <c r="U96" s="517"/>
      <c r="V96" s="517"/>
      <c r="W96" s="1844" t="s">
        <v>1166</v>
      </c>
      <c r="X96" s="1845"/>
      <c r="Y96" s="698"/>
      <c r="Z96" s="162"/>
      <c r="AA96" s="1003">
        <f>IF(M96="?",0,IF(M96&lt;&gt;"",1,0))+IF(W96="?",0,IF(W96&lt;&gt;"",1,0))</f>
        <v>0</v>
      </c>
    </row>
    <row r="97" spans="1:29" s="353" customFormat="1" ht="24" customHeight="1" x14ac:dyDescent="0.2">
      <c r="A97" s="297" t="s">
        <v>1375</v>
      </c>
      <c r="B97" s="77"/>
      <c r="C97" s="127" t="s">
        <v>1</v>
      </c>
      <c r="D97" s="127"/>
      <c r="E97" s="131"/>
      <c r="F97" s="131"/>
      <c r="G97" s="131"/>
      <c r="H97" s="132"/>
      <c r="I97" s="132"/>
      <c r="J97" s="132"/>
      <c r="K97" s="132"/>
      <c r="L97" s="132"/>
      <c r="M97" s="1844" t="s">
        <v>1166</v>
      </c>
      <c r="N97" s="1845"/>
      <c r="O97" s="132"/>
      <c r="P97" s="127" t="s">
        <v>2</v>
      </c>
      <c r="Q97" s="127"/>
      <c r="R97" s="698"/>
      <c r="S97" s="698"/>
      <c r="T97" s="517"/>
      <c r="U97" s="517"/>
      <c r="V97" s="517"/>
      <c r="W97" s="1844" t="s">
        <v>1166</v>
      </c>
      <c r="X97" s="1845"/>
      <c r="Y97" s="698"/>
      <c r="Z97" s="162"/>
      <c r="AA97" s="1003">
        <f>IF(M97="?",0,IF(M97&lt;&gt;"",1,0))+IF(W97="?",0,IF(W97&lt;&gt;"",1,0))</f>
        <v>0</v>
      </c>
    </row>
    <row r="98" spans="1:29" s="353" customFormat="1" ht="24" customHeight="1" x14ac:dyDescent="0.2">
      <c r="A98" s="297" t="s">
        <v>1376</v>
      </c>
      <c r="B98" s="77"/>
      <c r="C98" s="127" t="s">
        <v>1030</v>
      </c>
      <c r="D98" s="127"/>
      <c r="E98" s="131"/>
      <c r="F98" s="131"/>
      <c r="G98" s="131"/>
      <c r="H98" s="131"/>
      <c r="I98" s="131"/>
      <c r="J98" s="131"/>
      <c r="K98" s="131"/>
      <c r="L98" s="131"/>
      <c r="M98" s="1844" t="s">
        <v>1166</v>
      </c>
      <c r="N98" s="1845"/>
      <c r="O98" s="131"/>
      <c r="P98" s="127" t="s">
        <v>1377</v>
      </c>
      <c r="Q98" s="127"/>
      <c r="R98" s="698"/>
      <c r="S98" s="698"/>
      <c r="T98" s="517"/>
      <c r="U98" s="517"/>
      <c r="V98" s="517"/>
      <c r="W98" s="1844" t="s">
        <v>1166</v>
      </c>
      <c r="X98" s="1845"/>
      <c r="Y98" s="698"/>
      <c r="Z98" s="162"/>
      <c r="AA98" s="1003">
        <f>IF(M98="?",0,IF(M98&lt;&gt;"",1,0))+IF(W98="?",0,IF(W98&lt;&gt;"",1,0))</f>
        <v>0</v>
      </c>
    </row>
    <row r="99" spans="1:29" ht="5.25" customHeight="1" x14ac:dyDescent="0.2">
      <c r="A99" s="298"/>
      <c r="B99" s="876"/>
      <c r="C99" s="241"/>
      <c r="D99" s="241"/>
      <c r="E99" s="241"/>
      <c r="F99" s="241"/>
      <c r="G99" s="241"/>
      <c r="H99" s="241"/>
      <c r="I99" s="241"/>
      <c r="J99" s="241"/>
      <c r="K99" s="241"/>
      <c r="L99" s="241"/>
      <c r="M99" s="241"/>
      <c r="N99" s="877"/>
      <c r="O99" s="877"/>
      <c r="P99" s="877"/>
      <c r="Q99" s="877"/>
      <c r="R99" s="241"/>
      <c r="S99" s="241"/>
      <c r="T99" s="241"/>
      <c r="U99" s="877"/>
      <c r="V99" s="877"/>
      <c r="W99" s="877"/>
      <c r="X99" s="877"/>
      <c r="Y99" s="618"/>
      <c r="Z99" s="878"/>
      <c r="AA99" s="1003"/>
    </row>
    <row r="100" spans="1:29" ht="5.25" customHeight="1" x14ac:dyDescent="0.2">
      <c r="A100" s="298"/>
      <c r="B100" s="879"/>
      <c r="C100" s="880"/>
      <c r="D100" s="880"/>
      <c r="E100" s="880"/>
      <c r="F100" s="880"/>
      <c r="G100" s="880"/>
      <c r="H100" s="880"/>
      <c r="I100" s="880"/>
      <c r="J100" s="880"/>
      <c r="K100" s="880"/>
      <c r="L100" s="880"/>
      <c r="M100" s="880"/>
      <c r="N100" s="881"/>
      <c r="O100" s="881"/>
      <c r="P100" s="881"/>
      <c r="Q100" s="881"/>
      <c r="R100" s="880"/>
      <c r="S100" s="880"/>
      <c r="T100" s="880"/>
      <c r="U100" s="881"/>
      <c r="V100" s="881"/>
      <c r="W100" s="881"/>
      <c r="X100" s="881"/>
      <c r="Y100" s="805"/>
      <c r="Z100" s="882"/>
      <c r="AA100" s="1003"/>
    </row>
    <row r="101" spans="1:29" s="354" customFormat="1" ht="21" customHeight="1" x14ac:dyDescent="0.2">
      <c r="A101" s="297" t="s">
        <v>1350</v>
      </c>
      <c r="B101" s="230"/>
      <c r="C101" s="697" t="s">
        <v>1378</v>
      </c>
      <c r="D101" s="697"/>
      <c r="E101" s="873"/>
      <c r="F101" s="873"/>
      <c r="G101" s="873"/>
      <c r="H101" s="873"/>
      <c r="I101" s="697"/>
      <c r="J101" s="697"/>
      <c r="K101" s="697"/>
      <c r="L101" s="1846"/>
      <c r="M101" s="1847"/>
      <c r="N101" s="150"/>
      <c r="O101" s="697" t="s">
        <v>1379</v>
      </c>
      <c r="P101" s="697"/>
      <c r="Q101" s="697"/>
      <c r="R101" s="873"/>
      <c r="S101" s="873"/>
      <c r="T101" s="874"/>
      <c r="U101" s="874"/>
      <c r="V101" s="874"/>
      <c r="W101" s="1846"/>
      <c r="X101" s="1847"/>
      <c r="Y101" s="150"/>
      <c r="Z101" s="151"/>
      <c r="AA101" s="1003">
        <f>IF(L101="?",0,IF(L101&lt;&gt;"",1,0))+IF(W101="?",0,IF(W101&lt;&gt;"",1,0))</f>
        <v>0</v>
      </c>
      <c r="AB101" s="355"/>
      <c r="AC101" s="355"/>
    </row>
    <row r="102" spans="1:29" s="354" customFormat="1" ht="15" customHeight="1" x14ac:dyDescent="0.2">
      <c r="A102" s="459" t="s">
        <v>258</v>
      </c>
      <c r="B102" s="862"/>
      <c r="C102" s="237" t="s">
        <v>1296</v>
      </c>
      <c r="D102" s="863"/>
      <c r="E102" s="863"/>
      <c r="F102" s="863"/>
      <c r="G102" s="863"/>
      <c r="H102" s="863"/>
      <c r="I102" s="863"/>
      <c r="J102" s="863"/>
      <c r="K102" s="863"/>
      <c r="L102" s="863"/>
      <c r="M102" s="863"/>
      <c r="N102" s="863"/>
      <c r="O102" s="863"/>
      <c r="P102" s="863"/>
      <c r="Q102" s="863"/>
      <c r="R102" s="863"/>
      <c r="S102" s="863"/>
      <c r="T102" s="863"/>
      <c r="U102" s="863"/>
      <c r="V102" s="863"/>
      <c r="W102" s="863"/>
      <c r="X102" s="150"/>
      <c r="Y102" s="150"/>
      <c r="Z102" s="151"/>
      <c r="AA102" s="1003"/>
    </row>
    <row r="103" spans="1:29" s="354" customFormat="1" ht="36" customHeight="1" x14ac:dyDescent="0.2">
      <c r="A103" s="298" t="s">
        <v>1151</v>
      </c>
      <c r="B103" s="862"/>
      <c r="C103" s="1140"/>
      <c r="D103" s="1140"/>
      <c r="E103" s="1140"/>
      <c r="F103" s="1140"/>
      <c r="G103" s="1140"/>
      <c r="H103" s="1140"/>
      <c r="I103" s="1140"/>
      <c r="J103" s="1140"/>
      <c r="K103" s="1140"/>
      <c r="L103" s="1140"/>
      <c r="M103" s="1140"/>
      <c r="N103" s="1140"/>
      <c r="O103" s="1140"/>
      <c r="P103" s="1140"/>
      <c r="Q103" s="1140"/>
      <c r="R103" s="1140"/>
      <c r="S103" s="1140"/>
      <c r="T103" s="1140"/>
      <c r="U103" s="1140"/>
      <c r="V103" s="1140"/>
      <c r="W103" s="1140"/>
      <c r="X103" s="1140"/>
      <c r="Y103" s="150"/>
      <c r="Z103" s="151"/>
      <c r="AA103" s="1003">
        <f>IF(C103="?",0,IF(C103&lt;&gt;"",1,0))</f>
        <v>0</v>
      </c>
    </row>
    <row r="104" spans="1:29" ht="9" customHeight="1" x14ac:dyDescent="0.2">
      <c r="A104" s="298"/>
      <c r="B104" s="281"/>
      <c r="C104" s="749"/>
      <c r="D104" s="749"/>
      <c r="E104" s="749"/>
      <c r="F104" s="749"/>
      <c r="G104" s="749"/>
      <c r="H104" s="749"/>
      <c r="I104" s="749"/>
      <c r="J104" s="749"/>
      <c r="K104" s="749"/>
      <c r="L104" s="749"/>
      <c r="M104" s="749"/>
      <c r="N104" s="610"/>
      <c r="O104" s="610"/>
      <c r="P104" s="610"/>
      <c r="Q104" s="610"/>
      <c r="R104" s="749"/>
      <c r="S104" s="749"/>
      <c r="T104" s="749"/>
      <c r="U104" s="610"/>
      <c r="V104" s="610"/>
      <c r="W104" s="610"/>
      <c r="X104" s="610"/>
      <c r="Y104" s="183"/>
      <c r="Z104" s="186"/>
      <c r="AA104" s="1003"/>
    </row>
    <row r="105" spans="1:29" s="354" customFormat="1" ht="5.45" customHeight="1" x14ac:dyDescent="0.2">
      <c r="A105" s="292"/>
      <c r="B105" s="860"/>
      <c r="C105" s="861"/>
      <c r="D105" s="861"/>
      <c r="E105" s="861"/>
      <c r="F105" s="861"/>
      <c r="G105" s="861"/>
      <c r="H105" s="861"/>
      <c r="I105" s="861"/>
      <c r="J105" s="861"/>
      <c r="K105" s="861"/>
      <c r="L105" s="861"/>
      <c r="M105" s="861"/>
      <c r="N105" s="861"/>
      <c r="O105" s="861"/>
      <c r="P105" s="861"/>
      <c r="Q105" s="861"/>
      <c r="R105" s="861"/>
      <c r="S105" s="861"/>
      <c r="T105" s="861"/>
      <c r="U105" s="861"/>
      <c r="V105" s="802"/>
      <c r="W105" s="802"/>
      <c r="X105" s="802"/>
      <c r="Y105" s="802"/>
      <c r="Z105" s="803"/>
      <c r="AA105" s="1003"/>
    </row>
    <row r="106" spans="1:29" s="885" customFormat="1" ht="36" customHeight="1" x14ac:dyDescent="0.2">
      <c r="A106" s="292"/>
      <c r="B106" s="225"/>
      <c r="C106" s="1551" t="s">
        <v>977</v>
      </c>
      <c r="D106" s="1842"/>
      <c r="E106" s="1842"/>
      <c r="F106" s="1842"/>
      <c r="G106" s="1842"/>
      <c r="H106" s="1842"/>
      <c r="I106" s="1842"/>
      <c r="J106" s="1842"/>
      <c r="K106" s="1842"/>
      <c r="L106" s="1842"/>
      <c r="M106" s="1842"/>
      <c r="N106" s="1842"/>
      <c r="O106" s="1842"/>
      <c r="P106" s="1842"/>
      <c r="Q106" s="1842"/>
      <c r="R106" s="1842"/>
      <c r="S106" s="1842"/>
      <c r="T106" s="1842"/>
      <c r="U106" s="1842"/>
      <c r="V106" s="1842"/>
      <c r="W106" s="1842"/>
      <c r="X106" s="1843"/>
      <c r="Y106" s="698"/>
      <c r="Z106" s="226"/>
      <c r="AA106" s="1003"/>
    </row>
    <row r="107" spans="1:29" s="354" customFormat="1" ht="5.25" customHeight="1" x14ac:dyDescent="0.2">
      <c r="A107" s="292"/>
      <c r="B107" s="230"/>
      <c r="C107" s="750"/>
      <c r="D107" s="750"/>
      <c r="E107" s="750"/>
      <c r="F107" s="750"/>
      <c r="G107" s="750"/>
      <c r="H107" s="750"/>
      <c r="I107" s="750"/>
      <c r="J107" s="750"/>
      <c r="K107" s="750"/>
      <c r="L107" s="750"/>
      <c r="M107" s="750"/>
      <c r="N107" s="750"/>
      <c r="O107" s="750"/>
      <c r="P107" s="750"/>
      <c r="Q107" s="750"/>
      <c r="R107" s="750"/>
      <c r="S107" s="750"/>
      <c r="T107" s="750"/>
      <c r="U107" s="750"/>
      <c r="V107" s="750"/>
      <c r="W107" s="750"/>
      <c r="X107" s="750"/>
      <c r="Y107" s="750"/>
      <c r="Z107" s="151"/>
      <c r="AA107" s="1003"/>
    </row>
    <row r="108" spans="1:29" s="886" customFormat="1" ht="22.5" customHeight="1" x14ac:dyDescent="0.2">
      <c r="A108" s="292"/>
      <c r="B108" s="862"/>
      <c r="C108" s="746" t="s">
        <v>1080</v>
      </c>
      <c r="D108" s="746"/>
      <c r="E108" s="746"/>
      <c r="F108" s="746"/>
      <c r="G108" s="746"/>
      <c r="H108" s="746"/>
      <c r="I108" s="746"/>
      <c r="J108" s="746"/>
      <c r="K108" s="746"/>
      <c r="L108" s="746"/>
      <c r="M108" s="746"/>
      <c r="N108" s="746"/>
      <c r="O108" s="746"/>
      <c r="P108" s="746"/>
      <c r="Q108" s="746"/>
      <c r="R108" s="749"/>
      <c r="S108" s="749"/>
      <c r="T108" s="749"/>
      <c r="U108" s="749"/>
      <c r="V108" s="749"/>
      <c r="W108" s="749"/>
      <c r="X108" s="749"/>
      <c r="Y108" s="851"/>
      <c r="Z108" s="869"/>
      <c r="AA108" s="1003"/>
    </row>
    <row r="109" spans="1:29" s="354" customFormat="1" ht="5.25" customHeight="1" x14ac:dyDescent="0.2">
      <c r="A109" s="292"/>
      <c r="B109" s="230"/>
      <c r="C109" s="750"/>
      <c r="D109" s="748"/>
      <c r="E109" s="748"/>
      <c r="F109" s="750"/>
      <c r="G109" s="750"/>
      <c r="H109" s="750"/>
      <c r="I109" s="750"/>
      <c r="J109" s="750"/>
      <c r="K109" s="750"/>
      <c r="L109" s="750"/>
      <c r="M109" s="750"/>
      <c r="N109" s="750"/>
      <c r="O109" s="750"/>
      <c r="P109" s="750"/>
      <c r="Q109" s="750"/>
      <c r="R109" s="750"/>
      <c r="S109" s="750"/>
      <c r="T109" s="750"/>
      <c r="U109" s="750"/>
      <c r="V109" s="750"/>
      <c r="W109" s="750"/>
      <c r="X109" s="750"/>
      <c r="Y109" s="750"/>
      <c r="Z109" s="151"/>
      <c r="AA109" s="1003"/>
    </row>
    <row r="110" spans="1:29" s="354" customFormat="1" ht="21" customHeight="1" x14ac:dyDescent="0.2">
      <c r="A110" s="298" t="s">
        <v>1147</v>
      </c>
      <c r="B110" s="230"/>
      <c r="C110" s="750" t="s">
        <v>82</v>
      </c>
      <c r="D110" s="748"/>
      <c r="E110" s="748"/>
      <c r="F110" s="750"/>
      <c r="G110" s="750"/>
      <c r="H110" s="750"/>
      <c r="I110" s="1268"/>
      <c r="J110" s="1268"/>
      <c r="K110" s="1268"/>
      <c r="L110" s="1268"/>
      <c r="M110" s="1268"/>
      <c r="N110" s="1268"/>
      <c r="O110" s="1268"/>
      <c r="P110" s="1268"/>
      <c r="Q110" s="1268"/>
      <c r="R110" s="1268"/>
      <c r="S110" s="1268"/>
      <c r="T110" s="1268"/>
      <c r="U110" s="1268"/>
      <c r="V110" s="1268"/>
      <c r="W110" s="1268"/>
      <c r="X110" s="1268"/>
      <c r="Y110" s="750"/>
      <c r="Z110" s="151"/>
      <c r="AA110" s="1003">
        <f>IF(I110="?",0,IF(I110&lt;&gt;"",1,0))</f>
        <v>0</v>
      </c>
    </row>
    <row r="111" spans="1:29" s="354" customFormat="1" ht="5.25" customHeight="1" x14ac:dyDescent="0.2">
      <c r="A111" s="292"/>
      <c r="B111" s="230"/>
      <c r="C111" s="749"/>
      <c r="D111" s="748"/>
      <c r="E111" s="748"/>
      <c r="F111" s="750"/>
      <c r="G111" s="750"/>
      <c r="H111" s="750"/>
      <c r="I111" s="750"/>
      <c r="J111" s="750"/>
      <c r="K111" s="750"/>
      <c r="L111" s="750"/>
      <c r="M111" s="750"/>
      <c r="N111" s="750"/>
      <c r="O111" s="750"/>
      <c r="P111" s="750"/>
      <c r="Q111" s="750"/>
      <c r="R111" s="750"/>
      <c r="S111" s="750"/>
      <c r="T111" s="750"/>
      <c r="U111" s="750"/>
      <c r="V111" s="750"/>
      <c r="W111" s="750"/>
      <c r="X111" s="750"/>
      <c r="Y111" s="750"/>
      <c r="Z111" s="151"/>
      <c r="AA111" s="1003"/>
    </row>
    <row r="112" spans="1:29" s="354" customFormat="1" ht="21" customHeight="1" x14ac:dyDescent="0.2">
      <c r="A112" s="298" t="s">
        <v>1148</v>
      </c>
      <c r="B112" s="235"/>
      <c r="C112" s="750" t="s">
        <v>61</v>
      </c>
      <c r="D112" s="748"/>
      <c r="E112" s="748"/>
      <c r="F112" s="750"/>
      <c r="G112" s="750"/>
      <c r="H112" s="750"/>
      <c r="I112" s="1268"/>
      <c r="J112" s="1268"/>
      <c r="K112" s="1268"/>
      <c r="L112" s="1268"/>
      <c r="M112" s="1268"/>
      <c r="N112" s="1268"/>
      <c r="O112" s="1268"/>
      <c r="P112" s="1268"/>
      <c r="Q112" s="1268"/>
      <c r="R112" s="1268"/>
      <c r="S112" s="1268"/>
      <c r="T112" s="1268"/>
      <c r="U112" s="1268"/>
      <c r="V112" s="1268"/>
      <c r="W112" s="1268"/>
      <c r="X112" s="1268"/>
      <c r="Y112" s="750"/>
      <c r="Z112" s="151"/>
      <c r="AA112" s="1003">
        <f>IF(I112="?",0,IF(I112&lt;&gt;"",1,0))</f>
        <v>0</v>
      </c>
    </row>
    <row r="113" spans="1:29" s="354" customFormat="1" ht="5.25" customHeight="1" x14ac:dyDescent="0.2">
      <c r="A113" s="292"/>
      <c r="B113" s="230"/>
      <c r="C113" s="749"/>
      <c r="D113" s="748"/>
      <c r="E113" s="748"/>
      <c r="F113" s="750"/>
      <c r="G113" s="750"/>
      <c r="H113" s="750"/>
      <c r="I113" s="750"/>
      <c r="J113" s="750"/>
      <c r="K113" s="750"/>
      <c r="L113" s="750"/>
      <c r="M113" s="750"/>
      <c r="N113" s="750"/>
      <c r="O113" s="750"/>
      <c r="P113" s="750"/>
      <c r="Q113" s="750"/>
      <c r="R113" s="750"/>
      <c r="S113" s="750"/>
      <c r="T113" s="750"/>
      <c r="U113" s="750"/>
      <c r="V113" s="750"/>
      <c r="W113" s="750"/>
      <c r="X113" s="750"/>
      <c r="Y113" s="750"/>
      <c r="Z113" s="151"/>
      <c r="AA113" s="1003"/>
    </row>
    <row r="114" spans="1:29" s="354" customFormat="1" ht="21" customHeight="1" x14ac:dyDescent="0.2">
      <c r="A114" s="298" t="s">
        <v>1149</v>
      </c>
      <c r="B114" s="235"/>
      <c r="C114" s="750" t="s">
        <v>238</v>
      </c>
      <c r="D114" s="748"/>
      <c r="E114" s="748"/>
      <c r="F114" s="750"/>
      <c r="G114" s="750"/>
      <c r="H114" s="750"/>
      <c r="I114" s="1268"/>
      <c r="J114" s="1268"/>
      <c r="K114" s="1268"/>
      <c r="L114" s="1268"/>
      <c r="M114" s="1268"/>
      <c r="N114" s="1268"/>
      <c r="O114" s="1268"/>
      <c r="P114" s="1268"/>
      <c r="Q114" s="1268"/>
      <c r="R114" s="1268"/>
      <c r="S114" s="1268"/>
      <c r="T114" s="1268"/>
      <c r="U114" s="1268"/>
      <c r="V114" s="1268"/>
      <c r="W114" s="1268"/>
      <c r="X114" s="1268"/>
      <c r="Y114" s="750"/>
      <c r="Z114" s="151"/>
      <c r="AA114" s="1003">
        <f>IF(I114="?",0,IF(I114&lt;&gt;"",1,0))</f>
        <v>0</v>
      </c>
    </row>
    <row r="115" spans="1:29" s="354" customFormat="1" ht="5.25" customHeight="1" x14ac:dyDescent="0.2">
      <c r="A115" s="292"/>
      <c r="B115" s="228"/>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155"/>
      <c r="AA115" s="1003"/>
    </row>
    <row r="116" spans="1:29" s="354" customFormat="1" ht="5.25" customHeight="1" x14ac:dyDescent="0.2">
      <c r="A116" s="292"/>
      <c r="B116" s="230"/>
      <c r="C116" s="750"/>
      <c r="D116" s="750"/>
      <c r="E116" s="750"/>
      <c r="F116" s="750"/>
      <c r="G116" s="750"/>
      <c r="H116" s="750"/>
      <c r="I116" s="750"/>
      <c r="J116" s="750"/>
      <c r="K116" s="750"/>
      <c r="L116" s="750"/>
      <c r="M116" s="750"/>
      <c r="N116" s="750"/>
      <c r="O116" s="750"/>
      <c r="P116" s="750"/>
      <c r="Q116" s="750"/>
      <c r="R116" s="750"/>
      <c r="S116" s="750"/>
      <c r="T116" s="750"/>
      <c r="U116" s="750"/>
      <c r="V116" s="750"/>
      <c r="W116" s="750"/>
      <c r="X116" s="750"/>
      <c r="Y116" s="750"/>
      <c r="Z116" s="151"/>
      <c r="AA116" s="1003"/>
    </row>
    <row r="117" spans="1:29" s="884" customFormat="1" ht="36" customHeight="1" x14ac:dyDescent="0.2">
      <c r="A117" s="292"/>
      <c r="B117" s="225"/>
      <c r="C117" s="1551" t="s">
        <v>976</v>
      </c>
      <c r="D117" s="1842"/>
      <c r="E117" s="1842"/>
      <c r="F117" s="1842"/>
      <c r="G117" s="1842"/>
      <c r="H117" s="1842"/>
      <c r="I117" s="1842"/>
      <c r="J117" s="1842"/>
      <c r="K117" s="1842"/>
      <c r="L117" s="1842"/>
      <c r="M117" s="1842"/>
      <c r="N117" s="1842"/>
      <c r="O117" s="1842"/>
      <c r="P117" s="1842"/>
      <c r="Q117" s="1842"/>
      <c r="R117" s="1842"/>
      <c r="S117" s="1842"/>
      <c r="T117" s="1842"/>
      <c r="U117" s="1842"/>
      <c r="V117" s="1842"/>
      <c r="W117" s="1842"/>
      <c r="X117" s="1843"/>
      <c r="Y117" s="698"/>
      <c r="Z117" s="226"/>
      <c r="AA117" s="1003"/>
    </row>
    <row r="118" spans="1:29" s="354" customFormat="1" ht="5.25" customHeight="1" x14ac:dyDescent="0.2">
      <c r="A118" s="292"/>
      <c r="B118" s="228"/>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155"/>
      <c r="AA118" s="1003"/>
    </row>
    <row r="119" spans="1:29" s="354" customFormat="1" ht="5.25" customHeight="1" x14ac:dyDescent="0.2">
      <c r="A119" s="292"/>
      <c r="B119" s="230"/>
      <c r="C119" s="750"/>
      <c r="D119" s="750"/>
      <c r="E119" s="750"/>
      <c r="F119" s="750"/>
      <c r="G119" s="750"/>
      <c r="H119" s="750"/>
      <c r="I119" s="750"/>
      <c r="J119" s="750"/>
      <c r="K119" s="750"/>
      <c r="L119" s="750"/>
      <c r="M119" s="750"/>
      <c r="N119" s="750"/>
      <c r="O119" s="750"/>
      <c r="P119" s="750"/>
      <c r="Q119" s="750"/>
      <c r="R119" s="750"/>
      <c r="S119" s="750"/>
      <c r="T119" s="750"/>
      <c r="U119" s="750"/>
      <c r="V119" s="750"/>
      <c r="W119" s="750"/>
      <c r="X119" s="750"/>
      <c r="Y119" s="750"/>
      <c r="Z119" s="151"/>
      <c r="AA119" s="1003"/>
    </row>
    <row r="120" spans="1:29" s="354" customFormat="1" ht="30.75" customHeight="1" x14ac:dyDescent="0.2">
      <c r="A120" s="298" t="s">
        <v>1380</v>
      </c>
      <c r="B120" s="230"/>
      <c r="C120" s="1273" t="s">
        <v>1141</v>
      </c>
      <c r="D120" s="1273"/>
      <c r="E120" s="1273"/>
      <c r="F120" s="1273"/>
      <c r="G120" s="1273"/>
      <c r="H120" s="1273"/>
      <c r="I120" s="1273"/>
      <c r="J120" s="1273"/>
      <c r="K120" s="1273"/>
      <c r="L120" s="1273"/>
      <c r="M120" s="1273"/>
      <c r="N120" s="1274"/>
      <c r="O120" s="1274"/>
      <c r="P120" s="1274"/>
      <c r="Q120" s="1274"/>
      <c r="R120" s="1274"/>
      <c r="S120" s="1274"/>
      <c r="T120" s="1274"/>
      <c r="U120" s="332"/>
      <c r="V120" s="332"/>
      <c r="W120" s="1188" t="s">
        <v>1166</v>
      </c>
      <c r="X120" s="1189"/>
      <c r="Y120" s="750"/>
      <c r="Z120" s="151"/>
      <c r="AA120" s="1003">
        <f>IF(W120="?",0,IF(W120&lt;&gt;"",1,0))</f>
        <v>0</v>
      </c>
    </row>
    <row r="121" spans="1:29" s="354" customFormat="1" ht="10.5" customHeight="1" x14ac:dyDescent="0.2">
      <c r="A121" s="288" t="str">
        <f>IF($L$4&lt;&gt;"",$L$4,"")</f>
        <v>00000000</v>
      </c>
      <c r="B121" s="197"/>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59"/>
      <c r="AA121" s="1003"/>
    </row>
    <row r="122" spans="1:29" s="354" customFormat="1" ht="5.45" customHeight="1" x14ac:dyDescent="0.2">
      <c r="A122" s="292"/>
      <c r="B122" s="860"/>
      <c r="C122" s="861"/>
      <c r="D122" s="861"/>
      <c r="E122" s="861"/>
      <c r="F122" s="861"/>
      <c r="G122" s="861"/>
      <c r="H122" s="861"/>
      <c r="I122" s="861"/>
      <c r="J122" s="861"/>
      <c r="K122" s="861"/>
      <c r="L122" s="861"/>
      <c r="M122" s="861"/>
      <c r="N122" s="861"/>
      <c r="O122" s="861"/>
      <c r="P122" s="861"/>
      <c r="Q122" s="861"/>
      <c r="R122" s="861"/>
      <c r="S122" s="861"/>
      <c r="T122" s="861"/>
      <c r="U122" s="861"/>
      <c r="V122" s="802"/>
      <c r="W122" s="802"/>
      <c r="X122" s="802"/>
      <c r="Y122" s="802"/>
      <c r="Z122" s="803"/>
      <c r="AA122" s="1003"/>
    </row>
    <row r="123" spans="1:29" ht="24" customHeight="1" x14ac:dyDescent="0.2">
      <c r="A123" s="292"/>
      <c r="B123" s="281"/>
      <c r="C123" s="1807" t="s">
        <v>1324</v>
      </c>
      <c r="D123" s="1673"/>
      <c r="E123" s="1673"/>
      <c r="F123" s="1673"/>
      <c r="G123" s="847" t="s">
        <v>1343</v>
      </c>
      <c r="H123" s="1839" t="str">
        <f>$L$10</f>
        <v/>
      </c>
      <c r="I123" s="1855"/>
      <c r="J123" s="1855"/>
      <c r="K123" s="1855"/>
      <c r="L123" s="1855"/>
      <c r="M123" s="1855"/>
      <c r="N123" s="1855"/>
      <c r="O123" s="1855"/>
      <c r="P123" s="1855"/>
      <c r="Q123" s="1855"/>
      <c r="R123" s="1855"/>
      <c r="S123" s="1855"/>
      <c r="T123" s="1856"/>
      <c r="U123" s="1249" t="str">
        <f>$L$4</f>
        <v>00000000</v>
      </c>
      <c r="V123" s="1250"/>
      <c r="W123" s="1250"/>
      <c r="X123" s="1251"/>
      <c r="Y123" s="806"/>
      <c r="Z123" s="186"/>
      <c r="AA123" s="1003">
        <f>IF(SUM(AA124:AA172)&gt;0,10000,0)</f>
        <v>0</v>
      </c>
    </row>
    <row r="124" spans="1:29" ht="9" customHeight="1" x14ac:dyDescent="0.2">
      <c r="A124" s="292"/>
      <c r="B124" s="281"/>
      <c r="C124" s="749"/>
      <c r="D124" s="749"/>
      <c r="E124" s="749"/>
      <c r="F124" s="749"/>
      <c r="G124" s="749"/>
      <c r="H124" s="749"/>
      <c r="I124" s="749"/>
      <c r="J124" s="749"/>
      <c r="K124" s="749"/>
      <c r="L124" s="749"/>
      <c r="M124" s="749"/>
      <c r="N124" s="749"/>
      <c r="O124" s="749"/>
      <c r="P124" s="749"/>
      <c r="Q124" s="749"/>
      <c r="R124" s="749"/>
      <c r="S124" s="749"/>
      <c r="T124" s="749"/>
      <c r="U124" s="749"/>
      <c r="V124" s="749"/>
      <c r="W124" s="749"/>
      <c r="X124" s="749"/>
      <c r="Y124" s="220"/>
      <c r="Z124" s="186"/>
      <c r="AA124" s="1003"/>
    </row>
    <row r="125" spans="1:29" ht="21" customHeight="1" x14ac:dyDescent="0.2">
      <c r="A125" s="296" t="s">
        <v>1150</v>
      </c>
      <c r="B125" s="281"/>
      <c r="C125" s="750" t="s">
        <v>1070</v>
      </c>
      <c r="D125" s="797"/>
      <c r="E125" s="1798"/>
      <c r="F125" s="1857"/>
      <c r="G125" s="863"/>
      <c r="H125" s="797" t="s">
        <v>905</v>
      </c>
      <c r="I125" s="1800"/>
      <c r="J125" s="1213"/>
      <c r="K125" s="1213"/>
      <c r="L125" s="1213"/>
      <c r="M125" s="1213"/>
      <c r="N125" s="1213"/>
      <c r="O125" s="1213"/>
      <c r="P125" s="1213"/>
      <c r="Q125" s="1213"/>
      <c r="R125" s="1213"/>
      <c r="S125" s="1213"/>
      <c r="T125" s="1213"/>
      <c r="U125" s="1213"/>
      <c r="V125" s="1213"/>
      <c r="W125" s="1213"/>
      <c r="X125" s="1213"/>
      <c r="Y125" s="220"/>
      <c r="Z125" s="186"/>
      <c r="AA125" s="1003">
        <f>IF(E125="?",0,IF(E125&lt;&gt;"",1,0))+IF(I125="?",0,IF(I125&lt;&gt;"",1,0))</f>
        <v>0</v>
      </c>
    </row>
    <row r="126" spans="1:29" s="354" customFormat="1" ht="5.25" customHeight="1" x14ac:dyDescent="0.2">
      <c r="A126" s="292"/>
      <c r="B126" s="230"/>
      <c r="C126" s="871"/>
      <c r="D126" s="871"/>
      <c r="E126" s="863"/>
      <c r="F126" s="863"/>
      <c r="G126" s="863"/>
      <c r="H126" s="863"/>
      <c r="I126" s="863"/>
      <c r="J126" s="863"/>
      <c r="K126" s="863"/>
      <c r="L126" s="863"/>
      <c r="M126" s="863"/>
      <c r="N126" s="863"/>
      <c r="O126" s="863"/>
      <c r="P126" s="863"/>
      <c r="Q126" s="863"/>
      <c r="R126" s="871"/>
      <c r="S126" s="871"/>
      <c r="T126" s="871"/>
      <c r="U126" s="871"/>
      <c r="V126" s="871"/>
      <c r="W126" s="871"/>
      <c r="X126" s="748"/>
      <c r="Y126" s="150"/>
      <c r="Z126" s="151"/>
      <c r="AA126" s="1003"/>
      <c r="AB126" s="355"/>
      <c r="AC126" s="355"/>
    </row>
    <row r="127" spans="1:29" s="354" customFormat="1" ht="21.75" customHeight="1" x14ac:dyDescent="0.2">
      <c r="A127" s="297" t="s">
        <v>1270</v>
      </c>
      <c r="B127" s="230"/>
      <c r="C127" s="750" t="s">
        <v>1271</v>
      </c>
      <c r="D127" s="750"/>
      <c r="E127" s="863"/>
      <c r="F127" s="863"/>
      <c r="G127" s="863"/>
      <c r="H127" s="863"/>
      <c r="I127" s="863"/>
      <c r="J127" s="863"/>
      <c r="K127" s="863"/>
      <c r="L127" s="1858"/>
      <c r="M127" s="1859"/>
      <c r="N127" s="863"/>
      <c r="O127" s="863"/>
      <c r="P127" s="863"/>
      <c r="Q127" s="750" t="s">
        <v>1272</v>
      </c>
      <c r="R127" s="863"/>
      <c r="S127" s="863"/>
      <c r="T127" s="871"/>
      <c r="U127" s="871"/>
      <c r="V127" s="871"/>
      <c r="W127" s="1858"/>
      <c r="X127" s="1859"/>
      <c r="Y127" s="150"/>
      <c r="Z127" s="151"/>
      <c r="AA127" s="1003">
        <f>IF(L127="?",0,IF(L127&lt;&gt;"",1,0))+IF(W127="?",0,IF(W127&lt;&gt;"",1,0))</f>
        <v>0</v>
      </c>
      <c r="AB127" s="355"/>
      <c r="AC127" s="355"/>
    </row>
    <row r="128" spans="1:29" s="354" customFormat="1" ht="5.25" customHeight="1" x14ac:dyDescent="0.2">
      <c r="A128" s="292"/>
      <c r="B128" s="230"/>
      <c r="C128" s="863"/>
      <c r="D128" s="863"/>
      <c r="E128" s="863"/>
      <c r="F128" s="863"/>
      <c r="G128" s="863"/>
      <c r="H128" s="863"/>
      <c r="I128" s="863"/>
      <c r="J128" s="863"/>
      <c r="K128" s="863"/>
      <c r="L128" s="863"/>
      <c r="M128" s="863"/>
      <c r="N128" s="863"/>
      <c r="O128" s="863"/>
      <c r="P128" s="871"/>
      <c r="Q128" s="871"/>
      <c r="R128" s="871"/>
      <c r="S128" s="871"/>
      <c r="T128" s="871"/>
      <c r="U128" s="871"/>
      <c r="V128" s="871"/>
      <c r="W128" s="871"/>
      <c r="X128" s="748"/>
      <c r="Y128" s="150"/>
      <c r="Z128" s="151"/>
      <c r="AA128" s="1003"/>
    </row>
    <row r="129" spans="1:29" s="354" customFormat="1" ht="21" customHeight="1" x14ac:dyDescent="0.2">
      <c r="A129" s="298" t="s">
        <v>1152</v>
      </c>
      <c r="B129" s="862"/>
      <c r="C129" s="749" t="s">
        <v>1273</v>
      </c>
      <c r="D129" s="863"/>
      <c r="E129" s="863"/>
      <c r="F129" s="863"/>
      <c r="G129" s="863"/>
      <c r="H129" s="863"/>
      <c r="I129" s="863"/>
      <c r="J129" s="863"/>
      <c r="K129" s="863"/>
      <c r="L129" s="863"/>
      <c r="M129" s="863"/>
      <c r="N129" s="863"/>
      <c r="O129" s="863"/>
      <c r="P129" s="1853"/>
      <c r="Q129" s="1213"/>
      <c r="R129" s="1213"/>
      <c r="S129" s="1213"/>
      <c r="T129" s="1213"/>
      <c r="U129" s="1213"/>
      <c r="V129" s="1213"/>
      <c r="W129" s="1213"/>
      <c r="X129" s="1213"/>
      <c r="Y129" s="150"/>
      <c r="Z129" s="151"/>
      <c r="AA129" s="1003">
        <f>IF(P129="?",0,IF(P129&lt;&gt;"",1,0))</f>
        <v>0</v>
      </c>
    </row>
    <row r="130" spans="1:29" s="354" customFormat="1" ht="5.25" customHeight="1" x14ac:dyDescent="0.2">
      <c r="A130" s="292"/>
      <c r="B130" s="230"/>
      <c r="C130" s="863"/>
      <c r="D130" s="863"/>
      <c r="E130" s="863"/>
      <c r="F130" s="863"/>
      <c r="G130" s="863"/>
      <c r="H130" s="863"/>
      <c r="I130" s="863"/>
      <c r="J130" s="863"/>
      <c r="K130" s="863"/>
      <c r="L130" s="863"/>
      <c r="M130" s="863"/>
      <c r="N130" s="863"/>
      <c r="O130" s="863"/>
      <c r="P130" s="871"/>
      <c r="Q130" s="871"/>
      <c r="R130" s="871"/>
      <c r="S130" s="871"/>
      <c r="T130" s="871"/>
      <c r="U130" s="871"/>
      <c r="V130" s="871"/>
      <c r="W130" s="871"/>
      <c r="X130" s="748"/>
      <c r="Y130" s="150"/>
      <c r="Z130" s="151"/>
      <c r="AA130" s="1003"/>
    </row>
    <row r="131" spans="1:29" s="354" customFormat="1" ht="21" customHeight="1" x14ac:dyDescent="0.2">
      <c r="A131" s="298" t="s">
        <v>1153</v>
      </c>
      <c r="B131" s="230"/>
      <c r="C131" s="750" t="s">
        <v>1075</v>
      </c>
      <c r="D131" s="750"/>
      <c r="E131" s="750"/>
      <c r="F131" s="750"/>
      <c r="G131" s="750"/>
      <c r="H131" s="750"/>
      <c r="I131" s="750"/>
      <c r="J131" s="750"/>
      <c r="K131" s="750"/>
      <c r="L131" s="750"/>
      <c r="M131" s="750"/>
      <c r="N131" s="750"/>
      <c r="O131" s="750"/>
      <c r="P131" s="750"/>
      <c r="Q131" s="750"/>
      <c r="R131" s="750"/>
      <c r="S131" s="797"/>
      <c r="T131" s="332"/>
      <c r="U131" s="332"/>
      <c r="V131" s="332"/>
      <c r="W131" s="1188" t="s">
        <v>1166</v>
      </c>
      <c r="X131" s="1189"/>
      <c r="Y131" s="150"/>
      <c r="Z131" s="151"/>
      <c r="AA131" s="1003">
        <f>IF(W131="?",0,IF(W131&lt;&gt;"",1,0))</f>
        <v>0</v>
      </c>
    </row>
    <row r="132" spans="1:29" s="354" customFormat="1" ht="5.25" customHeight="1" x14ac:dyDescent="0.2">
      <c r="A132" s="292"/>
      <c r="B132" s="230"/>
      <c r="C132" s="863"/>
      <c r="D132" s="863"/>
      <c r="E132" s="863"/>
      <c r="F132" s="863"/>
      <c r="G132" s="863"/>
      <c r="H132" s="863"/>
      <c r="I132" s="863"/>
      <c r="J132" s="863"/>
      <c r="K132" s="863"/>
      <c r="L132" s="863"/>
      <c r="M132" s="863"/>
      <c r="N132" s="863"/>
      <c r="O132" s="863"/>
      <c r="P132" s="871"/>
      <c r="Q132" s="871"/>
      <c r="R132" s="871"/>
      <c r="S132" s="871"/>
      <c r="T132" s="871"/>
      <c r="U132" s="871"/>
      <c r="V132" s="871"/>
      <c r="W132" s="871"/>
      <c r="X132" s="748"/>
      <c r="Y132" s="150"/>
      <c r="Z132" s="151"/>
      <c r="AA132" s="1003"/>
    </row>
    <row r="133" spans="1:29" s="354" customFormat="1" ht="21" customHeight="1" x14ac:dyDescent="0.2">
      <c r="A133" s="298" t="s">
        <v>1154</v>
      </c>
      <c r="B133" s="862"/>
      <c r="C133" s="749" t="s">
        <v>1076</v>
      </c>
      <c r="D133" s="863"/>
      <c r="E133" s="863"/>
      <c r="F133" s="863"/>
      <c r="G133" s="863"/>
      <c r="H133" s="863"/>
      <c r="I133" s="863"/>
      <c r="J133" s="863"/>
      <c r="K133" s="863"/>
      <c r="L133" s="863"/>
      <c r="M133" s="1853"/>
      <c r="N133" s="1854"/>
      <c r="O133" s="1854"/>
      <c r="P133" s="1854"/>
      <c r="Q133" s="1854"/>
      <c r="R133" s="1854"/>
      <c r="S133" s="1854"/>
      <c r="T133" s="1854"/>
      <c r="U133" s="1854"/>
      <c r="V133" s="1854"/>
      <c r="W133" s="1854"/>
      <c r="X133" s="1854"/>
      <c r="Y133" s="150"/>
      <c r="Z133" s="151"/>
      <c r="AA133" s="1003">
        <f>IF(M133="?",0,IF(M133&lt;&gt;"",1,0))</f>
        <v>0</v>
      </c>
    </row>
    <row r="134" spans="1:29" s="353" customFormat="1" ht="5.25" customHeight="1" x14ac:dyDescent="0.2">
      <c r="A134" s="292"/>
      <c r="B134" s="160"/>
      <c r="C134" s="698"/>
      <c r="D134" s="698"/>
      <c r="E134" s="698"/>
      <c r="F134" s="698"/>
      <c r="G134" s="698"/>
      <c r="H134" s="698"/>
      <c r="I134" s="698"/>
      <c r="J134" s="698"/>
      <c r="K134" s="698"/>
      <c r="L134" s="698"/>
      <c r="M134" s="698"/>
      <c r="N134" s="698"/>
      <c r="O134" s="698"/>
      <c r="P134" s="698"/>
      <c r="Q134" s="698"/>
      <c r="R134" s="698"/>
      <c r="S134" s="698"/>
      <c r="T134" s="698"/>
      <c r="U134" s="698"/>
      <c r="V134" s="698"/>
      <c r="W134" s="698"/>
      <c r="X134" s="698"/>
      <c r="Y134" s="183"/>
      <c r="Z134" s="162"/>
      <c r="AA134" s="1003"/>
    </row>
    <row r="135" spans="1:29" s="354" customFormat="1" ht="24" customHeight="1" x14ac:dyDescent="0.2">
      <c r="A135" s="298" t="s">
        <v>496</v>
      </c>
      <c r="B135" s="230"/>
      <c r="C135" s="1246" t="s">
        <v>1365</v>
      </c>
      <c r="D135" s="1261"/>
      <c r="E135" s="1261"/>
      <c r="F135" s="1261"/>
      <c r="G135" s="1261"/>
      <c r="H135" s="1261"/>
      <c r="I135" s="1261"/>
      <c r="J135" s="1261"/>
      <c r="K135" s="1261"/>
      <c r="L135" s="1261"/>
      <c r="M135" s="1261"/>
      <c r="N135" s="1261"/>
      <c r="O135" s="1261"/>
      <c r="P135" s="1261"/>
      <c r="Q135" s="1261"/>
      <c r="R135" s="1261"/>
      <c r="S135" s="1261"/>
      <c r="T135" s="749"/>
      <c r="U135" s="610"/>
      <c r="V135" s="871"/>
      <c r="W135" s="1846"/>
      <c r="X135" s="1846"/>
      <c r="Y135" s="150"/>
      <c r="Z135" s="151"/>
      <c r="AA135" s="1003">
        <f>IF(W135="?",0,IF(W135&lt;&gt;"",1,0))</f>
        <v>0</v>
      </c>
    </row>
    <row r="136" spans="1:29" s="354" customFormat="1" ht="5.45" customHeight="1" x14ac:dyDescent="0.2">
      <c r="A136" s="292"/>
      <c r="B136" s="230"/>
      <c r="C136" s="863"/>
      <c r="D136" s="863"/>
      <c r="E136" s="863"/>
      <c r="F136" s="863"/>
      <c r="G136" s="863"/>
      <c r="H136" s="863"/>
      <c r="I136" s="863"/>
      <c r="J136" s="863"/>
      <c r="K136" s="863"/>
      <c r="L136" s="863"/>
      <c r="M136" s="863"/>
      <c r="N136" s="863"/>
      <c r="O136" s="871"/>
      <c r="P136" s="871"/>
      <c r="Q136" s="871"/>
      <c r="R136" s="871"/>
      <c r="S136" s="871"/>
      <c r="T136" s="871"/>
      <c r="U136" s="871"/>
      <c r="V136" s="871"/>
      <c r="W136" s="871"/>
      <c r="X136" s="871"/>
      <c r="Y136" s="871"/>
      <c r="Z136" s="151"/>
      <c r="AA136" s="1003"/>
    </row>
    <row r="137" spans="1:29" s="354" customFormat="1" ht="21" customHeight="1" x14ac:dyDescent="0.2">
      <c r="A137" s="298" t="s">
        <v>524</v>
      </c>
      <c r="B137" s="230"/>
      <c r="C137" s="992"/>
      <c r="D137" s="316" t="s">
        <v>1274</v>
      </c>
      <c r="E137" s="872"/>
      <c r="F137" s="872"/>
      <c r="G137" s="873"/>
      <c r="H137" s="873"/>
      <c r="I137" s="873"/>
      <c r="J137" s="873"/>
      <c r="K137" s="873"/>
      <c r="L137" s="873"/>
      <c r="M137" s="873"/>
      <c r="N137" s="873"/>
      <c r="O137" s="873"/>
      <c r="P137" s="874"/>
      <c r="Q137" s="874"/>
      <c r="R137" s="874"/>
      <c r="S137" s="874"/>
      <c r="T137" s="874"/>
      <c r="U137" s="874"/>
      <c r="V137" s="874"/>
      <c r="W137" s="1846"/>
      <c r="X137" s="1847"/>
      <c r="Y137" s="150"/>
      <c r="Z137" s="151"/>
      <c r="AA137" s="1003">
        <f>IF(W137="?",0,IF(W137&lt;&gt;"",1,0))</f>
        <v>0</v>
      </c>
    </row>
    <row r="138" spans="1:29" s="353" customFormat="1" ht="5.25" customHeight="1" x14ac:dyDescent="0.2">
      <c r="A138" s="459"/>
      <c r="B138" s="282"/>
      <c r="C138" s="749"/>
      <c r="D138" s="749"/>
      <c r="E138" s="749"/>
      <c r="F138" s="749"/>
      <c r="G138" s="749"/>
      <c r="H138" s="749"/>
      <c r="I138" s="749"/>
      <c r="J138" s="749"/>
      <c r="K138" s="203"/>
      <c r="L138" s="203"/>
      <c r="M138" s="203"/>
      <c r="N138" s="203"/>
      <c r="O138" s="203"/>
      <c r="P138" s="203"/>
      <c r="Q138" s="203"/>
      <c r="R138" s="203"/>
      <c r="S138" s="203"/>
      <c r="T138" s="203"/>
      <c r="U138" s="203"/>
      <c r="V138" s="203"/>
      <c r="W138" s="203"/>
      <c r="X138" s="203"/>
      <c r="Y138" s="203"/>
      <c r="Z138" s="166"/>
      <c r="AA138" s="1003"/>
    </row>
    <row r="139" spans="1:29" ht="36" customHeight="1" x14ac:dyDescent="0.2">
      <c r="A139" s="298" t="s">
        <v>1155</v>
      </c>
      <c r="B139" s="281"/>
      <c r="C139" s="1231" t="s">
        <v>1316</v>
      </c>
      <c r="D139" s="1848"/>
      <c r="E139" s="1848"/>
      <c r="F139" s="1848"/>
      <c r="G139" s="1848"/>
      <c r="H139" s="1848"/>
      <c r="I139" s="1848"/>
      <c r="J139" s="1848"/>
      <c r="K139" s="1848"/>
      <c r="L139" s="1848"/>
      <c r="M139" s="1848"/>
      <c r="N139" s="1848"/>
      <c r="O139" s="1848"/>
      <c r="P139" s="1848"/>
      <c r="Q139" s="1849"/>
      <c r="R139" s="1850"/>
      <c r="S139" s="1850"/>
      <c r="T139" s="1850"/>
      <c r="U139" s="1850"/>
      <c r="V139" s="1850"/>
      <c r="W139" s="1850"/>
      <c r="X139" s="1850"/>
      <c r="Y139" s="183"/>
      <c r="Z139" s="186"/>
      <c r="AA139" s="1003">
        <f>IF(Q139="?",0,IF(Q139&lt;&gt;"",1,0))</f>
        <v>0</v>
      </c>
      <c r="AB139" s="354"/>
      <c r="AC139" s="354"/>
    </row>
    <row r="140" spans="1:29" s="353" customFormat="1" ht="5.25" customHeight="1" x14ac:dyDescent="0.2">
      <c r="A140" s="459"/>
      <c r="B140" s="282"/>
      <c r="C140" s="749"/>
      <c r="D140" s="749"/>
      <c r="E140" s="749"/>
      <c r="F140" s="749"/>
      <c r="G140" s="749"/>
      <c r="H140" s="749"/>
      <c r="I140" s="749"/>
      <c r="J140" s="749"/>
      <c r="K140" s="203"/>
      <c r="L140" s="203"/>
      <c r="M140" s="203"/>
      <c r="N140" s="203"/>
      <c r="O140" s="203"/>
      <c r="P140" s="203"/>
      <c r="Q140" s="203"/>
      <c r="R140" s="203"/>
      <c r="S140" s="796"/>
      <c r="T140" s="698"/>
      <c r="U140" s="698"/>
      <c r="V140" s="698"/>
      <c r="W140" s="698"/>
      <c r="X140" s="203"/>
      <c r="Y140" s="203"/>
      <c r="Z140" s="166"/>
      <c r="AA140" s="1003"/>
    </row>
    <row r="141" spans="1:29" s="353" customFormat="1" ht="18" customHeight="1" x14ac:dyDescent="0.2">
      <c r="A141" s="298" t="s">
        <v>1366</v>
      </c>
      <c r="B141" s="165"/>
      <c r="C141" s="284" t="s">
        <v>1367</v>
      </c>
      <c r="D141" s="239"/>
      <c r="E141" s="239"/>
      <c r="F141" s="239"/>
      <c r="G141" s="239"/>
      <c r="H141" s="239"/>
      <c r="I141" s="239"/>
      <c r="J141" s="239"/>
      <c r="K141" s="239"/>
      <c r="L141" s="203"/>
      <c r="M141" s="239"/>
      <c r="N141" s="239"/>
      <c r="O141" s="239"/>
      <c r="P141" s="239"/>
      <c r="Q141" s="239"/>
      <c r="R141" s="239"/>
      <c r="S141" s="239"/>
      <c r="T141" s="1188" t="s">
        <v>1166</v>
      </c>
      <c r="U141" s="1851"/>
      <c r="V141" s="1851"/>
      <c r="W141" s="1851"/>
      <c r="X141" s="1852"/>
      <c r="Y141" s="610"/>
      <c r="Z141" s="166"/>
      <c r="AA141" s="1003">
        <f>IF(T141="?",0,IF(T141&lt;&gt;"",1,0))</f>
        <v>0</v>
      </c>
    </row>
    <row r="142" spans="1:29" ht="5.25" customHeight="1" x14ac:dyDescent="0.2">
      <c r="A142" s="298"/>
      <c r="B142" s="281"/>
      <c r="C142" s="749"/>
      <c r="D142" s="749"/>
      <c r="E142" s="749"/>
      <c r="F142" s="749"/>
      <c r="G142" s="749"/>
      <c r="H142" s="749"/>
      <c r="I142" s="749"/>
      <c r="J142" s="749"/>
      <c r="K142" s="749"/>
      <c r="L142" s="749"/>
      <c r="M142" s="749"/>
      <c r="N142" s="610"/>
      <c r="O142" s="610"/>
      <c r="P142" s="610"/>
      <c r="Q142" s="610"/>
      <c r="R142" s="610"/>
      <c r="S142" s="749"/>
      <c r="T142" s="749"/>
      <c r="U142" s="698"/>
      <c r="V142" s="698"/>
      <c r="W142" s="698"/>
      <c r="X142" s="910"/>
      <c r="Y142" s="610"/>
      <c r="Z142" s="186"/>
      <c r="AA142" s="1003"/>
    </row>
    <row r="143" spans="1:29" s="353" customFormat="1" ht="18" customHeight="1" x14ac:dyDescent="0.2">
      <c r="A143" s="298" t="s">
        <v>1156</v>
      </c>
      <c r="B143" s="165"/>
      <c r="C143" s="284" t="s">
        <v>1368</v>
      </c>
      <c r="D143" s="239"/>
      <c r="E143" s="239"/>
      <c r="F143" s="239"/>
      <c r="G143" s="239"/>
      <c r="H143" s="239"/>
      <c r="I143" s="239"/>
      <c r="J143" s="239"/>
      <c r="K143" s="239"/>
      <c r="L143" s="203"/>
      <c r="M143" s="239"/>
      <c r="N143" s="239"/>
      <c r="O143" s="239"/>
      <c r="P143" s="239"/>
      <c r="Q143" s="239"/>
      <c r="R143" s="239"/>
      <c r="S143" s="239"/>
      <c r="T143" s="1188" t="s">
        <v>1166</v>
      </c>
      <c r="U143" s="1851"/>
      <c r="V143" s="1851"/>
      <c r="W143" s="1851"/>
      <c r="X143" s="1852"/>
      <c r="Y143" s="610"/>
      <c r="Z143" s="166"/>
      <c r="AA143" s="1003">
        <f>IF(T143="?",0,IF(T143&lt;&gt;"",1,0))</f>
        <v>0</v>
      </c>
    </row>
    <row r="144" spans="1:29" s="353" customFormat="1" ht="5.25" customHeight="1" x14ac:dyDescent="0.2">
      <c r="A144" s="292"/>
      <c r="B144" s="160"/>
      <c r="C144" s="256"/>
      <c r="D144" s="698"/>
      <c r="E144" s="698"/>
      <c r="F144" s="698"/>
      <c r="G144" s="698"/>
      <c r="H144" s="698"/>
      <c r="I144" s="698"/>
      <c r="J144" s="698"/>
      <c r="K144" s="698"/>
      <c r="L144" s="698"/>
      <c r="M144" s="698"/>
      <c r="N144" s="698"/>
      <c r="O144" s="698"/>
      <c r="P144" s="698"/>
      <c r="Q144" s="698"/>
      <c r="R144" s="698"/>
      <c r="S144" s="698"/>
      <c r="T144" s="698"/>
      <c r="U144" s="749"/>
      <c r="V144" s="749"/>
      <c r="W144" s="749"/>
      <c r="X144" s="897"/>
      <c r="Y144" s="698"/>
      <c r="Z144" s="166"/>
      <c r="AA144" s="1003"/>
    </row>
    <row r="145" spans="1:29" s="353" customFormat="1" ht="24.75" customHeight="1" x14ac:dyDescent="0.2">
      <c r="A145" s="298"/>
      <c r="B145" s="160"/>
      <c r="C145" s="1394" t="s">
        <v>1369</v>
      </c>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698"/>
      <c r="Y145" s="698"/>
      <c r="Z145" s="162"/>
      <c r="AA145" s="1003"/>
    </row>
    <row r="146" spans="1:29" s="353" customFormat="1" ht="24" customHeight="1" x14ac:dyDescent="0.2">
      <c r="A146" s="297" t="s">
        <v>1370</v>
      </c>
      <c r="B146" s="77"/>
      <c r="C146" s="127" t="s">
        <v>1371</v>
      </c>
      <c r="D146" s="127"/>
      <c r="E146" s="131"/>
      <c r="F146" s="131"/>
      <c r="G146" s="131"/>
      <c r="H146" s="131"/>
      <c r="I146" s="131"/>
      <c r="J146" s="131"/>
      <c r="K146" s="131"/>
      <c r="L146" s="131"/>
      <c r="M146" s="1844" t="s">
        <v>1166</v>
      </c>
      <c r="N146" s="1845"/>
      <c r="O146" s="131"/>
      <c r="P146" s="127" t="s">
        <v>1372</v>
      </c>
      <c r="Q146" s="127"/>
      <c r="R146" s="698"/>
      <c r="S146" s="698"/>
      <c r="T146" s="875"/>
      <c r="U146" s="875"/>
      <c r="V146" s="875"/>
      <c r="W146" s="1844" t="s">
        <v>1166</v>
      </c>
      <c r="X146" s="1845"/>
      <c r="Y146" s="698"/>
      <c r="Z146" s="162"/>
      <c r="AA146" s="1003">
        <f>IF(M146="?",0,IF(M146&lt;&gt;"",1,0))+IF(W146="?",0,IF(W146&lt;&gt;"",1,0))</f>
        <v>0</v>
      </c>
    </row>
    <row r="147" spans="1:29" s="353" customFormat="1" ht="24" customHeight="1" x14ac:dyDescent="0.2">
      <c r="A147" s="297" t="s">
        <v>1373</v>
      </c>
      <c r="B147" s="77"/>
      <c r="C147" s="127" t="s">
        <v>176</v>
      </c>
      <c r="D147" s="127"/>
      <c r="E147" s="131"/>
      <c r="F147" s="131"/>
      <c r="G147" s="131"/>
      <c r="H147" s="132"/>
      <c r="I147" s="132"/>
      <c r="J147" s="132"/>
      <c r="K147" s="132"/>
      <c r="L147" s="132"/>
      <c r="M147" s="1844" t="s">
        <v>1166</v>
      </c>
      <c r="N147" s="1845"/>
      <c r="O147" s="132"/>
      <c r="P147" s="127" t="s">
        <v>1374</v>
      </c>
      <c r="Q147" s="127"/>
      <c r="R147" s="698"/>
      <c r="S147" s="698"/>
      <c r="T147" s="517"/>
      <c r="U147" s="517"/>
      <c r="V147" s="517"/>
      <c r="W147" s="1844" t="s">
        <v>1166</v>
      </c>
      <c r="X147" s="1845"/>
      <c r="Y147" s="698"/>
      <c r="Z147" s="162"/>
      <c r="AA147" s="1003">
        <f>IF(M147="?",0,IF(M147&lt;&gt;"",1,0))+IF(W147="?",0,IF(W147&lt;&gt;"",1,0))</f>
        <v>0</v>
      </c>
    </row>
    <row r="148" spans="1:29" s="353" customFormat="1" ht="24" customHeight="1" x14ac:dyDescent="0.2">
      <c r="A148" s="297" t="s">
        <v>1375</v>
      </c>
      <c r="B148" s="77"/>
      <c r="C148" s="127" t="s">
        <v>1</v>
      </c>
      <c r="D148" s="127"/>
      <c r="E148" s="131"/>
      <c r="F148" s="131"/>
      <c r="G148" s="131"/>
      <c r="H148" s="132"/>
      <c r="I148" s="132"/>
      <c r="J148" s="132"/>
      <c r="K148" s="132"/>
      <c r="L148" s="132"/>
      <c r="M148" s="1844" t="s">
        <v>1166</v>
      </c>
      <c r="N148" s="1845"/>
      <c r="O148" s="132"/>
      <c r="P148" s="127" t="s">
        <v>2</v>
      </c>
      <c r="Q148" s="127"/>
      <c r="R148" s="698"/>
      <c r="S148" s="698"/>
      <c r="T148" s="517"/>
      <c r="U148" s="517"/>
      <c r="V148" s="517"/>
      <c r="W148" s="1844" t="s">
        <v>1166</v>
      </c>
      <c r="X148" s="1845"/>
      <c r="Y148" s="698"/>
      <c r="Z148" s="162"/>
      <c r="AA148" s="1003">
        <f>IF(M148="?",0,IF(M148&lt;&gt;"",1,0))+IF(W148="?",0,IF(W148&lt;&gt;"",1,0))</f>
        <v>0</v>
      </c>
    </row>
    <row r="149" spans="1:29" s="353" customFormat="1" ht="24" customHeight="1" x14ac:dyDescent="0.2">
      <c r="A149" s="297" t="s">
        <v>1376</v>
      </c>
      <c r="B149" s="77"/>
      <c r="C149" s="127" t="s">
        <v>1030</v>
      </c>
      <c r="D149" s="127"/>
      <c r="E149" s="131"/>
      <c r="F149" s="131"/>
      <c r="G149" s="131"/>
      <c r="H149" s="131"/>
      <c r="I149" s="131"/>
      <c r="J149" s="131"/>
      <c r="K149" s="131"/>
      <c r="L149" s="131"/>
      <c r="M149" s="1844" t="s">
        <v>1166</v>
      </c>
      <c r="N149" s="1845"/>
      <c r="O149" s="131"/>
      <c r="P149" s="127" t="s">
        <v>1377</v>
      </c>
      <c r="Q149" s="127"/>
      <c r="R149" s="698"/>
      <c r="S149" s="698"/>
      <c r="T149" s="517"/>
      <c r="U149" s="517"/>
      <c r="V149" s="517"/>
      <c r="W149" s="1844" t="s">
        <v>1166</v>
      </c>
      <c r="X149" s="1845"/>
      <c r="Y149" s="698"/>
      <c r="Z149" s="162"/>
      <c r="AA149" s="1003">
        <f>IF(M149="?",0,IF(M149&lt;&gt;"",1,0))+IF(W149="?",0,IF(W149&lt;&gt;"",1,0))</f>
        <v>0</v>
      </c>
    </row>
    <row r="150" spans="1:29" ht="5.25" customHeight="1" x14ac:dyDescent="0.2">
      <c r="A150" s="298"/>
      <c r="B150" s="876"/>
      <c r="C150" s="241"/>
      <c r="D150" s="241"/>
      <c r="E150" s="241"/>
      <c r="F150" s="241"/>
      <c r="G150" s="241"/>
      <c r="H150" s="241"/>
      <c r="I150" s="241"/>
      <c r="J150" s="241"/>
      <c r="K150" s="241"/>
      <c r="L150" s="241"/>
      <c r="M150" s="241"/>
      <c r="N150" s="877"/>
      <c r="O150" s="877"/>
      <c r="P150" s="877"/>
      <c r="Q150" s="877"/>
      <c r="R150" s="241"/>
      <c r="S150" s="241"/>
      <c r="T150" s="241"/>
      <c r="U150" s="877"/>
      <c r="V150" s="877"/>
      <c r="W150" s="877"/>
      <c r="X150" s="877"/>
      <c r="Y150" s="618"/>
      <c r="Z150" s="878"/>
      <c r="AA150" s="1003"/>
    </row>
    <row r="151" spans="1:29" ht="5.25" customHeight="1" x14ac:dyDescent="0.2">
      <c r="A151" s="298"/>
      <c r="B151" s="879"/>
      <c r="C151" s="880"/>
      <c r="D151" s="880"/>
      <c r="E151" s="880"/>
      <c r="F151" s="880"/>
      <c r="G151" s="880"/>
      <c r="H151" s="880"/>
      <c r="I151" s="880"/>
      <c r="J151" s="880"/>
      <c r="K151" s="880"/>
      <c r="L151" s="880"/>
      <c r="M151" s="880"/>
      <c r="N151" s="881"/>
      <c r="O151" s="881"/>
      <c r="P151" s="881"/>
      <c r="Q151" s="881"/>
      <c r="R151" s="880"/>
      <c r="S151" s="880"/>
      <c r="T151" s="880"/>
      <c r="U151" s="881"/>
      <c r="V151" s="881"/>
      <c r="W151" s="881"/>
      <c r="X151" s="881"/>
      <c r="Y151" s="805"/>
      <c r="Z151" s="882"/>
      <c r="AA151" s="1003"/>
    </row>
    <row r="152" spans="1:29" s="354" customFormat="1" ht="21" customHeight="1" x14ac:dyDescent="0.2">
      <c r="A152" s="297" t="s">
        <v>1350</v>
      </c>
      <c r="B152" s="230"/>
      <c r="C152" s="697" t="s">
        <v>1378</v>
      </c>
      <c r="D152" s="697"/>
      <c r="E152" s="873"/>
      <c r="F152" s="873"/>
      <c r="G152" s="873"/>
      <c r="H152" s="873"/>
      <c r="I152" s="697"/>
      <c r="J152" s="697"/>
      <c r="K152" s="697"/>
      <c r="L152" s="1846"/>
      <c r="M152" s="1847"/>
      <c r="N152" s="150"/>
      <c r="O152" s="697" t="s">
        <v>1379</v>
      </c>
      <c r="P152" s="697"/>
      <c r="Q152" s="697"/>
      <c r="R152" s="873"/>
      <c r="S152" s="873"/>
      <c r="T152" s="874"/>
      <c r="U152" s="874"/>
      <c r="V152" s="874"/>
      <c r="W152" s="1846"/>
      <c r="X152" s="1847"/>
      <c r="Y152" s="150"/>
      <c r="Z152" s="151"/>
      <c r="AA152" s="1003">
        <f>IF(L152="?",0,IF(L152&lt;&gt;"",1,0))+IF(W152="?",0,IF(W152&lt;&gt;"",1,0))</f>
        <v>0</v>
      </c>
      <c r="AB152" s="355"/>
      <c r="AC152" s="355"/>
    </row>
    <row r="153" spans="1:29" s="354" customFormat="1" ht="15" customHeight="1" x14ac:dyDescent="0.2">
      <c r="A153" s="459" t="s">
        <v>258</v>
      </c>
      <c r="B153" s="862"/>
      <c r="C153" s="237" t="s">
        <v>1296</v>
      </c>
      <c r="D153" s="863"/>
      <c r="E153" s="863"/>
      <c r="F153" s="863"/>
      <c r="G153" s="863"/>
      <c r="H153" s="863"/>
      <c r="I153" s="863"/>
      <c r="J153" s="863"/>
      <c r="K153" s="863"/>
      <c r="L153" s="863"/>
      <c r="M153" s="863"/>
      <c r="N153" s="863"/>
      <c r="O153" s="863"/>
      <c r="P153" s="863"/>
      <c r="Q153" s="863"/>
      <c r="R153" s="863"/>
      <c r="S153" s="863"/>
      <c r="T153" s="863"/>
      <c r="U153" s="863"/>
      <c r="V153" s="863"/>
      <c r="W153" s="863"/>
      <c r="X153" s="150"/>
      <c r="Y153" s="150"/>
      <c r="Z153" s="151"/>
      <c r="AA153" s="1003"/>
    </row>
    <row r="154" spans="1:29" s="354" customFormat="1" ht="36" customHeight="1" x14ac:dyDescent="0.2">
      <c r="A154" s="298" t="s">
        <v>1151</v>
      </c>
      <c r="B154" s="862"/>
      <c r="C154" s="1140"/>
      <c r="D154" s="1140"/>
      <c r="E154" s="1140"/>
      <c r="F154" s="1140"/>
      <c r="G154" s="1140"/>
      <c r="H154" s="1140"/>
      <c r="I154" s="1140"/>
      <c r="J154" s="1140"/>
      <c r="K154" s="1140"/>
      <c r="L154" s="1140"/>
      <c r="M154" s="1140"/>
      <c r="N154" s="1140"/>
      <c r="O154" s="1140"/>
      <c r="P154" s="1140"/>
      <c r="Q154" s="1140"/>
      <c r="R154" s="1140"/>
      <c r="S154" s="1140"/>
      <c r="T154" s="1140"/>
      <c r="U154" s="1140"/>
      <c r="V154" s="1140"/>
      <c r="W154" s="1140"/>
      <c r="X154" s="1140"/>
      <c r="Y154" s="150"/>
      <c r="Z154" s="151"/>
      <c r="AA154" s="1003">
        <f>IF(C154="?",0,IF(C154&lt;&gt;"",1,0))</f>
        <v>0</v>
      </c>
    </row>
    <row r="155" spans="1:29" ht="9" customHeight="1" x14ac:dyDescent="0.2">
      <c r="A155" s="298"/>
      <c r="B155" s="281"/>
      <c r="C155" s="749"/>
      <c r="D155" s="749"/>
      <c r="E155" s="749"/>
      <c r="F155" s="749"/>
      <c r="G155" s="749"/>
      <c r="H155" s="749"/>
      <c r="I155" s="749"/>
      <c r="J155" s="749"/>
      <c r="K155" s="749"/>
      <c r="L155" s="749"/>
      <c r="M155" s="749"/>
      <c r="N155" s="610"/>
      <c r="O155" s="610"/>
      <c r="P155" s="610"/>
      <c r="Q155" s="610"/>
      <c r="R155" s="749"/>
      <c r="S155" s="749"/>
      <c r="T155" s="749"/>
      <c r="U155" s="610"/>
      <c r="V155" s="610"/>
      <c r="W155" s="610"/>
      <c r="X155" s="610"/>
      <c r="Y155" s="183"/>
      <c r="Z155" s="186"/>
      <c r="AA155" s="1003"/>
    </row>
    <row r="156" spans="1:29" s="354" customFormat="1" ht="5.45" customHeight="1" x14ac:dyDescent="0.2">
      <c r="A156" s="292"/>
      <c r="B156" s="860"/>
      <c r="C156" s="861"/>
      <c r="D156" s="861"/>
      <c r="E156" s="861"/>
      <c r="F156" s="861"/>
      <c r="G156" s="861"/>
      <c r="H156" s="861"/>
      <c r="I156" s="861"/>
      <c r="J156" s="861"/>
      <c r="K156" s="861"/>
      <c r="L156" s="861"/>
      <c r="M156" s="861"/>
      <c r="N156" s="861"/>
      <c r="O156" s="861"/>
      <c r="P156" s="861"/>
      <c r="Q156" s="861"/>
      <c r="R156" s="861"/>
      <c r="S156" s="861"/>
      <c r="T156" s="861"/>
      <c r="U156" s="861"/>
      <c r="V156" s="802"/>
      <c r="W156" s="802"/>
      <c r="X156" s="802"/>
      <c r="Y156" s="802"/>
      <c r="Z156" s="803"/>
      <c r="AA156" s="1003"/>
    </row>
    <row r="157" spans="1:29" s="885" customFormat="1" ht="36" customHeight="1" x14ac:dyDescent="0.2">
      <c r="A157" s="292"/>
      <c r="B157" s="225"/>
      <c r="C157" s="1551" t="s">
        <v>977</v>
      </c>
      <c r="D157" s="1842"/>
      <c r="E157" s="1842"/>
      <c r="F157" s="1842"/>
      <c r="G157" s="1842"/>
      <c r="H157" s="1842"/>
      <c r="I157" s="1842"/>
      <c r="J157" s="1842"/>
      <c r="K157" s="1842"/>
      <c r="L157" s="1842"/>
      <c r="M157" s="1842"/>
      <c r="N157" s="1842"/>
      <c r="O157" s="1842"/>
      <c r="P157" s="1842"/>
      <c r="Q157" s="1842"/>
      <c r="R157" s="1842"/>
      <c r="S157" s="1842"/>
      <c r="T157" s="1842"/>
      <c r="U157" s="1842"/>
      <c r="V157" s="1842"/>
      <c r="W157" s="1842"/>
      <c r="X157" s="1843"/>
      <c r="Y157" s="698"/>
      <c r="Z157" s="226"/>
      <c r="AA157" s="1003"/>
    </row>
    <row r="158" spans="1:29" s="354" customFormat="1" ht="5.25" customHeight="1" x14ac:dyDescent="0.2">
      <c r="A158" s="292"/>
      <c r="B158" s="230"/>
      <c r="C158" s="750"/>
      <c r="D158" s="750"/>
      <c r="E158" s="750"/>
      <c r="F158" s="750"/>
      <c r="G158" s="750"/>
      <c r="H158" s="750"/>
      <c r="I158" s="750"/>
      <c r="J158" s="750"/>
      <c r="K158" s="750"/>
      <c r="L158" s="750"/>
      <c r="M158" s="750"/>
      <c r="N158" s="750"/>
      <c r="O158" s="750"/>
      <c r="P158" s="750"/>
      <c r="Q158" s="750"/>
      <c r="R158" s="750"/>
      <c r="S158" s="750"/>
      <c r="T158" s="750"/>
      <c r="U158" s="750"/>
      <c r="V158" s="750"/>
      <c r="W158" s="750"/>
      <c r="X158" s="750"/>
      <c r="Y158" s="750"/>
      <c r="Z158" s="151"/>
      <c r="AA158" s="1003"/>
    </row>
    <row r="159" spans="1:29" s="886" customFormat="1" ht="22.5" customHeight="1" x14ac:dyDescent="0.2">
      <c r="A159" s="292"/>
      <c r="B159" s="862"/>
      <c r="C159" s="746" t="s">
        <v>1080</v>
      </c>
      <c r="D159" s="746"/>
      <c r="E159" s="746"/>
      <c r="F159" s="746"/>
      <c r="G159" s="746"/>
      <c r="H159" s="746"/>
      <c r="I159" s="746"/>
      <c r="J159" s="746"/>
      <c r="K159" s="746"/>
      <c r="L159" s="746"/>
      <c r="M159" s="746"/>
      <c r="N159" s="746"/>
      <c r="O159" s="746"/>
      <c r="P159" s="746"/>
      <c r="Q159" s="746"/>
      <c r="R159" s="749"/>
      <c r="S159" s="749"/>
      <c r="T159" s="749"/>
      <c r="U159" s="749"/>
      <c r="V159" s="749"/>
      <c r="W159" s="749"/>
      <c r="X159" s="749"/>
      <c r="Y159" s="851"/>
      <c r="Z159" s="869"/>
      <c r="AA159" s="1003"/>
    </row>
    <row r="160" spans="1:29" s="354" customFormat="1" ht="5.25" customHeight="1" x14ac:dyDescent="0.2">
      <c r="A160" s="292"/>
      <c r="B160" s="230"/>
      <c r="C160" s="750"/>
      <c r="D160" s="748"/>
      <c r="E160" s="748"/>
      <c r="F160" s="750"/>
      <c r="G160" s="750"/>
      <c r="H160" s="750"/>
      <c r="I160" s="750"/>
      <c r="J160" s="750"/>
      <c r="K160" s="750"/>
      <c r="L160" s="750"/>
      <c r="M160" s="750"/>
      <c r="N160" s="750"/>
      <c r="O160" s="750"/>
      <c r="P160" s="750"/>
      <c r="Q160" s="750"/>
      <c r="R160" s="750"/>
      <c r="S160" s="750"/>
      <c r="T160" s="750"/>
      <c r="U160" s="750"/>
      <c r="V160" s="750"/>
      <c r="W160" s="750"/>
      <c r="X160" s="750"/>
      <c r="Y160" s="750"/>
      <c r="Z160" s="151"/>
      <c r="AA160" s="1003"/>
    </row>
    <row r="161" spans="1:27" s="354" customFormat="1" ht="21" customHeight="1" x14ac:dyDescent="0.2">
      <c r="A161" s="298" t="s">
        <v>1147</v>
      </c>
      <c r="B161" s="230"/>
      <c r="C161" s="750" t="s">
        <v>82</v>
      </c>
      <c r="D161" s="748"/>
      <c r="E161" s="748"/>
      <c r="F161" s="750"/>
      <c r="G161" s="750"/>
      <c r="H161" s="750"/>
      <c r="I161" s="1268"/>
      <c r="J161" s="1268"/>
      <c r="K161" s="1268"/>
      <c r="L161" s="1268"/>
      <c r="M161" s="1268"/>
      <c r="N161" s="1268"/>
      <c r="O161" s="1268"/>
      <c r="P161" s="1268"/>
      <c r="Q161" s="1268"/>
      <c r="R161" s="1268"/>
      <c r="S161" s="1268"/>
      <c r="T161" s="1268"/>
      <c r="U161" s="1268"/>
      <c r="V161" s="1268"/>
      <c r="W161" s="1268"/>
      <c r="X161" s="1268"/>
      <c r="Y161" s="750"/>
      <c r="Z161" s="151"/>
      <c r="AA161" s="1003">
        <f>IF(I161="?",0,IF(I161&lt;&gt;"",1,0))</f>
        <v>0</v>
      </c>
    </row>
    <row r="162" spans="1:27" s="354" customFormat="1" ht="5.25" customHeight="1" x14ac:dyDescent="0.2">
      <c r="A162" s="292"/>
      <c r="B162" s="230"/>
      <c r="C162" s="749"/>
      <c r="D162" s="748"/>
      <c r="E162" s="748"/>
      <c r="F162" s="750"/>
      <c r="G162" s="750"/>
      <c r="H162" s="750"/>
      <c r="I162" s="750"/>
      <c r="J162" s="750"/>
      <c r="K162" s="750"/>
      <c r="L162" s="750"/>
      <c r="M162" s="750"/>
      <c r="N162" s="750"/>
      <c r="O162" s="750"/>
      <c r="P162" s="750"/>
      <c r="Q162" s="750"/>
      <c r="R162" s="750"/>
      <c r="S162" s="750"/>
      <c r="T162" s="750"/>
      <c r="U162" s="750"/>
      <c r="V162" s="750"/>
      <c r="W162" s="750"/>
      <c r="X162" s="750"/>
      <c r="Y162" s="750"/>
      <c r="Z162" s="151"/>
      <c r="AA162" s="1003"/>
    </row>
    <row r="163" spans="1:27" s="354" customFormat="1" ht="21" customHeight="1" x14ac:dyDescent="0.2">
      <c r="A163" s="298" t="s">
        <v>1148</v>
      </c>
      <c r="B163" s="235"/>
      <c r="C163" s="750" t="s">
        <v>61</v>
      </c>
      <c r="D163" s="748"/>
      <c r="E163" s="748"/>
      <c r="F163" s="750"/>
      <c r="G163" s="750"/>
      <c r="H163" s="750"/>
      <c r="I163" s="1268"/>
      <c r="J163" s="1268"/>
      <c r="K163" s="1268"/>
      <c r="L163" s="1268"/>
      <c r="M163" s="1268"/>
      <c r="N163" s="1268"/>
      <c r="O163" s="1268"/>
      <c r="P163" s="1268"/>
      <c r="Q163" s="1268"/>
      <c r="R163" s="1268"/>
      <c r="S163" s="1268"/>
      <c r="T163" s="1268"/>
      <c r="U163" s="1268"/>
      <c r="V163" s="1268"/>
      <c r="W163" s="1268"/>
      <c r="X163" s="1268"/>
      <c r="Y163" s="750"/>
      <c r="Z163" s="151"/>
      <c r="AA163" s="1003">
        <f>IF(I163="?",0,IF(I163&lt;&gt;"",1,0))</f>
        <v>0</v>
      </c>
    </row>
    <row r="164" spans="1:27" s="354" customFormat="1" ht="5.25" customHeight="1" x14ac:dyDescent="0.2">
      <c r="A164" s="292"/>
      <c r="B164" s="230"/>
      <c r="C164" s="749"/>
      <c r="D164" s="748"/>
      <c r="E164" s="748"/>
      <c r="F164" s="750"/>
      <c r="G164" s="750"/>
      <c r="H164" s="750"/>
      <c r="I164" s="750"/>
      <c r="J164" s="750"/>
      <c r="K164" s="750"/>
      <c r="L164" s="750"/>
      <c r="M164" s="750"/>
      <c r="N164" s="750"/>
      <c r="O164" s="750"/>
      <c r="P164" s="750"/>
      <c r="Q164" s="750"/>
      <c r="R164" s="750"/>
      <c r="S164" s="750"/>
      <c r="T164" s="750"/>
      <c r="U164" s="750"/>
      <c r="V164" s="750"/>
      <c r="W164" s="750"/>
      <c r="X164" s="750"/>
      <c r="Y164" s="750"/>
      <c r="Z164" s="151"/>
      <c r="AA164" s="1003"/>
    </row>
    <row r="165" spans="1:27" s="354" customFormat="1" ht="21" customHeight="1" x14ac:dyDescent="0.2">
      <c r="A165" s="298" t="s">
        <v>1149</v>
      </c>
      <c r="B165" s="235"/>
      <c r="C165" s="750" t="s">
        <v>238</v>
      </c>
      <c r="D165" s="748"/>
      <c r="E165" s="748"/>
      <c r="F165" s="750"/>
      <c r="G165" s="750"/>
      <c r="H165" s="750"/>
      <c r="I165" s="1268"/>
      <c r="J165" s="1268"/>
      <c r="K165" s="1268"/>
      <c r="L165" s="1268"/>
      <c r="M165" s="1268"/>
      <c r="N165" s="1268"/>
      <c r="O165" s="1268"/>
      <c r="P165" s="1268"/>
      <c r="Q165" s="1268"/>
      <c r="R165" s="1268"/>
      <c r="S165" s="1268"/>
      <c r="T165" s="1268"/>
      <c r="U165" s="1268"/>
      <c r="V165" s="1268"/>
      <c r="W165" s="1268"/>
      <c r="X165" s="1268"/>
      <c r="Y165" s="750"/>
      <c r="Z165" s="151"/>
      <c r="AA165" s="1003">
        <f>IF(I165="?",0,IF(I165&lt;&gt;"",1,0))</f>
        <v>0</v>
      </c>
    </row>
    <row r="166" spans="1:27" s="354" customFormat="1" ht="5.25" customHeight="1" x14ac:dyDescent="0.2">
      <c r="A166" s="292"/>
      <c r="B166" s="228"/>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155"/>
      <c r="AA166" s="1003"/>
    </row>
    <row r="167" spans="1:27" s="354" customFormat="1" ht="5.25" customHeight="1" x14ac:dyDescent="0.2">
      <c r="A167" s="292"/>
      <c r="B167" s="230"/>
      <c r="C167" s="750"/>
      <c r="D167" s="750"/>
      <c r="E167" s="750"/>
      <c r="F167" s="750"/>
      <c r="G167" s="750"/>
      <c r="H167" s="750"/>
      <c r="I167" s="750"/>
      <c r="J167" s="750"/>
      <c r="K167" s="750"/>
      <c r="L167" s="750"/>
      <c r="M167" s="750"/>
      <c r="N167" s="750"/>
      <c r="O167" s="750"/>
      <c r="P167" s="750"/>
      <c r="Q167" s="750"/>
      <c r="R167" s="750"/>
      <c r="S167" s="750"/>
      <c r="T167" s="750"/>
      <c r="U167" s="750"/>
      <c r="V167" s="750"/>
      <c r="W167" s="750"/>
      <c r="X167" s="750"/>
      <c r="Y167" s="750"/>
      <c r="Z167" s="151"/>
      <c r="AA167" s="1003"/>
    </row>
    <row r="168" spans="1:27" s="884" customFormat="1" ht="36" customHeight="1" x14ac:dyDescent="0.2">
      <c r="A168" s="292"/>
      <c r="B168" s="225"/>
      <c r="C168" s="1551" t="s">
        <v>976</v>
      </c>
      <c r="D168" s="1842"/>
      <c r="E168" s="1842"/>
      <c r="F168" s="1842"/>
      <c r="G168" s="1842"/>
      <c r="H168" s="1842"/>
      <c r="I168" s="1842"/>
      <c r="J168" s="1842"/>
      <c r="K168" s="1842"/>
      <c r="L168" s="1842"/>
      <c r="M168" s="1842"/>
      <c r="N168" s="1842"/>
      <c r="O168" s="1842"/>
      <c r="P168" s="1842"/>
      <c r="Q168" s="1842"/>
      <c r="R168" s="1842"/>
      <c r="S168" s="1842"/>
      <c r="T168" s="1842"/>
      <c r="U168" s="1842"/>
      <c r="V168" s="1842"/>
      <c r="W168" s="1842"/>
      <c r="X168" s="1843"/>
      <c r="Y168" s="698"/>
      <c r="Z168" s="226"/>
      <c r="AA168" s="1003"/>
    </row>
    <row r="169" spans="1:27" s="354" customFormat="1" ht="5.25" customHeight="1" x14ac:dyDescent="0.2">
      <c r="A169" s="292"/>
      <c r="B169" s="228"/>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155"/>
      <c r="AA169" s="1003"/>
    </row>
    <row r="170" spans="1:27" s="354" customFormat="1" ht="5.25" customHeight="1" x14ac:dyDescent="0.2">
      <c r="A170" s="292"/>
      <c r="B170" s="230"/>
      <c r="C170" s="750"/>
      <c r="D170" s="750"/>
      <c r="E170" s="750"/>
      <c r="F170" s="750"/>
      <c r="G170" s="750"/>
      <c r="H170" s="750"/>
      <c r="I170" s="750"/>
      <c r="J170" s="750"/>
      <c r="K170" s="750"/>
      <c r="L170" s="750"/>
      <c r="M170" s="750"/>
      <c r="N170" s="750"/>
      <c r="O170" s="750"/>
      <c r="P170" s="750"/>
      <c r="Q170" s="750"/>
      <c r="R170" s="750"/>
      <c r="S170" s="750"/>
      <c r="T170" s="750"/>
      <c r="U170" s="750"/>
      <c r="V170" s="750"/>
      <c r="W170" s="750"/>
      <c r="X170" s="750"/>
      <c r="Y170" s="750"/>
      <c r="Z170" s="151"/>
      <c r="AA170" s="1003"/>
    </row>
    <row r="171" spans="1:27" s="354" customFormat="1" ht="30.75" customHeight="1" x14ac:dyDescent="0.2">
      <c r="A171" s="298" t="s">
        <v>1380</v>
      </c>
      <c r="B171" s="230"/>
      <c r="C171" s="1273" t="s">
        <v>1141</v>
      </c>
      <c r="D171" s="1273"/>
      <c r="E171" s="1273"/>
      <c r="F171" s="1273"/>
      <c r="G171" s="1273"/>
      <c r="H171" s="1273"/>
      <c r="I171" s="1273"/>
      <c r="J171" s="1273"/>
      <c r="K171" s="1273"/>
      <c r="L171" s="1273"/>
      <c r="M171" s="1273"/>
      <c r="N171" s="1274"/>
      <c r="O171" s="1274"/>
      <c r="P171" s="1274"/>
      <c r="Q171" s="1274"/>
      <c r="R171" s="1274"/>
      <c r="S171" s="1274"/>
      <c r="T171" s="1274"/>
      <c r="U171" s="332"/>
      <c r="V171" s="332"/>
      <c r="W171" s="1188" t="s">
        <v>1166</v>
      </c>
      <c r="X171" s="1189"/>
      <c r="Y171" s="750"/>
      <c r="Z171" s="151"/>
      <c r="AA171" s="1003">
        <f>IF(W171="?",0,IF(W171&lt;&gt;"",1,0))</f>
        <v>0</v>
      </c>
    </row>
    <row r="172" spans="1:27" s="354" customFormat="1" ht="10.5" customHeight="1" x14ac:dyDescent="0.2">
      <c r="A172" s="288" t="str">
        <f>IF($L$4&lt;&gt;"",$L$4,"")</f>
        <v>00000000</v>
      </c>
      <c r="B172" s="197"/>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59"/>
      <c r="AA172" s="1003"/>
    </row>
    <row r="173" spans="1:27" s="354" customFormat="1" ht="5.45" customHeight="1" x14ac:dyDescent="0.2">
      <c r="A173" s="292"/>
      <c r="B173" s="860"/>
      <c r="C173" s="861"/>
      <c r="D173" s="861"/>
      <c r="E173" s="861"/>
      <c r="F173" s="861"/>
      <c r="G173" s="861"/>
      <c r="H173" s="861"/>
      <c r="I173" s="861"/>
      <c r="J173" s="861"/>
      <c r="K173" s="861"/>
      <c r="L173" s="861"/>
      <c r="M173" s="861"/>
      <c r="N173" s="861"/>
      <c r="O173" s="861"/>
      <c r="P173" s="861"/>
      <c r="Q173" s="861"/>
      <c r="R173" s="861"/>
      <c r="S173" s="861"/>
      <c r="T173" s="861"/>
      <c r="U173" s="861"/>
      <c r="V173" s="802"/>
      <c r="W173" s="802"/>
      <c r="X173" s="802"/>
      <c r="Y173" s="802"/>
      <c r="Z173" s="803"/>
      <c r="AA173" s="1003"/>
    </row>
    <row r="174" spans="1:27" ht="24" customHeight="1" x14ac:dyDescent="0.2">
      <c r="A174" s="292"/>
      <c r="B174" s="281"/>
      <c r="C174" s="1807" t="s">
        <v>1324</v>
      </c>
      <c r="D174" s="1673"/>
      <c r="E174" s="1673"/>
      <c r="F174" s="1673"/>
      <c r="G174" s="847" t="s">
        <v>1342</v>
      </c>
      <c r="H174" s="1839" t="str">
        <f>$L$10</f>
        <v/>
      </c>
      <c r="I174" s="1855"/>
      <c r="J174" s="1855"/>
      <c r="K174" s="1855"/>
      <c r="L174" s="1855"/>
      <c r="M174" s="1855"/>
      <c r="N174" s="1855"/>
      <c r="O174" s="1855"/>
      <c r="P174" s="1855"/>
      <c r="Q174" s="1855"/>
      <c r="R174" s="1855"/>
      <c r="S174" s="1855"/>
      <c r="T174" s="1856"/>
      <c r="U174" s="1249" t="str">
        <f>$L$4</f>
        <v>00000000</v>
      </c>
      <c r="V174" s="1250"/>
      <c r="W174" s="1250"/>
      <c r="X174" s="1251"/>
      <c r="Y174" s="806"/>
      <c r="Z174" s="186"/>
      <c r="AA174" s="1003">
        <f>IF(SUM(AA175:AA223)&gt;0,10000,0)</f>
        <v>0</v>
      </c>
    </row>
    <row r="175" spans="1:27" ht="9" customHeight="1" x14ac:dyDescent="0.2">
      <c r="A175" s="292"/>
      <c r="B175" s="281"/>
      <c r="C175" s="749"/>
      <c r="D175" s="749"/>
      <c r="E175" s="749"/>
      <c r="F175" s="749"/>
      <c r="G175" s="749"/>
      <c r="H175" s="749"/>
      <c r="I175" s="749"/>
      <c r="J175" s="749"/>
      <c r="K175" s="749"/>
      <c r="L175" s="749"/>
      <c r="M175" s="749"/>
      <c r="N175" s="749"/>
      <c r="O175" s="749"/>
      <c r="P175" s="749"/>
      <c r="Q175" s="749"/>
      <c r="R175" s="749"/>
      <c r="S175" s="749"/>
      <c r="T175" s="749"/>
      <c r="U175" s="749"/>
      <c r="V175" s="749"/>
      <c r="W175" s="749"/>
      <c r="X175" s="749"/>
      <c r="Y175" s="220"/>
      <c r="Z175" s="186"/>
      <c r="AA175" s="1003"/>
    </row>
    <row r="176" spans="1:27" ht="21" customHeight="1" x14ac:dyDescent="0.2">
      <c r="A176" s="296" t="s">
        <v>1150</v>
      </c>
      <c r="B176" s="281"/>
      <c r="C176" s="750" t="s">
        <v>1070</v>
      </c>
      <c r="D176" s="797"/>
      <c r="E176" s="1798"/>
      <c r="F176" s="1857"/>
      <c r="G176" s="863"/>
      <c r="H176" s="797" t="s">
        <v>905</v>
      </c>
      <c r="I176" s="1800"/>
      <c r="J176" s="1213"/>
      <c r="K176" s="1213"/>
      <c r="L176" s="1213"/>
      <c r="M176" s="1213"/>
      <c r="N176" s="1213"/>
      <c r="O176" s="1213"/>
      <c r="P176" s="1213"/>
      <c r="Q176" s="1213"/>
      <c r="R176" s="1213"/>
      <c r="S176" s="1213"/>
      <c r="T176" s="1213"/>
      <c r="U176" s="1213"/>
      <c r="V176" s="1213"/>
      <c r="W176" s="1213"/>
      <c r="X176" s="1213"/>
      <c r="Y176" s="220"/>
      <c r="Z176" s="186"/>
      <c r="AA176" s="1003">
        <f>IF(E176="?",0,IF(E176&lt;&gt;"",1,0))+IF(I176="?",0,IF(I176&lt;&gt;"",1,0))</f>
        <v>0</v>
      </c>
    </row>
    <row r="177" spans="1:29" s="354" customFormat="1" ht="5.25" customHeight="1" x14ac:dyDescent="0.2">
      <c r="A177" s="292"/>
      <c r="B177" s="230"/>
      <c r="C177" s="871"/>
      <c r="D177" s="871"/>
      <c r="E177" s="863"/>
      <c r="F177" s="863"/>
      <c r="G177" s="863"/>
      <c r="H177" s="863"/>
      <c r="I177" s="863"/>
      <c r="J177" s="863"/>
      <c r="K177" s="863"/>
      <c r="L177" s="863"/>
      <c r="M177" s="863"/>
      <c r="N177" s="863"/>
      <c r="O177" s="863"/>
      <c r="P177" s="863"/>
      <c r="Q177" s="863"/>
      <c r="R177" s="871"/>
      <c r="S177" s="871"/>
      <c r="T177" s="871"/>
      <c r="U177" s="871"/>
      <c r="V177" s="871"/>
      <c r="W177" s="871"/>
      <c r="X177" s="748"/>
      <c r="Y177" s="150"/>
      <c r="Z177" s="151"/>
      <c r="AA177" s="1003"/>
      <c r="AB177" s="355"/>
      <c r="AC177" s="355"/>
    </row>
    <row r="178" spans="1:29" s="354" customFormat="1" ht="21.75" customHeight="1" x14ac:dyDescent="0.2">
      <c r="A178" s="297" t="s">
        <v>1270</v>
      </c>
      <c r="B178" s="230"/>
      <c r="C178" s="750" t="s">
        <v>1271</v>
      </c>
      <c r="D178" s="750"/>
      <c r="E178" s="863"/>
      <c r="F178" s="863"/>
      <c r="G178" s="863"/>
      <c r="H178" s="863"/>
      <c r="I178" s="863"/>
      <c r="J178" s="863"/>
      <c r="K178" s="863"/>
      <c r="L178" s="1858"/>
      <c r="M178" s="1859"/>
      <c r="N178" s="863"/>
      <c r="O178" s="863"/>
      <c r="P178" s="863"/>
      <c r="Q178" s="750" t="s">
        <v>1272</v>
      </c>
      <c r="R178" s="863"/>
      <c r="S178" s="863"/>
      <c r="T178" s="871"/>
      <c r="U178" s="871"/>
      <c r="V178" s="871"/>
      <c r="W178" s="1858"/>
      <c r="X178" s="1859"/>
      <c r="Y178" s="150"/>
      <c r="Z178" s="151"/>
      <c r="AA178" s="1003">
        <f>IF(L178="?",0,IF(L178&lt;&gt;"",1,0))+IF(W178="?",0,IF(W178&lt;&gt;"",1,0))</f>
        <v>0</v>
      </c>
      <c r="AB178" s="355"/>
      <c r="AC178" s="355"/>
    </row>
    <row r="179" spans="1:29" s="354" customFormat="1" ht="5.25" customHeight="1" x14ac:dyDescent="0.2">
      <c r="A179" s="292"/>
      <c r="B179" s="230"/>
      <c r="C179" s="863"/>
      <c r="D179" s="863"/>
      <c r="E179" s="863"/>
      <c r="F179" s="863"/>
      <c r="G179" s="863"/>
      <c r="H179" s="863"/>
      <c r="I179" s="863"/>
      <c r="J179" s="863"/>
      <c r="K179" s="863"/>
      <c r="L179" s="863"/>
      <c r="M179" s="863"/>
      <c r="N179" s="863"/>
      <c r="O179" s="863"/>
      <c r="P179" s="871"/>
      <c r="Q179" s="871"/>
      <c r="R179" s="871"/>
      <c r="S179" s="871"/>
      <c r="T179" s="871"/>
      <c r="U179" s="871"/>
      <c r="V179" s="871"/>
      <c r="W179" s="871"/>
      <c r="X179" s="748"/>
      <c r="Y179" s="150"/>
      <c r="Z179" s="151"/>
      <c r="AA179" s="1003"/>
    </row>
    <row r="180" spans="1:29" s="354" customFormat="1" ht="21" customHeight="1" x14ac:dyDescent="0.2">
      <c r="A180" s="298" t="s">
        <v>1152</v>
      </c>
      <c r="B180" s="862"/>
      <c r="C180" s="749" t="s">
        <v>1273</v>
      </c>
      <c r="D180" s="863"/>
      <c r="E180" s="863"/>
      <c r="F180" s="863"/>
      <c r="G180" s="863"/>
      <c r="H180" s="863"/>
      <c r="I180" s="863"/>
      <c r="J180" s="863"/>
      <c r="K180" s="863"/>
      <c r="L180" s="863"/>
      <c r="M180" s="863"/>
      <c r="N180" s="863"/>
      <c r="O180" s="863"/>
      <c r="P180" s="1853"/>
      <c r="Q180" s="1213"/>
      <c r="R180" s="1213"/>
      <c r="S180" s="1213"/>
      <c r="T180" s="1213"/>
      <c r="U180" s="1213"/>
      <c r="V180" s="1213"/>
      <c r="W180" s="1213"/>
      <c r="X180" s="1213"/>
      <c r="Y180" s="150"/>
      <c r="Z180" s="151"/>
      <c r="AA180" s="1003">
        <f>IF(P180="?",0,IF(P180&lt;&gt;"",1,0))</f>
        <v>0</v>
      </c>
    </row>
    <row r="181" spans="1:29" s="354" customFormat="1" ht="5.25" customHeight="1" x14ac:dyDescent="0.2">
      <c r="A181" s="292"/>
      <c r="B181" s="230"/>
      <c r="C181" s="863"/>
      <c r="D181" s="863"/>
      <c r="E181" s="863"/>
      <c r="F181" s="863"/>
      <c r="G181" s="863"/>
      <c r="H181" s="863"/>
      <c r="I181" s="863"/>
      <c r="J181" s="863"/>
      <c r="K181" s="863"/>
      <c r="L181" s="863"/>
      <c r="M181" s="863"/>
      <c r="N181" s="863"/>
      <c r="O181" s="863"/>
      <c r="P181" s="871"/>
      <c r="Q181" s="871"/>
      <c r="R181" s="871"/>
      <c r="S181" s="871"/>
      <c r="T181" s="871"/>
      <c r="U181" s="871"/>
      <c r="V181" s="871"/>
      <c r="W181" s="871"/>
      <c r="X181" s="748"/>
      <c r="Y181" s="150"/>
      <c r="Z181" s="151"/>
      <c r="AA181" s="1003"/>
    </row>
    <row r="182" spans="1:29" s="354" customFormat="1" ht="21" customHeight="1" x14ac:dyDescent="0.2">
      <c r="A182" s="298" t="s">
        <v>1153</v>
      </c>
      <c r="B182" s="230"/>
      <c r="C182" s="750" t="s">
        <v>1075</v>
      </c>
      <c r="D182" s="750"/>
      <c r="E182" s="750"/>
      <c r="F182" s="750"/>
      <c r="G182" s="750"/>
      <c r="H182" s="750"/>
      <c r="I182" s="750"/>
      <c r="J182" s="750"/>
      <c r="K182" s="750"/>
      <c r="L182" s="750"/>
      <c r="M182" s="750"/>
      <c r="N182" s="750"/>
      <c r="O182" s="750"/>
      <c r="P182" s="750"/>
      <c r="Q182" s="750"/>
      <c r="R182" s="750"/>
      <c r="S182" s="797"/>
      <c r="T182" s="332"/>
      <c r="U182" s="332"/>
      <c r="V182" s="332"/>
      <c r="W182" s="1188" t="s">
        <v>1166</v>
      </c>
      <c r="X182" s="1189"/>
      <c r="Y182" s="150"/>
      <c r="Z182" s="151"/>
      <c r="AA182" s="1003">
        <f>IF(W182="?",0,IF(W182&lt;&gt;"",1,0))</f>
        <v>0</v>
      </c>
    </row>
    <row r="183" spans="1:29" s="354" customFormat="1" ht="5.25" customHeight="1" x14ac:dyDescent="0.2">
      <c r="A183" s="292"/>
      <c r="B183" s="230"/>
      <c r="C183" s="863"/>
      <c r="D183" s="863"/>
      <c r="E183" s="863"/>
      <c r="F183" s="863"/>
      <c r="G183" s="863"/>
      <c r="H183" s="863"/>
      <c r="I183" s="863"/>
      <c r="J183" s="863"/>
      <c r="K183" s="863"/>
      <c r="L183" s="863"/>
      <c r="M183" s="863"/>
      <c r="N183" s="863"/>
      <c r="O183" s="863"/>
      <c r="P183" s="871"/>
      <c r="Q183" s="871"/>
      <c r="R183" s="871"/>
      <c r="S183" s="871"/>
      <c r="T183" s="871"/>
      <c r="U183" s="871"/>
      <c r="V183" s="871"/>
      <c r="W183" s="871"/>
      <c r="X183" s="748"/>
      <c r="Y183" s="150"/>
      <c r="Z183" s="151"/>
      <c r="AA183" s="1003"/>
    </row>
    <row r="184" spans="1:29" s="354" customFormat="1" ht="21" customHeight="1" x14ac:dyDescent="0.2">
      <c r="A184" s="298" t="s">
        <v>1154</v>
      </c>
      <c r="B184" s="862"/>
      <c r="C184" s="749" t="s">
        <v>1076</v>
      </c>
      <c r="D184" s="863"/>
      <c r="E184" s="863"/>
      <c r="F184" s="863"/>
      <c r="G184" s="863"/>
      <c r="H184" s="863"/>
      <c r="I184" s="863"/>
      <c r="J184" s="863"/>
      <c r="K184" s="863"/>
      <c r="L184" s="863"/>
      <c r="M184" s="1853"/>
      <c r="N184" s="1854"/>
      <c r="O184" s="1854"/>
      <c r="P184" s="1854"/>
      <c r="Q184" s="1854"/>
      <c r="R184" s="1854"/>
      <c r="S184" s="1854"/>
      <c r="T184" s="1854"/>
      <c r="U184" s="1854"/>
      <c r="V184" s="1854"/>
      <c r="W184" s="1854"/>
      <c r="X184" s="1854"/>
      <c r="Y184" s="150"/>
      <c r="Z184" s="151"/>
      <c r="AA184" s="1003">
        <f>IF(M184="?",0,IF(M184&lt;&gt;"",1,0))</f>
        <v>0</v>
      </c>
    </row>
    <row r="185" spans="1:29" s="353" customFormat="1" ht="5.25" customHeight="1" x14ac:dyDescent="0.2">
      <c r="A185" s="292"/>
      <c r="B185" s="160"/>
      <c r="C185" s="698"/>
      <c r="D185" s="698"/>
      <c r="E185" s="698"/>
      <c r="F185" s="698"/>
      <c r="G185" s="698"/>
      <c r="H185" s="698"/>
      <c r="I185" s="698"/>
      <c r="J185" s="698"/>
      <c r="K185" s="698"/>
      <c r="L185" s="698"/>
      <c r="M185" s="698"/>
      <c r="N185" s="698"/>
      <c r="O185" s="698"/>
      <c r="P185" s="698"/>
      <c r="Q185" s="698"/>
      <c r="R185" s="698"/>
      <c r="S185" s="698"/>
      <c r="T185" s="698"/>
      <c r="U185" s="698"/>
      <c r="V185" s="698"/>
      <c r="W185" s="698"/>
      <c r="X185" s="698"/>
      <c r="Y185" s="183"/>
      <c r="Z185" s="162"/>
      <c r="AA185" s="1003"/>
    </row>
    <row r="186" spans="1:29" s="354" customFormat="1" ht="24" customHeight="1" x14ac:dyDescent="0.2">
      <c r="A186" s="298" t="s">
        <v>496</v>
      </c>
      <c r="B186" s="230"/>
      <c r="C186" s="1246" t="s">
        <v>1365</v>
      </c>
      <c r="D186" s="1261"/>
      <c r="E186" s="1261"/>
      <c r="F186" s="1261"/>
      <c r="G186" s="1261"/>
      <c r="H186" s="1261"/>
      <c r="I186" s="1261"/>
      <c r="J186" s="1261"/>
      <c r="K186" s="1261"/>
      <c r="L186" s="1261"/>
      <c r="M186" s="1261"/>
      <c r="N186" s="1261"/>
      <c r="O186" s="1261"/>
      <c r="P186" s="1261"/>
      <c r="Q186" s="1261"/>
      <c r="R186" s="1261"/>
      <c r="S186" s="1261"/>
      <c r="T186" s="749"/>
      <c r="U186" s="610"/>
      <c r="V186" s="871"/>
      <c r="W186" s="1846"/>
      <c r="X186" s="1846"/>
      <c r="Y186" s="150"/>
      <c r="Z186" s="151"/>
      <c r="AA186" s="1003">
        <f>IF(W186="?",0,IF(W186&lt;&gt;"",1,0))</f>
        <v>0</v>
      </c>
    </row>
    <row r="187" spans="1:29" s="354" customFormat="1" ht="5.45" customHeight="1" x14ac:dyDescent="0.2">
      <c r="A187" s="292"/>
      <c r="B187" s="230"/>
      <c r="C187" s="863"/>
      <c r="D187" s="863"/>
      <c r="E187" s="863"/>
      <c r="F187" s="863"/>
      <c r="G187" s="863"/>
      <c r="H187" s="863"/>
      <c r="I187" s="863"/>
      <c r="J187" s="863"/>
      <c r="K187" s="863"/>
      <c r="L187" s="863"/>
      <c r="M187" s="863"/>
      <c r="N187" s="863"/>
      <c r="O187" s="871"/>
      <c r="P187" s="871"/>
      <c r="Q187" s="871"/>
      <c r="R187" s="871"/>
      <c r="S187" s="871"/>
      <c r="T187" s="871"/>
      <c r="U187" s="871"/>
      <c r="V187" s="871"/>
      <c r="W187" s="871"/>
      <c r="X187" s="871"/>
      <c r="Y187" s="871"/>
      <c r="Z187" s="151"/>
      <c r="AA187" s="1003"/>
    </row>
    <row r="188" spans="1:29" s="354" customFormat="1" ht="21" customHeight="1" x14ac:dyDescent="0.2">
      <c r="A188" s="298" t="s">
        <v>524</v>
      </c>
      <c r="B188" s="230"/>
      <c r="C188" s="992"/>
      <c r="D188" s="316" t="s">
        <v>1274</v>
      </c>
      <c r="E188" s="872"/>
      <c r="F188" s="872"/>
      <c r="G188" s="873"/>
      <c r="H188" s="873"/>
      <c r="I188" s="873"/>
      <c r="J188" s="873"/>
      <c r="K188" s="873"/>
      <c r="L188" s="873"/>
      <c r="M188" s="873"/>
      <c r="N188" s="873"/>
      <c r="O188" s="873"/>
      <c r="P188" s="874"/>
      <c r="Q188" s="874"/>
      <c r="R188" s="874"/>
      <c r="S188" s="874"/>
      <c r="T188" s="874"/>
      <c r="U188" s="874"/>
      <c r="V188" s="874"/>
      <c r="W188" s="1846"/>
      <c r="X188" s="1847"/>
      <c r="Y188" s="150"/>
      <c r="Z188" s="151"/>
      <c r="AA188" s="1003">
        <f>IF(W188="?",0,IF(W188&lt;&gt;"",1,0))</f>
        <v>0</v>
      </c>
    </row>
    <row r="189" spans="1:29" s="353" customFormat="1" ht="5.25" customHeight="1" x14ac:dyDescent="0.2">
      <c r="A189" s="459"/>
      <c r="B189" s="282"/>
      <c r="C189" s="749"/>
      <c r="D189" s="749"/>
      <c r="E189" s="749"/>
      <c r="F189" s="749"/>
      <c r="G189" s="749"/>
      <c r="H189" s="749"/>
      <c r="I189" s="749"/>
      <c r="J189" s="749"/>
      <c r="K189" s="203"/>
      <c r="L189" s="203"/>
      <c r="M189" s="203"/>
      <c r="N189" s="203"/>
      <c r="O189" s="203"/>
      <c r="P189" s="203"/>
      <c r="Q189" s="203"/>
      <c r="R189" s="203"/>
      <c r="S189" s="203"/>
      <c r="T189" s="203"/>
      <c r="U189" s="203"/>
      <c r="V189" s="203"/>
      <c r="W189" s="203"/>
      <c r="X189" s="203"/>
      <c r="Y189" s="203"/>
      <c r="Z189" s="166"/>
      <c r="AA189" s="1003"/>
    </row>
    <row r="190" spans="1:29" ht="36" customHeight="1" x14ac:dyDescent="0.2">
      <c r="A190" s="298" t="s">
        <v>1155</v>
      </c>
      <c r="B190" s="281"/>
      <c r="C190" s="1231" t="s">
        <v>1316</v>
      </c>
      <c r="D190" s="1848"/>
      <c r="E190" s="1848"/>
      <c r="F190" s="1848"/>
      <c r="G190" s="1848"/>
      <c r="H190" s="1848"/>
      <c r="I190" s="1848"/>
      <c r="J190" s="1848"/>
      <c r="K190" s="1848"/>
      <c r="L190" s="1848"/>
      <c r="M190" s="1848"/>
      <c r="N190" s="1848"/>
      <c r="O190" s="1848"/>
      <c r="P190" s="1848"/>
      <c r="Q190" s="1849"/>
      <c r="R190" s="1850"/>
      <c r="S190" s="1850"/>
      <c r="T190" s="1850"/>
      <c r="U190" s="1850"/>
      <c r="V190" s="1850"/>
      <c r="W190" s="1850"/>
      <c r="X190" s="1850"/>
      <c r="Y190" s="183"/>
      <c r="Z190" s="186"/>
      <c r="AA190" s="1003">
        <f>IF(Q190="?",0,IF(Q190&lt;&gt;"",1,0))</f>
        <v>0</v>
      </c>
      <c r="AB190" s="354"/>
      <c r="AC190" s="354"/>
    </row>
    <row r="191" spans="1:29" s="353" customFormat="1" ht="5.25" customHeight="1" x14ac:dyDescent="0.2">
      <c r="A191" s="459"/>
      <c r="B191" s="282"/>
      <c r="C191" s="749"/>
      <c r="D191" s="749"/>
      <c r="E191" s="749"/>
      <c r="F191" s="749"/>
      <c r="G191" s="749"/>
      <c r="H191" s="749"/>
      <c r="I191" s="749"/>
      <c r="J191" s="749"/>
      <c r="K191" s="203"/>
      <c r="L191" s="203"/>
      <c r="M191" s="203"/>
      <c r="N191" s="203"/>
      <c r="O191" s="203"/>
      <c r="P191" s="203"/>
      <c r="Q191" s="203"/>
      <c r="R191" s="203"/>
      <c r="S191" s="796"/>
      <c r="T191" s="698"/>
      <c r="U191" s="698"/>
      <c r="V191" s="698"/>
      <c r="W191" s="698"/>
      <c r="X191" s="203"/>
      <c r="Y191" s="203"/>
      <c r="Z191" s="166"/>
      <c r="AA191" s="1003"/>
    </row>
    <row r="192" spans="1:29" s="353" customFormat="1" ht="18" customHeight="1" x14ac:dyDescent="0.2">
      <c r="A192" s="298" t="s">
        <v>1366</v>
      </c>
      <c r="B192" s="165"/>
      <c r="C192" s="284" t="s">
        <v>1367</v>
      </c>
      <c r="D192" s="239"/>
      <c r="E192" s="239"/>
      <c r="F192" s="239"/>
      <c r="G192" s="239"/>
      <c r="H192" s="239"/>
      <c r="I192" s="239"/>
      <c r="J192" s="239"/>
      <c r="K192" s="239"/>
      <c r="L192" s="203"/>
      <c r="M192" s="239"/>
      <c r="N192" s="239"/>
      <c r="O192" s="239"/>
      <c r="P192" s="239"/>
      <c r="Q192" s="239"/>
      <c r="R192" s="239"/>
      <c r="S192" s="239"/>
      <c r="T192" s="1188" t="s">
        <v>1166</v>
      </c>
      <c r="U192" s="1851"/>
      <c r="V192" s="1851"/>
      <c r="W192" s="1851"/>
      <c r="X192" s="1852"/>
      <c r="Y192" s="610"/>
      <c r="Z192" s="166"/>
      <c r="AA192" s="1003">
        <f>IF(T192="?",0,IF(T192&lt;&gt;"",1,0))</f>
        <v>0</v>
      </c>
    </row>
    <row r="193" spans="1:29" ht="5.25" customHeight="1" x14ac:dyDescent="0.2">
      <c r="A193" s="298"/>
      <c r="B193" s="281"/>
      <c r="C193" s="749"/>
      <c r="D193" s="749"/>
      <c r="E193" s="749"/>
      <c r="F193" s="749"/>
      <c r="G193" s="749"/>
      <c r="H193" s="749"/>
      <c r="I193" s="749"/>
      <c r="J193" s="749"/>
      <c r="K193" s="749"/>
      <c r="L193" s="749"/>
      <c r="M193" s="749"/>
      <c r="N193" s="610"/>
      <c r="O193" s="610"/>
      <c r="P193" s="610"/>
      <c r="Q193" s="610"/>
      <c r="R193" s="610"/>
      <c r="S193" s="749"/>
      <c r="T193" s="749"/>
      <c r="U193" s="698"/>
      <c r="V193" s="698"/>
      <c r="W193" s="698"/>
      <c r="X193" s="910"/>
      <c r="Y193" s="610"/>
      <c r="Z193" s="186"/>
      <c r="AA193" s="1003"/>
    </row>
    <row r="194" spans="1:29" s="353" customFormat="1" ht="18" customHeight="1" x14ac:dyDescent="0.2">
      <c r="A194" s="298" t="s">
        <v>1156</v>
      </c>
      <c r="B194" s="165"/>
      <c r="C194" s="284" t="s">
        <v>1368</v>
      </c>
      <c r="D194" s="239"/>
      <c r="E194" s="239"/>
      <c r="F194" s="239"/>
      <c r="G194" s="239"/>
      <c r="H194" s="239"/>
      <c r="I194" s="239"/>
      <c r="J194" s="239"/>
      <c r="K194" s="239"/>
      <c r="L194" s="203"/>
      <c r="M194" s="239"/>
      <c r="N194" s="239"/>
      <c r="O194" s="239"/>
      <c r="P194" s="239"/>
      <c r="Q194" s="239"/>
      <c r="R194" s="239"/>
      <c r="S194" s="239"/>
      <c r="T194" s="1188" t="s">
        <v>1166</v>
      </c>
      <c r="U194" s="1851"/>
      <c r="V194" s="1851"/>
      <c r="W194" s="1851"/>
      <c r="X194" s="1852"/>
      <c r="Y194" s="610"/>
      <c r="Z194" s="166"/>
      <c r="AA194" s="1003">
        <f>IF(T194="?",0,IF(T194&lt;&gt;"",1,0))</f>
        <v>0</v>
      </c>
    </row>
    <row r="195" spans="1:29" s="353" customFormat="1" ht="5.25" customHeight="1" x14ac:dyDescent="0.2">
      <c r="A195" s="292"/>
      <c r="B195" s="160"/>
      <c r="C195" s="256"/>
      <c r="D195" s="698"/>
      <c r="E195" s="698"/>
      <c r="F195" s="698"/>
      <c r="G195" s="698"/>
      <c r="H195" s="698"/>
      <c r="I195" s="698"/>
      <c r="J195" s="698"/>
      <c r="K195" s="698"/>
      <c r="L195" s="698"/>
      <c r="M195" s="698"/>
      <c r="N195" s="698"/>
      <c r="O195" s="698"/>
      <c r="P195" s="698"/>
      <c r="Q195" s="698"/>
      <c r="R195" s="698"/>
      <c r="S195" s="698"/>
      <c r="T195" s="698"/>
      <c r="U195" s="749"/>
      <c r="V195" s="749"/>
      <c r="W195" s="749"/>
      <c r="X195" s="897"/>
      <c r="Y195" s="698"/>
      <c r="Z195" s="166"/>
      <c r="AA195" s="1003"/>
    </row>
    <row r="196" spans="1:29" s="353" customFormat="1" ht="24.75" customHeight="1" x14ac:dyDescent="0.2">
      <c r="A196" s="298"/>
      <c r="B196" s="160"/>
      <c r="C196" s="1394" t="s">
        <v>1369</v>
      </c>
      <c r="D196" s="1261"/>
      <c r="E196" s="1261"/>
      <c r="F196" s="1261"/>
      <c r="G196" s="1261"/>
      <c r="H196" s="1261"/>
      <c r="I196" s="1261"/>
      <c r="J196" s="1261"/>
      <c r="K196" s="1261"/>
      <c r="L196" s="1261"/>
      <c r="M196" s="1261"/>
      <c r="N196" s="1261"/>
      <c r="O196" s="1261"/>
      <c r="P196" s="1261"/>
      <c r="Q196" s="1261"/>
      <c r="R196" s="1261"/>
      <c r="S196" s="1261"/>
      <c r="T196" s="1261"/>
      <c r="U196" s="1261"/>
      <c r="V196" s="1261"/>
      <c r="W196" s="1261"/>
      <c r="X196" s="698"/>
      <c r="Y196" s="698"/>
      <c r="Z196" s="162"/>
      <c r="AA196" s="1003"/>
    </row>
    <row r="197" spans="1:29" s="353" customFormat="1" ht="24" customHeight="1" x14ac:dyDescent="0.2">
      <c r="A197" s="297" t="s">
        <v>1370</v>
      </c>
      <c r="B197" s="77"/>
      <c r="C197" s="127" t="s">
        <v>1371</v>
      </c>
      <c r="D197" s="127"/>
      <c r="E197" s="131"/>
      <c r="F197" s="131"/>
      <c r="G197" s="131"/>
      <c r="H197" s="131"/>
      <c r="I197" s="131"/>
      <c r="J197" s="131"/>
      <c r="K197" s="131"/>
      <c r="L197" s="131"/>
      <c r="M197" s="1844" t="s">
        <v>1166</v>
      </c>
      <c r="N197" s="1845"/>
      <c r="O197" s="131"/>
      <c r="P197" s="127" t="s">
        <v>1372</v>
      </c>
      <c r="Q197" s="127"/>
      <c r="R197" s="698"/>
      <c r="S197" s="698"/>
      <c r="T197" s="875"/>
      <c r="U197" s="875"/>
      <c r="V197" s="875"/>
      <c r="W197" s="1844" t="s">
        <v>1166</v>
      </c>
      <c r="X197" s="1845"/>
      <c r="Y197" s="698"/>
      <c r="Z197" s="162"/>
      <c r="AA197" s="1003">
        <f>IF(M197="?",0,IF(M197&lt;&gt;"",1,0))+IF(W197="?",0,IF(W197&lt;&gt;"",1,0))</f>
        <v>0</v>
      </c>
    </row>
    <row r="198" spans="1:29" s="353" customFormat="1" ht="24" customHeight="1" x14ac:dyDescent="0.2">
      <c r="A198" s="297" t="s">
        <v>1373</v>
      </c>
      <c r="B198" s="77"/>
      <c r="C198" s="127" t="s">
        <v>176</v>
      </c>
      <c r="D198" s="127"/>
      <c r="E198" s="131"/>
      <c r="F198" s="131"/>
      <c r="G198" s="131"/>
      <c r="H198" s="132"/>
      <c r="I198" s="132"/>
      <c r="J198" s="132"/>
      <c r="K198" s="132"/>
      <c r="L198" s="132"/>
      <c r="M198" s="1844" t="s">
        <v>1166</v>
      </c>
      <c r="N198" s="1845"/>
      <c r="O198" s="132"/>
      <c r="P198" s="127" t="s">
        <v>1374</v>
      </c>
      <c r="Q198" s="127"/>
      <c r="R198" s="698"/>
      <c r="S198" s="698"/>
      <c r="T198" s="517"/>
      <c r="U198" s="517"/>
      <c r="V198" s="517"/>
      <c r="W198" s="1844" t="s">
        <v>1166</v>
      </c>
      <c r="X198" s="1845"/>
      <c r="Y198" s="698"/>
      <c r="Z198" s="162"/>
      <c r="AA198" s="1003">
        <f>IF(M198="?",0,IF(M198&lt;&gt;"",1,0))+IF(W198="?",0,IF(W198&lt;&gt;"",1,0))</f>
        <v>0</v>
      </c>
    </row>
    <row r="199" spans="1:29" s="353" customFormat="1" ht="24" customHeight="1" x14ac:dyDescent="0.2">
      <c r="A199" s="297" t="s">
        <v>1375</v>
      </c>
      <c r="B199" s="77"/>
      <c r="C199" s="127" t="s">
        <v>1</v>
      </c>
      <c r="D199" s="127"/>
      <c r="E199" s="131"/>
      <c r="F199" s="131"/>
      <c r="G199" s="131"/>
      <c r="H199" s="132"/>
      <c r="I199" s="132"/>
      <c r="J199" s="132"/>
      <c r="K199" s="132"/>
      <c r="L199" s="132"/>
      <c r="M199" s="1844" t="s">
        <v>1166</v>
      </c>
      <c r="N199" s="1845"/>
      <c r="O199" s="132"/>
      <c r="P199" s="127" t="s">
        <v>2</v>
      </c>
      <c r="Q199" s="127"/>
      <c r="R199" s="698"/>
      <c r="S199" s="698"/>
      <c r="T199" s="517"/>
      <c r="U199" s="517"/>
      <c r="V199" s="517"/>
      <c r="W199" s="1844" t="s">
        <v>1166</v>
      </c>
      <c r="X199" s="1845"/>
      <c r="Y199" s="698"/>
      <c r="Z199" s="162"/>
      <c r="AA199" s="1003">
        <f>IF(M199="?",0,IF(M199&lt;&gt;"",1,0))+IF(W199="?",0,IF(W199&lt;&gt;"",1,0))</f>
        <v>0</v>
      </c>
    </row>
    <row r="200" spans="1:29" s="353" customFormat="1" ht="24" customHeight="1" x14ac:dyDescent="0.2">
      <c r="A200" s="297" t="s">
        <v>1376</v>
      </c>
      <c r="B200" s="77"/>
      <c r="C200" s="127" t="s">
        <v>1030</v>
      </c>
      <c r="D200" s="127"/>
      <c r="E200" s="131"/>
      <c r="F200" s="131"/>
      <c r="G200" s="131"/>
      <c r="H200" s="131"/>
      <c r="I200" s="131"/>
      <c r="J200" s="131"/>
      <c r="K200" s="131"/>
      <c r="L200" s="131"/>
      <c r="M200" s="1844" t="s">
        <v>1166</v>
      </c>
      <c r="N200" s="1845"/>
      <c r="O200" s="131"/>
      <c r="P200" s="127" t="s">
        <v>1377</v>
      </c>
      <c r="Q200" s="127"/>
      <c r="R200" s="698"/>
      <c r="S200" s="698"/>
      <c r="T200" s="517"/>
      <c r="U200" s="517"/>
      <c r="V200" s="517"/>
      <c r="W200" s="1844" t="s">
        <v>1166</v>
      </c>
      <c r="X200" s="1845"/>
      <c r="Y200" s="698"/>
      <c r="Z200" s="162"/>
      <c r="AA200" s="1003">
        <f>IF(M200="?",0,IF(M200&lt;&gt;"",1,0))+IF(W200="?",0,IF(W200&lt;&gt;"",1,0))</f>
        <v>0</v>
      </c>
    </row>
    <row r="201" spans="1:29" ht="5.25" customHeight="1" x14ac:dyDescent="0.2">
      <c r="A201" s="298"/>
      <c r="B201" s="876"/>
      <c r="C201" s="241"/>
      <c r="D201" s="241"/>
      <c r="E201" s="241"/>
      <c r="F201" s="241"/>
      <c r="G201" s="241"/>
      <c r="H201" s="241"/>
      <c r="I201" s="241"/>
      <c r="J201" s="241"/>
      <c r="K201" s="241"/>
      <c r="L201" s="241"/>
      <c r="M201" s="241"/>
      <c r="N201" s="877"/>
      <c r="O201" s="877"/>
      <c r="P201" s="877"/>
      <c r="Q201" s="877"/>
      <c r="R201" s="241"/>
      <c r="S201" s="241"/>
      <c r="T201" s="241"/>
      <c r="U201" s="877"/>
      <c r="V201" s="877"/>
      <c r="W201" s="877"/>
      <c r="X201" s="877"/>
      <c r="Y201" s="618"/>
      <c r="Z201" s="878"/>
      <c r="AA201" s="1003"/>
    </row>
    <row r="202" spans="1:29" ht="5.25" customHeight="1" x14ac:dyDescent="0.2">
      <c r="A202" s="298"/>
      <c r="B202" s="879"/>
      <c r="C202" s="880"/>
      <c r="D202" s="880"/>
      <c r="E202" s="880"/>
      <c r="F202" s="880"/>
      <c r="G202" s="880"/>
      <c r="H202" s="880"/>
      <c r="I202" s="880"/>
      <c r="J202" s="880"/>
      <c r="K202" s="880"/>
      <c r="L202" s="880"/>
      <c r="M202" s="880"/>
      <c r="N202" s="881"/>
      <c r="O202" s="881"/>
      <c r="P202" s="881"/>
      <c r="Q202" s="881"/>
      <c r="R202" s="880"/>
      <c r="S202" s="880"/>
      <c r="T202" s="880"/>
      <c r="U202" s="881"/>
      <c r="V202" s="881"/>
      <c r="W202" s="881"/>
      <c r="X202" s="881"/>
      <c r="Y202" s="805"/>
      <c r="Z202" s="882"/>
      <c r="AA202" s="1003"/>
    </row>
    <row r="203" spans="1:29" s="354" customFormat="1" ht="21" customHeight="1" x14ac:dyDescent="0.2">
      <c r="A203" s="297" t="s">
        <v>1350</v>
      </c>
      <c r="B203" s="230"/>
      <c r="C203" s="697" t="s">
        <v>1378</v>
      </c>
      <c r="D203" s="697"/>
      <c r="E203" s="873"/>
      <c r="F203" s="873"/>
      <c r="G203" s="873"/>
      <c r="H203" s="873"/>
      <c r="I203" s="697"/>
      <c r="J203" s="697"/>
      <c r="K203" s="697"/>
      <c r="L203" s="1846"/>
      <c r="M203" s="1847"/>
      <c r="N203" s="150"/>
      <c r="O203" s="697" t="s">
        <v>1379</v>
      </c>
      <c r="P203" s="697"/>
      <c r="Q203" s="697"/>
      <c r="R203" s="873"/>
      <c r="S203" s="873"/>
      <c r="T203" s="874"/>
      <c r="U203" s="874"/>
      <c r="V203" s="874"/>
      <c r="W203" s="1846"/>
      <c r="X203" s="1847"/>
      <c r="Y203" s="150"/>
      <c r="Z203" s="151"/>
      <c r="AA203" s="1003">
        <f>IF(L203="?",0,IF(L203&lt;&gt;"",1,0))+IF(W203="?",0,IF(W203&lt;&gt;"",1,0))</f>
        <v>0</v>
      </c>
      <c r="AB203" s="355"/>
      <c r="AC203" s="355"/>
    </row>
    <row r="204" spans="1:29" s="354" customFormat="1" ht="15" customHeight="1" x14ac:dyDescent="0.2">
      <c r="A204" s="459" t="s">
        <v>258</v>
      </c>
      <c r="B204" s="862"/>
      <c r="C204" s="237" t="s">
        <v>1296</v>
      </c>
      <c r="D204" s="863"/>
      <c r="E204" s="863"/>
      <c r="F204" s="863"/>
      <c r="G204" s="863"/>
      <c r="H204" s="863"/>
      <c r="I204" s="863"/>
      <c r="J204" s="863"/>
      <c r="K204" s="863"/>
      <c r="L204" s="863"/>
      <c r="M204" s="863"/>
      <c r="N204" s="863"/>
      <c r="O204" s="863"/>
      <c r="P204" s="863"/>
      <c r="Q204" s="863"/>
      <c r="R204" s="863"/>
      <c r="S204" s="863"/>
      <c r="T204" s="863"/>
      <c r="U204" s="863"/>
      <c r="V204" s="863"/>
      <c r="W204" s="863"/>
      <c r="X204" s="150"/>
      <c r="Y204" s="150"/>
      <c r="Z204" s="151"/>
      <c r="AA204" s="1003"/>
    </row>
    <row r="205" spans="1:29" s="354" customFormat="1" ht="36" customHeight="1" x14ac:dyDescent="0.2">
      <c r="A205" s="298" t="s">
        <v>1151</v>
      </c>
      <c r="B205" s="862"/>
      <c r="C205" s="1140"/>
      <c r="D205" s="1140"/>
      <c r="E205" s="1140"/>
      <c r="F205" s="1140"/>
      <c r="G205" s="1140"/>
      <c r="H205" s="1140"/>
      <c r="I205" s="1140"/>
      <c r="J205" s="1140"/>
      <c r="K205" s="1140"/>
      <c r="L205" s="1140"/>
      <c r="M205" s="1140"/>
      <c r="N205" s="1140"/>
      <c r="O205" s="1140"/>
      <c r="P205" s="1140"/>
      <c r="Q205" s="1140"/>
      <c r="R205" s="1140"/>
      <c r="S205" s="1140"/>
      <c r="T205" s="1140"/>
      <c r="U205" s="1140"/>
      <c r="V205" s="1140"/>
      <c r="W205" s="1140"/>
      <c r="X205" s="1140"/>
      <c r="Y205" s="150"/>
      <c r="Z205" s="151"/>
      <c r="AA205" s="1003">
        <f>IF(C205="?",0,IF(C205&lt;&gt;"",1,0))</f>
        <v>0</v>
      </c>
    </row>
    <row r="206" spans="1:29" ht="9" customHeight="1" x14ac:dyDescent="0.2">
      <c r="A206" s="298"/>
      <c r="B206" s="281"/>
      <c r="C206" s="749"/>
      <c r="D206" s="749"/>
      <c r="E206" s="749"/>
      <c r="F206" s="749"/>
      <c r="G206" s="749"/>
      <c r="H206" s="749"/>
      <c r="I206" s="749"/>
      <c r="J206" s="749"/>
      <c r="K206" s="749"/>
      <c r="L206" s="749"/>
      <c r="M206" s="749"/>
      <c r="N206" s="610"/>
      <c r="O206" s="610"/>
      <c r="P206" s="610"/>
      <c r="Q206" s="610"/>
      <c r="R206" s="749"/>
      <c r="S206" s="749"/>
      <c r="T206" s="749"/>
      <c r="U206" s="610"/>
      <c r="V206" s="610"/>
      <c r="W206" s="610"/>
      <c r="X206" s="610"/>
      <c r="Y206" s="183"/>
      <c r="Z206" s="186"/>
      <c r="AA206" s="1003"/>
    </row>
    <row r="207" spans="1:29" s="354" customFormat="1" ht="5.45" customHeight="1" x14ac:dyDescent="0.2">
      <c r="A207" s="292"/>
      <c r="B207" s="860"/>
      <c r="C207" s="861"/>
      <c r="D207" s="861"/>
      <c r="E207" s="861"/>
      <c r="F207" s="861"/>
      <c r="G207" s="861"/>
      <c r="H207" s="861"/>
      <c r="I207" s="861"/>
      <c r="J207" s="861"/>
      <c r="K207" s="861"/>
      <c r="L207" s="861"/>
      <c r="M207" s="861"/>
      <c r="N207" s="861"/>
      <c r="O207" s="861"/>
      <c r="P207" s="861"/>
      <c r="Q207" s="861"/>
      <c r="R207" s="861"/>
      <c r="S207" s="861"/>
      <c r="T207" s="861"/>
      <c r="U207" s="861"/>
      <c r="V207" s="802"/>
      <c r="W207" s="802"/>
      <c r="X207" s="802"/>
      <c r="Y207" s="802"/>
      <c r="Z207" s="803"/>
      <c r="AA207" s="1003"/>
    </row>
    <row r="208" spans="1:29" s="885" customFormat="1" ht="36" customHeight="1" x14ac:dyDescent="0.2">
      <c r="A208" s="292"/>
      <c r="B208" s="225"/>
      <c r="C208" s="1551" t="s">
        <v>977</v>
      </c>
      <c r="D208" s="1842"/>
      <c r="E208" s="1842"/>
      <c r="F208" s="1842"/>
      <c r="G208" s="1842"/>
      <c r="H208" s="1842"/>
      <c r="I208" s="1842"/>
      <c r="J208" s="1842"/>
      <c r="K208" s="1842"/>
      <c r="L208" s="1842"/>
      <c r="M208" s="1842"/>
      <c r="N208" s="1842"/>
      <c r="O208" s="1842"/>
      <c r="P208" s="1842"/>
      <c r="Q208" s="1842"/>
      <c r="R208" s="1842"/>
      <c r="S208" s="1842"/>
      <c r="T208" s="1842"/>
      <c r="U208" s="1842"/>
      <c r="V208" s="1842"/>
      <c r="W208" s="1842"/>
      <c r="X208" s="1843"/>
      <c r="Y208" s="698"/>
      <c r="Z208" s="226"/>
      <c r="AA208" s="1003"/>
    </row>
    <row r="209" spans="1:27" s="354" customFormat="1" ht="5.25" customHeight="1" x14ac:dyDescent="0.2">
      <c r="A209" s="292"/>
      <c r="B209" s="230"/>
      <c r="C209" s="750"/>
      <c r="D209" s="750"/>
      <c r="E209" s="750"/>
      <c r="F209" s="750"/>
      <c r="G209" s="750"/>
      <c r="H209" s="750"/>
      <c r="I209" s="750"/>
      <c r="J209" s="750"/>
      <c r="K209" s="750"/>
      <c r="L209" s="750"/>
      <c r="M209" s="750"/>
      <c r="N209" s="750"/>
      <c r="O209" s="750"/>
      <c r="P209" s="750"/>
      <c r="Q209" s="750"/>
      <c r="R209" s="750"/>
      <c r="S209" s="750"/>
      <c r="T209" s="750"/>
      <c r="U209" s="750"/>
      <c r="V209" s="750"/>
      <c r="W209" s="750"/>
      <c r="X209" s="750"/>
      <c r="Y209" s="750"/>
      <c r="Z209" s="151"/>
      <c r="AA209" s="1003"/>
    </row>
    <row r="210" spans="1:27" s="886" customFormat="1" ht="22.5" customHeight="1" x14ac:dyDescent="0.2">
      <c r="A210" s="292"/>
      <c r="B210" s="862"/>
      <c r="C210" s="746" t="s">
        <v>1080</v>
      </c>
      <c r="D210" s="746"/>
      <c r="E210" s="746"/>
      <c r="F210" s="746"/>
      <c r="G210" s="746"/>
      <c r="H210" s="746"/>
      <c r="I210" s="746"/>
      <c r="J210" s="746"/>
      <c r="K210" s="746"/>
      <c r="L210" s="746"/>
      <c r="M210" s="746"/>
      <c r="N210" s="746"/>
      <c r="O210" s="746"/>
      <c r="P210" s="746"/>
      <c r="Q210" s="746"/>
      <c r="R210" s="749"/>
      <c r="S210" s="749"/>
      <c r="T210" s="749"/>
      <c r="U210" s="749"/>
      <c r="V210" s="749"/>
      <c r="W210" s="749"/>
      <c r="X210" s="749"/>
      <c r="Y210" s="851"/>
      <c r="Z210" s="869"/>
      <c r="AA210" s="1003"/>
    </row>
    <row r="211" spans="1:27" s="354" customFormat="1" ht="5.25" customHeight="1" x14ac:dyDescent="0.2">
      <c r="A211" s="292"/>
      <c r="B211" s="230"/>
      <c r="C211" s="750"/>
      <c r="D211" s="748"/>
      <c r="E211" s="748"/>
      <c r="F211" s="750"/>
      <c r="G211" s="750"/>
      <c r="H211" s="750"/>
      <c r="I211" s="750"/>
      <c r="J211" s="750"/>
      <c r="K211" s="750"/>
      <c r="L211" s="750"/>
      <c r="M211" s="750"/>
      <c r="N211" s="750"/>
      <c r="O211" s="750"/>
      <c r="P211" s="750"/>
      <c r="Q211" s="750"/>
      <c r="R211" s="750"/>
      <c r="S211" s="750"/>
      <c r="T211" s="750"/>
      <c r="U211" s="750"/>
      <c r="V211" s="750"/>
      <c r="W211" s="750"/>
      <c r="X211" s="750"/>
      <c r="Y211" s="750"/>
      <c r="Z211" s="151"/>
      <c r="AA211" s="1003"/>
    </row>
    <row r="212" spans="1:27" s="354" customFormat="1" ht="21" customHeight="1" x14ac:dyDescent="0.2">
      <c r="A212" s="298" t="s">
        <v>1147</v>
      </c>
      <c r="B212" s="230"/>
      <c r="C212" s="750" t="s">
        <v>82</v>
      </c>
      <c r="D212" s="748"/>
      <c r="E212" s="748"/>
      <c r="F212" s="750"/>
      <c r="G212" s="750"/>
      <c r="H212" s="750"/>
      <c r="I212" s="1268"/>
      <c r="J212" s="1268"/>
      <c r="K212" s="1268"/>
      <c r="L212" s="1268"/>
      <c r="M212" s="1268"/>
      <c r="N212" s="1268"/>
      <c r="O212" s="1268"/>
      <c r="P212" s="1268"/>
      <c r="Q212" s="1268"/>
      <c r="R212" s="1268"/>
      <c r="S212" s="1268"/>
      <c r="T212" s="1268"/>
      <c r="U212" s="1268"/>
      <c r="V212" s="1268"/>
      <c r="W212" s="1268"/>
      <c r="X212" s="1268"/>
      <c r="Y212" s="750"/>
      <c r="Z212" s="151"/>
      <c r="AA212" s="1003">
        <f>IF(I212="?",0,IF(I212&lt;&gt;"",1,0))</f>
        <v>0</v>
      </c>
    </row>
    <row r="213" spans="1:27" s="354" customFormat="1" ht="5.25" customHeight="1" x14ac:dyDescent="0.2">
      <c r="A213" s="292"/>
      <c r="B213" s="230"/>
      <c r="C213" s="749"/>
      <c r="D213" s="748"/>
      <c r="E213" s="748"/>
      <c r="F213" s="750"/>
      <c r="G213" s="750"/>
      <c r="H213" s="750"/>
      <c r="I213" s="750"/>
      <c r="J213" s="750"/>
      <c r="K213" s="750"/>
      <c r="L213" s="750"/>
      <c r="M213" s="750"/>
      <c r="N213" s="750"/>
      <c r="O213" s="750"/>
      <c r="P213" s="750"/>
      <c r="Q213" s="750"/>
      <c r="R213" s="750"/>
      <c r="S213" s="750"/>
      <c r="T213" s="750"/>
      <c r="U213" s="750"/>
      <c r="V213" s="750"/>
      <c r="W213" s="750"/>
      <c r="X213" s="750"/>
      <c r="Y213" s="750"/>
      <c r="Z213" s="151"/>
      <c r="AA213" s="1003"/>
    </row>
    <row r="214" spans="1:27" s="354" customFormat="1" ht="21" customHeight="1" x14ac:dyDescent="0.2">
      <c r="A214" s="298" t="s">
        <v>1148</v>
      </c>
      <c r="B214" s="235"/>
      <c r="C214" s="750" t="s">
        <v>61</v>
      </c>
      <c r="D214" s="748"/>
      <c r="E214" s="748"/>
      <c r="F214" s="750"/>
      <c r="G214" s="750"/>
      <c r="H214" s="750"/>
      <c r="I214" s="1268"/>
      <c r="J214" s="1268"/>
      <c r="K214" s="1268"/>
      <c r="L214" s="1268"/>
      <c r="M214" s="1268"/>
      <c r="N214" s="1268"/>
      <c r="O214" s="1268"/>
      <c r="P214" s="1268"/>
      <c r="Q214" s="1268"/>
      <c r="R214" s="1268"/>
      <c r="S214" s="1268"/>
      <c r="T214" s="1268"/>
      <c r="U214" s="1268"/>
      <c r="V214" s="1268"/>
      <c r="W214" s="1268"/>
      <c r="X214" s="1268"/>
      <c r="Y214" s="750"/>
      <c r="Z214" s="151"/>
      <c r="AA214" s="1003">
        <f>IF(I214="?",0,IF(I214&lt;&gt;"",1,0))</f>
        <v>0</v>
      </c>
    </row>
    <row r="215" spans="1:27" s="354" customFormat="1" ht="5.25" customHeight="1" x14ac:dyDescent="0.2">
      <c r="A215" s="292"/>
      <c r="B215" s="230"/>
      <c r="C215" s="749"/>
      <c r="D215" s="748"/>
      <c r="E215" s="748"/>
      <c r="F215" s="750"/>
      <c r="G215" s="750"/>
      <c r="H215" s="750"/>
      <c r="I215" s="750"/>
      <c r="J215" s="750"/>
      <c r="K215" s="750"/>
      <c r="L215" s="750"/>
      <c r="M215" s="750"/>
      <c r="N215" s="750"/>
      <c r="O215" s="750"/>
      <c r="P215" s="750"/>
      <c r="Q215" s="750"/>
      <c r="R215" s="750"/>
      <c r="S215" s="750"/>
      <c r="T215" s="750"/>
      <c r="U215" s="750"/>
      <c r="V215" s="750"/>
      <c r="W215" s="750"/>
      <c r="X215" s="750"/>
      <c r="Y215" s="750"/>
      <c r="Z215" s="151"/>
      <c r="AA215" s="1003"/>
    </row>
    <row r="216" spans="1:27" s="354" customFormat="1" ht="21" customHeight="1" x14ac:dyDescent="0.2">
      <c r="A216" s="298" t="s">
        <v>1149</v>
      </c>
      <c r="B216" s="235"/>
      <c r="C216" s="750" t="s">
        <v>238</v>
      </c>
      <c r="D216" s="748"/>
      <c r="E216" s="748"/>
      <c r="F216" s="750"/>
      <c r="G216" s="750"/>
      <c r="H216" s="750"/>
      <c r="I216" s="1268"/>
      <c r="J216" s="1268"/>
      <c r="K216" s="1268"/>
      <c r="L216" s="1268"/>
      <c r="M216" s="1268"/>
      <c r="N216" s="1268"/>
      <c r="O216" s="1268"/>
      <c r="P216" s="1268"/>
      <c r="Q216" s="1268"/>
      <c r="R216" s="1268"/>
      <c r="S216" s="1268"/>
      <c r="T216" s="1268"/>
      <c r="U216" s="1268"/>
      <c r="V216" s="1268"/>
      <c r="W216" s="1268"/>
      <c r="X216" s="1268"/>
      <c r="Y216" s="750"/>
      <c r="Z216" s="151"/>
      <c r="AA216" s="1003">
        <f>IF(I216="?",0,IF(I216&lt;&gt;"",1,0))</f>
        <v>0</v>
      </c>
    </row>
    <row r="217" spans="1:27" s="354" customFormat="1" ht="5.25" customHeight="1" x14ac:dyDescent="0.2">
      <c r="A217" s="292"/>
      <c r="B217" s="228"/>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155"/>
      <c r="AA217" s="1003"/>
    </row>
    <row r="218" spans="1:27" s="354" customFormat="1" ht="5.25" customHeight="1" x14ac:dyDescent="0.2">
      <c r="A218" s="292"/>
      <c r="B218" s="230"/>
      <c r="C218" s="750"/>
      <c r="D218" s="750"/>
      <c r="E218" s="750"/>
      <c r="F218" s="750"/>
      <c r="G218" s="750"/>
      <c r="H218" s="750"/>
      <c r="I218" s="750"/>
      <c r="J218" s="750"/>
      <c r="K218" s="750"/>
      <c r="L218" s="750"/>
      <c r="M218" s="750"/>
      <c r="N218" s="750"/>
      <c r="O218" s="750"/>
      <c r="P218" s="750"/>
      <c r="Q218" s="750"/>
      <c r="R218" s="750"/>
      <c r="S218" s="750"/>
      <c r="T218" s="750"/>
      <c r="U218" s="750"/>
      <c r="V218" s="750"/>
      <c r="W218" s="750"/>
      <c r="X218" s="750"/>
      <c r="Y218" s="750"/>
      <c r="Z218" s="151"/>
      <c r="AA218" s="1003"/>
    </row>
    <row r="219" spans="1:27" s="884" customFormat="1" ht="36" customHeight="1" x14ac:dyDescent="0.2">
      <c r="A219" s="292"/>
      <c r="B219" s="225"/>
      <c r="C219" s="1551" t="s">
        <v>976</v>
      </c>
      <c r="D219" s="1842"/>
      <c r="E219" s="1842"/>
      <c r="F219" s="1842"/>
      <c r="G219" s="1842"/>
      <c r="H219" s="1842"/>
      <c r="I219" s="1842"/>
      <c r="J219" s="1842"/>
      <c r="K219" s="1842"/>
      <c r="L219" s="1842"/>
      <c r="M219" s="1842"/>
      <c r="N219" s="1842"/>
      <c r="O219" s="1842"/>
      <c r="P219" s="1842"/>
      <c r="Q219" s="1842"/>
      <c r="R219" s="1842"/>
      <c r="S219" s="1842"/>
      <c r="T219" s="1842"/>
      <c r="U219" s="1842"/>
      <c r="V219" s="1842"/>
      <c r="W219" s="1842"/>
      <c r="X219" s="1843"/>
      <c r="Y219" s="698"/>
      <c r="Z219" s="226"/>
      <c r="AA219" s="1003"/>
    </row>
    <row r="220" spans="1:27" s="354" customFormat="1" ht="5.25" customHeight="1" x14ac:dyDescent="0.2">
      <c r="A220" s="292"/>
      <c r="B220" s="228"/>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155"/>
      <c r="AA220" s="1003"/>
    </row>
    <row r="221" spans="1:27" s="354" customFormat="1" ht="5.25" customHeight="1" x14ac:dyDescent="0.2">
      <c r="A221" s="292"/>
      <c r="B221" s="230"/>
      <c r="C221" s="750"/>
      <c r="D221" s="750"/>
      <c r="E221" s="750"/>
      <c r="F221" s="750"/>
      <c r="G221" s="750"/>
      <c r="H221" s="750"/>
      <c r="I221" s="750"/>
      <c r="J221" s="750"/>
      <c r="K221" s="750"/>
      <c r="L221" s="750"/>
      <c r="M221" s="750"/>
      <c r="N221" s="750"/>
      <c r="O221" s="750"/>
      <c r="P221" s="750"/>
      <c r="Q221" s="750"/>
      <c r="R221" s="750"/>
      <c r="S221" s="750"/>
      <c r="T221" s="750"/>
      <c r="U221" s="750"/>
      <c r="V221" s="750"/>
      <c r="W221" s="750"/>
      <c r="X221" s="750"/>
      <c r="Y221" s="750"/>
      <c r="Z221" s="151"/>
      <c r="AA221" s="1003"/>
    </row>
    <row r="222" spans="1:27" s="354" customFormat="1" ht="30.75" customHeight="1" x14ac:dyDescent="0.2">
      <c r="A222" s="298" t="s">
        <v>1380</v>
      </c>
      <c r="B222" s="230"/>
      <c r="C222" s="1273" t="s">
        <v>1141</v>
      </c>
      <c r="D222" s="1273"/>
      <c r="E222" s="1273"/>
      <c r="F222" s="1273"/>
      <c r="G222" s="1273"/>
      <c r="H222" s="1273"/>
      <c r="I222" s="1273"/>
      <c r="J222" s="1273"/>
      <c r="K222" s="1273"/>
      <c r="L222" s="1273"/>
      <c r="M222" s="1273"/>
      <c r="N222" s="1274"/>
      <c r="O222" s="1274"/>
      <c r="P222" s="1274"/>
      <c r="Q222" s="1274"/>
      <c r="R222" s="1274"/>
      <c r="S222" s="1274"/>
      <c r="T222" s="1274"/>
      <c r="U222" s="332"/>
      <c r="V222" s="332"/>
      <c r="W222" s="1188" t="s">
        <v>1166</v>
      </c>
      <c r="X222" s="1189"/>
      <c r="Y222" s="750"/>
      <c r="Z222" s="151"/>
      <c r="AA222" s="1003">
        <f>IF(W222="?",0,IF(W222&lt;&gt;"",1,0))</f>
        <v>0</v>
      </c>
    </row>
    <row r="223" spans="1:27" s="354" customFormat="1" ht="10.5" customHeight="1" x14ac:dyDescent="0.2">
      <c r="A223" s="288" t="str">
        <f>IF($L$4&lt;&gt;"",$L$4,"")</f>
        <v>00000000</v>
      </c>
      <c r="B223" s="197"/>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59"/>
      <c r="AA223" s="1003"/>
    </row>
    <row r="224" spans="1:27" s="354" customFormat="1" ht="5.45" customHeight="1" x14ac:dyDescent="0.2">
      <c r="A224" s="292"/>
      <c r="B224" s="860"/>
      <c r="C224" s="861"/>
      <c r="D224" s="861"/>
      <c r="E224" s="861"/>
      <c r="F224" s="861"/>
      <c r="G224" s="861"/>
      <c r="H224" s="861"/>
      <c r="I224" s="861"/>
      <c r="J224" s="861"/>
      <c r="K224" s="861"/>
      <c r="L224" s="861"/>
      <c r="M224" s="861"/>
      <c r="N224" s="861"/>
      <c r="O224" s="861"/>
      <c r="P224" s="861"/>
      <c r="Q224" s="861"/>
      <c r="R224" s="861"/>
      <c r="S224" s="861"/>
      <c r="T224" s="861"/>
      <c r="U224" s="861"/>
      <c r="V224" s="802"/>
      <c r="W224" s="802"/>
      <c r="X224" s="802"/>
      <c r="Y224" s="802"/>
      <c r="Z224" s="803"/>
      <c r="AA224" s="1003"/>
    </row>
    <row r="225" spans="1:29" ht="24" customHeight="1" x14ac:dyDescent="0.2">
      <c r="A225" s="292"/>
      <c r="B225" s="281"/>
      <c r="C225" s="1807" t="s">
        <v>1324</v>
      </c>
      <c r="D225" s="1673"/>
      <c r="E225" s="1673"/>
      <c r="F225" s="1673"/>
      <c r="G225" s="847" t="s">
        <v>1341</v>
      </c>
      <c r="H225" s="1839" t="str">
        <f>$L$10</f>
        <v/>
      </c>
      <c r="I225" s="1855"/>
      <c r="J225" s="1855"/>
      <c r="K225" s="1855"/>
      <c r="L225" s="1855"/>
      <c r="M225" s="1855"/>
      <c r="N225" s="1855"/>
      <c r="O225" s="1855"/>
      <c r="P225" s="1855"/>
      <c r="Q225" s="1855"/>
      <c r="R225" s="1855"/>
      <c r="S225" s="1855"/>
      <c r="T225" s="1856"/>
      <c r="U225" s="1249" t="str">
        <f>$L$4</f>
        <v>00000000</v>
      </c>
      <c r="V225" s="1250"/>
      <c r="W225" s="1250"/>
      <c r="X225" s="1251"/>
      <c r="Y225" s="806"/>
      <c r="Z225" s="186"/>
      <c r="AA225" s="1003">
        <f>IF(SUM(AA226:AA274)&gt;0,10000,0)</f>
        <v>0</v>
      </c>
    </row>
    <row r="226" spans="1:29" ht="9" customHeight="1" x14ac:dyDescent="0.2">
      <c r="A226" s="292"/>
      <c r="B226" s="281"/>
      <c r="C226" s="749"/>
      <c r="D226" s="749"/>
      <c r="E226" s="749"/>
      <c r="F226" s="749"/>
      <c r="G226" s="749"/>
      <c r="H226" s="749"/>
      <c r="I226" s="749"/>
      <c r="J226" s="749"/>
      <c r="K226" s="749"/>
      <c r="L226" s="749"/>
      <c r="M226" s="749"/>
      <c r="N226" s="749"/>
      <c r="O226" s="749"/>
      <c r="P226" s="749"/>
      <c r="Q226" s="749"/>
      <c r="R226" s="749"/>
      <c r="S226" s="749"/>
      <c r="T226" s="749"/>
      <c r="U226" s="749"/>
      <c r="V226" s="749"/>
      <c r="W226" s="749"/>
      <c r="X226" s="749"/>
      <c r="Y226" s="220"/>
      <c r="Z226" s="186"/>
      <c r="AA226" s="1003"/>
    </row>
    <row r="227" spans="1:29" ht="21" customHeight="1" x14ac:dyDescent="0.2">
      <c r="A227" s="296" t="s">
        <v>1150</v>
      </c>
      <c r="B227" s="281"/>
      <c r="C227" s="750" t="s">
        <v>1070</v>
      </c>
      <c r="D227" s="797"/>
      <c r="E227" s="1798"/>
      <c r="F227" s="1857"/>
      <c r="G227" s="863"/>
      <c r="H227" s="797" t="s">
        <v>905</v>
      </c>
      <c r="I227" s="1800"/>
      <c r="J227" s="1213"/>
      <c r="K227" s="1213"/>
      <c r="L227" s="1213"/>
      <c r="M227" s="1213"/>
      <c r="N227" s="1213"/>
      <c r="O227" s="1213"/>
      <c r="P227" s="1213"/>
      <c r="Q227" s="1213"/>
      <c r="R227" s="1213"/>
      <c r="S227" s="1213"/>
      <c r="T227" s="1213"/>
      <c r="U227" s="1213"/>
      <c r="V227" s="1213"/>
      <c r="W227" s="1213"/>
      <c r="X227" s="1213"/>
      <c r="Y227" s="220"/>
      <c r="Z227" s="186"/>
      <c r="AA227" s="1003">
        <f>IF(E227="?",0,IF(E227&lt;&gt;"",1,0))+IF(I227="?",0,IF(I227&lt;&gt;"",1,0))</f>
        <v>0</v>
      </c>
    </row>
    <row r="228" spans="1:29" s="354" customFormat="1" ht="5.25" customHeight="1" x14ac:dyDescent="0.2">
      <c r="A228" s="292"/>
      <c r="B228" s="230"/>
      <c r="C228" s="871"/>
      <c r="D228" s="871"/>
      <c r="E228" s="863"/>
      <c r="F228" s="863"/>
      <c r="G228" s="863"/>
      <c r="H228" s="863"/>
      <c r="I228" s="863"/>
      <c r="J228" s="863"/>
      <c r="K228" s="863"/>
      <c r="L228" s="863"/>
      <c r="M228" s="863"/>
      <c r="N228" s="863"/>
      <c r="O228" s="863"/>
      <c r="P228" s="863"/>
      <c r="Q228" s="863"/>
      <c r="R228" s="871"/>
      <c r="S228" s="871"/>
      <c r="T228" s="871"/>
      <c r="U228" s="871"/>
      <c r="V228" s="871"/>
      <c r="W228" s="871"/>
      <c r="X228" s="748"/>
      <c r="Y228" s="150"/>
      <c r="Z228" s="151"/>
      <c r="AA228" s="1003"/>
      <c r="AB228" s="355"/>
      <c r="AC228" s="355"/>
    </row>
    <row r="229" spans="1:29" s="354" customFormat="1" ht="21.75" customHeight="1" x14ac:dyDescent="0.2">
      <c r="A229" s="297" t="s">
        <v>1270</v>
      </c>
      <c r="B229" s="230"/>
      <c r="C229" s="750" t="s">
        <v>1271</v>
      </c>
      <c r="D229" s="750"/>
      <c r="E229" s="863"/>
      <c r="F229" s="863"/>
      <c r="G229" s="863"/>
      <c r="H229" s="863"/>
      <c r="I229" s="863"/>
      <c r="J229" s="863"/>
      <c r="K229" s="863"/>
      <c r="L229" s="1858"/>
      <c r="M229" s="1859"/>
      <c r="N229" s="863"/>
      <c r="O229" s="863"/>
      <c r="P229" s="863"/>
      <c r="Q229" s="750" t="s">
        <v>1272</v>
      </c>
      <c r="R229" s="863"/>
      <c r="S229" s="863"/>
      <c r="T229" s="871"/>
      <c r="U229" s="871"/>
      <c r="V229" s="871"/>
      <c r="W229" s="1858"/>
      <c r="X229" s="1859"/>
      <c r="Y229" s="150"/>
      <c r="Z229" s="151"/>
      <c r="AA229" s="1003">
        <f>IF(L229="?",0,IF(L229&lt;&gt;"",1,0))+IF(W229="?",0,IF(W229&lt;&gt;"",1,0))</f>
        <v>0</v>
      </c>
      <c r="AB229" s="355"/>
      <c r="AC229" s="355"/>
    </row>
    <row r="230" spans="1:29" s="354" customFormat="1" ht="5.25" customHeight="1" x14ac:dyDescent="0.2">
      <c r="A230" s="292"/>
      <c r="B230" s="230"/>
      <c r="C230" s="863"/>
      <c r="D230" s="863"/>
      <c r="E230" s="863"/>
      <c r="F230" s="863"/>
      <c r="G230" s="863"/>
      <c r="H230" s="863"/>
      <c r="I230" s="863"/>
      <c r="J230" s="863"/>
      <c r="K230" s="863"/>
      <c r="L230" s="863"/>
      <c r="M230" s="863"/>
      <c r="N230" s="863"/>
      <c r="O230" s="863"/>
      <c r="P230" s="871"/>
      <c r="Q230" s="871"/>
      <c r="R230" s="871"/>
      <c r="S230" s="871"/>
      <c r="T230" s="871"/>
      <c r="U230" s="871"/>
      <c r="V230" s="871"/>
      <c r="W230" s="871"/>
      <c r="X230" s="748"/>
      <c r="Y230" s="150"/>
      <c r="Z230" s="151"/>
      <c r="AA230" s="1003"/>
    </row>
    <row r="231" spans="1:29" s="354" customFormat="1" ht="21" customHeight="1" x14ac:dyDescent="0.2">
      <c r="A231" s="298" t="s">
        <v>1152</v>
      </c>
      <c r="B231" s="862"/>
      <c r="C231" s="749" t="s">
        <v>1273</v>
      </c>
      <c r="D231" s="863"/>
      <c r="E231" s="863"/>
      <c r="F231" s="863"/>
      <c r="G231" s="863"/>
      <c r="H231" s="863"/>
      <c r="I231" s="863"/>
      <c r="J231" s="863"/>
      <c r="K231" s="863"/>
      <c r="L231" s="863"/>
      <c r="M231" s="863"/>
      <c r="N231" s="863"/>
      <c r="O231" s="863"/>
      <c r="P231" s="1853"/>
      <c r="Q231" s="1213"/>
      <c r="R231" s="1213"/>
      <c r="S231" s="1213"/>
      <c r="T231" s="1213"/>
      <c r="U231" s="1213"/>
      <c r="V231" s="1213"/>
      <c r="W231" s="1213"/>
      <c r="X231" s="1213"/>
      <c r="Y231" s="150"/>
      <c r="Z231" s="151"/>
      <c r="AA231" s="1003">
        <f>IF(P231="?",0,IF(P231&lt;&gt;"",1,0))</f>
        <v>0</v>
      </c>
    </row>
    <row r="232" spans="1:29" s="354" customFormat="1" ht="5.25" customHeight="1" x14ac:dyDescent="0.2">
      <c r="A232" s="292"/>
      <c r="B232" s="230"/>
      <c r="C232" s="863"/>
      <c r="D232" s="863"/>
      <c r="E232" s="863"/>
      <c r="F232" s="863"/>
      <c r="G232" s="863"/>
      <c r="H232" s="863"/>
      <c r="I232" s="863"/>
      <c r="J232" s="863"/>
      <c r="K232" s="863"/>
      <c r="L232" s="863"/>
      <c r="M232" s="863"/>
      <c r="N232" s="863"/>
      <c r="O232" s="863"/>
      <c r="P232" s="871"/>
      <c r="Q232" s="871"/>
      <c r="R232" s="871"/>
      <c r="S232" s="871"/>
      <c r="T232" s="871"/>
      <c r="U232" s="871"/>
      <c r="V232" s="871"/>
      <c r="W232" s="871"/>
      <c r="X232" s="748"/>
      <c r="Y232" s="150"/>
      <c r="Z232" s="151"/>
      <c r="AA232" s="1003"/>
    </row>
    <row r="233" spans="1:29" s="354" customFormat="1" ht="21" customHeight="1" x14ac:dyDescent="0.2">
      <c r="A233" s="298" t="s">
        <v>1153</v>
      </c>
      <c r="B233" s="230"/>
      <c r="C233" s="750" t="s">
        <v>1075</v>
      </c>
      <c r="D233" s="750"/>
      <c r="E233" s="750"/>
      <c r="F233" s="750"/>
      <c r="G233" s="750"/>
      <c r="H233" s="750"/>
      <c r="I233" s="750"/>
      <c r="J233" s="750"/>
      <c r="K233" s="750"/>
      <c r="L233" s="750"/>
      <c r="M233" s="750"/>
      <c r="N233" s="750"/>
      <c r="O233" s="750"/>
      <c r="P233" s="750"/>
      <c r="Q233" s="750"/>
      <c r="R233" s="750"/>
      <c r="S233" s="797"/>
      <c r="T233" s="332"/>
      <c r="U233" s="332"/>
      <c r="V233" s="332"/>
      <c r="W233" s="1188" t="s">
        <v>1166</v>
      </c>
      <c r="X233" s="1189"/>
      <c r="Y233" s="150"/>
      <c r="Z233" s="151"/>
      <c r="AA233" s="1003">
        <f>IF(W233="?",0,IF(W233&lt;&gt;"",1,0))</f>
        <v>0</v>
      </c>
    </row>
    <row r="234" spans="1:29" s="354" customFormat="1" ht="5.25" customHeight="1" x14ac:dyDescent="0.2">
      <c r="A234" s="292"/>
      <c r="B234" s="230"/>
      <c r="C234" s="863"/>
      <c r="D234" s="863"/>
      <c r="E234" s="863"/>
      <c r="F234" s="863"/>
      <c r="G234" s="863"/>
      <c r="H234" s="863"/>
      <c r="I234" s="863"/>
      <c r="J234" s="863"/>
      <c r="K234" s="863"/>
      <c r="L234" s="863"/>
      <c r="M234" s="863"/>
      <c r="N234" s="863"/>
      <c r="O234" s="863"/>
      <c r="P234" s="871"/>
      <c r="Q234" s="871"/>
      <c r="R234" s="871"/>
      <c r="S234" s="871"/>
      <c r="T234" s="871"/>
      <c r="U234" s="871"/>
      <c r="V234" s="871"/>
      <c r="W234" s="871"/>
      <c r="X234" s="748"/>
      <c r="Y234" s="150"/>
      <c r="Z234" s="151"/>
      <c r="AA234" s="1003"/>
    </row>
    <row r="235" spans="1:29" s="354" customFormat="1" ht="21" customHeight="1" x14ac:dyDescent="0.2">
      <c r="A235" s="298" t="s">
        <v>1154</v>
      </c>
      <c r="B235" s="862"/>
      <c r="C235" s="749" t="s">
        <v>1076</v>
      </c>
      <c r="D235" s="863"/>
      <c r="E235" s="863"/>
      <c r="F235" s="863"/>
      <c r="G235" s="863"/>
      <c r="H235" s="863"/>
      <c r="I235" s="863"/>
      <c r="J235" s="863"/>
      <c r="K235" s="863"/>
      <c r="L235" s="863"/>
      <c r="M235" s="1853"/>
      <c r="N235" s="1854"/>
      <c r="O235" s="1854"/>
      <c r="P235" s="1854"/>
      <c r="Q235" s="1854"/>
      <c r="R235" s="1854"/>
      <c r="S235" s="1854"/>
      <c r="T235" s="1854"/>
      <c r="U235" s="1854"/>
      <c r="V235" s="1854"/>
      <c r="W235" s="1854"/>
      <c r="X235" s="1854"/>
      <c r="Y235" s="150"/>
      <c r="Z235" s="151"/>
      <c r="AA235" s="1003">
        <f>IF(M235="?",0,IF(M235&lt;&gt;"",1,0))</f>
        <v>0</v>
      </c>
    </row>
    <row r="236" spans="1:29" s="353" customFormat="1" ht="5.25" customHeight="1" x14ac:dyDescent="0.2">
      <c r="A236" s="292"/>
      <c r="B236" s="160"/>
      <c r="C236" s="698"/>
      <c r="D236" s="698"/>
      <c r="E236" s="698"/>
      <c r="F236" s="698"/>
      <c r="G236" s="698"/>
      <c r="H236" s="698"/>
      <c r="I236" s="698"/>
      <c r="J236" s="698"/>
      <c r="K236" s="698"/>
      <c r="L236" s="698"/>
      <c r="M236" s="698"/>
      <c r="N236" s="698"/>
      <c r="O236" s="698"/>
      <c r="P236" s="698"/>
      <c r="Q236" s="698"/>
      <c r="R236" s="698"/>
      <c r="S236" s="698"/>
      <c r="T236" s="698"/>
      <c r="U236" s="698"/>
      <c r="V236" s="698"/>
      <c r="W236" s="698"/>
      <c r="X236" s="698"/>
      <c r="Y236" s="183"/>
      <c r="Z236" s="162"/>
      <c r="AA236" s="1003"/>
    </row>
    <row r="237" spans="1:29" s="354" customFormat="1" ht="24" customHeight="1" x14ac:dyDescent="0.2">
      <c r="A237" s="298" t="s">
        <v>496</v>
      </c>
      <c r="B237" s="230"/>
      <c r="C237" s="1246" t="s">
        <v>1365</v>
      </c>
      <c r="D237" s="1261"/>
      <c r="E237" s="1261"/>
      <c r="F237" s="1261"/>
      <c r="G237" s="1261"/>
      <c r="H237" s="1261"/>
      <c r="I237" s="1261"/>
      <c r="J237" s="1261"/>
      <c r="K237" s="1261"/>
      <c r="L237" s="1261"/>
      <c r="M237" s="1261"/>
      <c r="N237" s="1261"/>
      <c r="O237" s="1261"/>
      <c r="P237" s="1261"/>
      <c r="Q237" s="1261"/>
      <c r="R237" s="1261"/>
      <c r="S237" s="1261"/>
      <c r="T237" s="749"/>
      <c r="U237" s="610"/>
      <c r="V237" s="871"/>
      <c r="W237" s="1846"/>
      <c r="X237" s="1846"/>
      <c r="Y237" s="150"/>
      <c r="Z237" s="151"/>
      <c r="AA237" s="1003">
        <f>IF(W237="?",0,IF(W237&lt;&gt;"",1,0))</f>
        <v>0</v>
      </c>
    </row>
    <row r="238" spans="1:29" s="354" customFormat="1" ht="5.45" customHeight="1" x14ac:dyDescent="0.2">
      <c r="A238" s="292"/>
      <c r="B238" s="230"/>
      <c r="C238" s="863"/>
      <c r="D238" s="863"/>
      <c r="E238" s="863"/>
      <c r="F238" s="863"/>
      <c r="G238" s="863"/>
      <c r="H238" s="863"/>
      <c r="I238" s="863"/>
      <c r="J238" s="863"/>
      <c r="K238" s="863"/>
      <c r="L238" s="863"/>
      <c r="M238" s="863"/>
      <c r="N238" s="863"/>
      <c r="O238" s="871"/>
      <c r="P238" s="871"/>
      <c r="Q238" s="871"/>
      <c r="R238" s="871"/>
      <c r="S238" s="871"/>
      <c r="T238" s="871"/>
      <c r="U238" s="871"/>
      <c r="V238" s="871"/>
      <c r="W238" s="871"/>
      <c r="X238" s="871"/>
      <c r="Y238" s="871"/>
      <c r="Z238" s="151"/>
      <c r="AA238" s="1003"/>
    </row>
    <row r="239" spans="1:29" s="354" customFormat="1" ht="21" customHeight="1" x14ac:dyDescent="0.2">
      <c r="A239" s="298" t="s">
        <v>524</v>
      </c>
      <c r="B239" s="230"/>
      <c r="C239" s="992"/>
      <c r="D239" s="316" t="s">
        <v>1274</v>
      </c>
      <c r="E239" s="872"/>
      <c r="F239" s="872"/>
      <c r="G239" s="873"/>
      <c r="H239" s="873"/>
      <c r="I239" s="873"/>
      <c r="J239" s="873"/>
      <c r="K239" s="873"/>
      <c r="L239" s="873"/>
      <c r="M239" s="873"/>
      <c r="N239" s="873"/>
      <c r="O239" s="873"/>
      <c r="P239" s="874"/>
      <c r="Q239" s="874"/>
      <c r="R239" s="874"/>
      <c r="S239" s="874"/>
      <c r="T239" s="874"/>
      <c r="U239" s="874"/>
      <c r="V239" s="874"/>
      <c r="W239" s="1846"/>
      <c r="X239" s="1847"/>
      <c r="Y239" s="150"/>
      <c r="Z239" s="151"/>
      <c r="AA239" s="1003">
        <f>IF(W239="?",0,IF(W239&lt;&gt;"",1,0))</f>
        <v>0</v>
      </c>
    </row>
    <row r="240" spans="1:29" s="353" customFormat="1" ht="5.25" customHeight="1" x14ac:dyDescent="0.2">
      <c r="A240" s="459"/>
      <c r="B240" s="282"/>
      <c r="C240" s="749"/>
      <c r="D240" s="749"/>
      <c r="E240" s="749"/>
      <c r="F240" s="749"/>
      <c r="G240" s="749"/>
      <c r="H240" s="749"/>
      <c r="I240" s="749"/>
      <c r="J240" s="749"/>
      <c r="K240" s="203"/>
      <c r="L240" s="203"/>
      <c r="M240" s="203"/>
      <c r="N240" s="203"/>
      <c r="O240" s="203"/>
      <c r="P240" s="203"/>
      <c r="Q240" s="203"/>
      <c r="R240" s="203"/>
      <c r="S240" s="203"/>
      <c r="T240" s="203"/>
      <c r="U240" s="203"/>
      <c r="V240" s="203"/>
      <c r="W240" s="203"/>
      <c r="X240" s="203"/>
      <c r="Y240" s="203"/>
      <c r="Z240" s="166"/>
      <c r="AA240" s="1003"/>
    </row>
    <row r="241" spans="1:29" ht="36" customHeight="1" x14ac:dyDescent="0.2">
      <c r="A241" s="298" t="s">
        <v>1155</v>
      </c>
      <c r="B241" s="281"/>
      <c r="C241" s="1231" t="s">
        <v>1316</v>
      </c>
      <c r="D241" s="1848"/>
      <c r="E241" s="1848"/>
      <c r="F241" s="1848"/>
      <c r="G241" s="1848"/>
      <c r="H241" s="1848"/>
      <c r="I241" s="1848"/>
      <c r="J241" s="1848"/>
      <c r="K241" s="1848"/>
      <c r="L241" s="1848"/>
      <c r="M241" s="1848"/>
      <c r="N241" s="1848"/>
      <c r="O241" s="1848"/>
      <c r="P241" s="1848"/>
      <c r="Q241" s="1849"/>
      <c r="R241" s="1850"/>
      <c r="S241" s="1850"/>
      <c r="T241" s="1850"/>
      <c r="U241" s="1850"/>
      <c r="V241" s="1850"/>
      <c r="W241" s="1850"/>
      <c r="X241" s="1850"/>
      <c r="Y241" s="183"/>
      <c r="Z241" s="186"/>
      <c r="AA241" s="1003">
        <f>IF(Q241="?",0,IF(Q241&lt;&gt;"",1,0))</f>
        <v>0</v>
      </c>
      <c r="AB241" s="354"/>
      <c r="AC241" s="354"/>
    </row>
    <row r="242" spans="1:29" s="353" customFormat="1" ht="5.25" customHeight="1" x14ac:dyDescent="0.2">
      <c r="A242" s="459"/>
      <c r="B242" s="282"/>
      <c r="C242" s="749"/>
      <c r="D242" s="749"/>
      <c r="E242" s="749"/>
      <c r="F242" s="749"/>
      <c r="G242" s="749"/>
      <c r="H242" s="749"/>
      <c r="I242" s="749"/>
      <c r="J242" s="749"/>
      <c r="K242" s="203"/>
      <c r="L242" s="203"/>
      <c r="M242" s="203"/>
      <c r="N242" s="203"/>
      <c r="O242" s="203"/>
      <c r="P242" s="203"/>
      <c r="Q242" s="203"/>
      <c r="R242" s="203"/>
      <c r="S242" s="796"/>
      <c r="T242" s="698"/>
      <c r="U242" s="698"/>
      <c r="V242" s="698"/>
      <c r="W242" s="698"/>
      <c r="X242" s="203"/>
      <c r="Y242" s="203"/>
      <c r="Z242" s="166"/>
      <c r="AA242" s="1003"/>
    </row>
    <row r="243" spans="1:29" s="353" customFormat="1" ht="18" customHeight="1" x14ac:dyDescent="0.2">
      <c r="A243" s="298" t="s">
        <v>1366</v>
      </c>
      <c r="B243" s="165"/>
      <c r="C243" s="284" t="s">
        <v>1367</v>
      </c>
      <c r="D243" s="239"/>
      <c r="E243" s="239"/>
      <c r="F243" s="239"/>
      <c r="G243" s="239"/>
      <c r="H243" s="239"/>
      <c r="I243" s="239"/>
      <c r="J243" s="239"/>
      <c r="K243" s="239"/>
      <c r="L243" s="203"/>
      <c r="M243" s="239"/>
      <c r="N243" s="239"/>
      <c r="O243" s="239"/>
      <c r="P243" s="239"/>
      <c r="Q243" s="239"/>
      <c r="R243" s="239"/>
      <c r="S243" s="239"/>
      <c r="T243" s="1188" t="s">
        <v>1166</v>
      </c>
      <c r="U243" s="1851"/>
      <c r="V243" s="1851"/>
      <c r="W243" s="1851"/>
      <c r="X243" s="1852"/>
      <c r="Y243" s="610"/>
      <c r="Z243" s="166"/>
      <c r="AA243" s="1003">
        <f>IF(T243="?",0,IF(T243&lt;&gt;"",1,0))</f>
        <v>0</v>
      </c>
    </row>
    <row r="244" spans="1:29" ht="5.25" customHeight="1" x14ac:dyDescent="0.2">
      <c r="A244" s="298"/>
      <c r="B244" s="281"/>
      <c r="C244" s="749"/>
      <c r="D244" s="749"/>
      <c r="E244" s="749"/>
      <c r="F244" s="749"/>
      <c r="G244" s="749"/>
      <c r="H244" s="749"/>
      <c r="I244" s="749"/>
      <c r="J244" s="749"/>
      <c r="K244" s="749"/>
      <c r="L244" s="749"/>
      <c r="M244" s="749"/>
      <c r="N244" s="610"/>
      <c r="O244" s="610"/>
      <c r="P244" s="610"/>
      <c r="Q244" s="610"/>
      <c r="R244" s="610"/>
      <c r="S244" s="749"/>
      <c r="T244" s="749"/>
      <c r="U244" s="698"/>
      <c r="V244" s="698"/>
      <c r="W244" s="698"/>
      <c r="X244" s="910"/>
      <c r="Y244" s="610"/>
      <c r="Z244" s="186"/>
      <c r="AA244" s="1003"/>
    </row>
    <row r="245" spans="1:29" s="353" customFormat="1" ht="18" customHeight="1" x14ac:dyDescent="0.2">
      <c r="A245" s="298" t="s">
        <v>1156</v>
      </c>
      <c r="B245" s="165"/>
      <c r="C245" s="284" t="s">
        <v>1368</v>
      </c>
      <c r="D245" s="239"/>
      <c r="E245" s="239"/>
      <c r="F245" s="239"/>
      <c r="G245" s="239"/>
      <c r="H245" s="239"/>
      <c r="I245" s="239"/>
      <c r="J245" s="239"/>
      <c r="K245" s="239"/>
      <c r="L245" s="203"/>
      <c r="M245" s="239"/>
      <c r="N245" s="239"/>
      <c r="O245" s="239"/>
      <c r="P245" s="239"/>
      <c r="Q245" s="239"/>
      <c r="R245" s="239"/>
      <c r="S245" s="239"/>
      <c r="T245" s="1188" t="s">
        <v>1166</v>
      </c>
      <c r="U245" s="1851"/>
      <c r="V245" s="1851"/>
      <c r="W245" s="1851"/>
      <c r="X245" s="1852"/>
      <c r="Y245" s="610"/>
      <c r="Z245" s="166"/>
      <c r="AA245" s="1003">
        <f>IF(T245="?",0,IF(T245&lt;&gt;"",1,0))</f>
        <v>0</v>
      </c>
    </row>
    <row r="246" spans="1:29" s="353" customFormat="1" ht="5.25" customHeight="1" x14ac:dyDescent="0.2">
      <c r="A246" s="292"/>
      <c r="B246" s="160"/>
      <c r="C246" s="256"/>
      <c r="D246" s="698"/>
      <c r="E246" s="698"/>
      <c r="F246" s="698"/>
      <c r="G246" s="698"/>
      <c r="H246" s="698"/>
      <c r="I246" s="698"/>
      <c r="J246" s="698"/>
      <c r="K246" s="698"/>
      <c r="L246" s="698"/>
      <c r="M246" s="698"/>
      <c r="N246" s="698"/>
      <c r="O246" s="698"/>
      <c r="P246" s="698"/>
      <c r="Q246" s="698"/>
      <c r="R246" s="698"/>
      <c r="S246" s="698"/>
      <c r="T246" s="698"/>
      <c r="U246" s="749"/>
      <c r="V246" s="749"/>
      <c r="W246" s="749"/>
      <c r="X246" s="897"/>
      <c r="Y246" s="698"/>
      <c r="Z246" s="166"/>
      <c r="AA246" s="1003"/>
    </row>
    <row r="247" spans="1:29" s="353" customFormat="1" ht="24.75" customHeight="1" x14ac:dyDescent="0.2">
      <c r="A247" s="298"/>
      <c r="B247" s="160"/>
      <c r="C247" s="1394" t="s">
        <v>1369</v>
      </c>
      <c r="D247" s="1261"/>
      <c r="E247" s="1261"/>
      <c r="F247" s="1261"/>
      <c r="G247" s="1261"/>
      <c r="H247" s="1261"/>
      <c r="I247" s="1261"/>
      <c r="J247" s="1261"/>
      <c r="K247" s="1261"/>
      <c r="L247" s="1261"/>
      <c r="M247" s="1261"/>
      <c r="N247" s="1261"/>
      <c r="O247" s="1261"/>
      <c r="P247" s="1261"/>
      <c r="Q247" s="1261"/>
      <c r="R247" s="1261"/>
      <c r="S247" s="1261"/>
      <c r="T247" s="1261"/>
      <c r="U247" s="1261"/>
      <c r="V247" s="1261"/>
      <c r="W247" s="1261"/>
      <c r="X247" s="698"/>
      <c r="Y247" s="698"/>
      <c r="Z247" s="162"/>
      <c r="AA247" s="1003"/>
    </row>
    <row r="248" spans="1:29" s="353" customFormat="1" ht="24" customHeight="1" x14ac:dyDescent="0.2">
      <c r="A248" s="297" t="s">
        <v>1370</v>
      </c>
      <c r="B248" s="77"/>
      <c r="C248" s="127" t="s">
        <v>1371</v>
      </c>
      <c r="D248" s="127"/>
      <c r="E248" s="131"/>
      <c r="F248" s="131"/>
      <c r="G248" s="131"/>
      <c r="H248" s="131"/>
      <c r="I248" s="131"/>
      <c r="J248" s="131"/>
      <c r="K248" s="131"/>
      <c r="L248" s="131"/>
      <c r="M248" s="1844" t="s">
        <v>1166</v>
      </c>
      <c r="N248" s="1845"/>
      <c r="O248" s="131"/>
      <c r="P248" s="127" t="s">
        <v>1372</v>
      </c>
      <c r="Q248" s="127"/>
      <c r="R248" s="698"/>
      <c r="S248" s="698"/>
      <c r="T248" s="875"/>
      <c r="U248" s="875"/>
      <c r="V248" s="875"/>
      <c r="W248" s="1844" t="s">
        <v>1166</v>
      </c>
      <c r="X248" s="1845"/>
      <c r="Y248" s="698"/>
      <c r="Z248" s="162"/>
      <c r="AA248" s="1003">
        <f>IF(M248="?",0,IF(M248&lt;&gt;"",1,0))+IF(W248="?",0,IF(W248&lt;&gt;"",1,0))</f>
        <v>0</v>
      </c>
    </row>
    <row r="249" spans="1:29" s="353" customFormat="1" ht="24" customHeight="1" x14ac:dyDescent="0.2">
      <c r="A249" s="297" t="s">
        <v>1373</v>
      </c>
      <c r="B249" s="77"/>
      <c r="C249" s="127" t="s">
        <v>176</v>
      </c>
      <c r="D249" s="127"/>
      <c r="E249" s="131"/>
      <c r="F249" s="131"/>
      <c r="G249" s="131"/>
      <c r="H249" s="132"/>
      <c r="I249" s="132"/>
      <c r="J249" s="132"/>
      <c r="K249" s="132"/>
      <c r="L249" s="132"/>
      <c r="M249" s="1844" t="s">
        <v>1166</v>
      </c>
      <c r="N249" s="1845"/>
      <c r="O249" s="132"/>
      <c r="P249" s="127" t="s">
        <v>1374</v>
      </c>
      <c r="Q249" s="127"/>
      <c r="R249" s="698"/>
      <c r="S249" s="698"/>
      <c r="T249" s="517"/>
      <c r="U249" s="517"/>
      <c r="V249" s="517"/>
      <c r="W249" s="1844" t="s">
        <v>1166</v>
      </c>
      <c r="X249" s="1845"/>
      <c r="Y249" s="698"/>
      <c r="Z249" s="162"/>
      <c r="AA249" s="1003">
        <f>IF(M249="?",0,IF(M249&lt;&gt;"",1,0))+IF(W249="?",0,IF(W249&lt;&gt;"",1,0))</f>
        <v>0</v>
      </c>
    </row>
    <row r="250" spans="1:29" s="353" customFormat="1" ht="24" customHeight="1" x14ac:dyDescent="0.2">
      <c r="A250" s="297" t="s">
        <v>1375</v>
      </c>
      <c r="B250" s="77"/>
      <c r="C250" s="127" t="s">
        <v>1</v>
      </c>
      <c r="D250" s="127"/>
      <c r="E250" s="131"/>
      <c r="F250" s="131"/>
      <c r="G250" s="131"/>
      <c r="H250" s="132"/>
      <c r="I250" s="132"/>
      <c r="J250" s="132"/>
      <c r="K250" s="132"/>
      <c r="L250" s="132"/>
      <c r="M250" s="1844" t="s">
        <v>1166</v>
      </c>
      <c r="N250" s="1845"/>
      <c r="O250" s="132"/>
      <c r="P250" s="127" t="s">
        <v>2</v>
      </c>
      <c r="Q250" s="127"/>
      <c r="R250" s="698"/>
      <c r="S250" s="698"/>
      <c r="T250" s="517"/>
      <c r="U250" s="517"/>
      <c r="V250" s="517"/>
      <c r="W250" s="1844" t="s">
        <v>1166</v>
      </c>
      <c r="X250" s="1845"/>
      <c r="Y250" s="698"/>
      <c r="Z250" s="162"/>
      <c r="AA250" s="1003">
        <f>IF(M250="?",0,IF(M250&lt;&gt;"",1,0))+IF(W250="?",0,IF(W250&lt;&gt;"",1,0))</f>
        <v>0</v>
      </c>
    </row>
    <row r="251" spans="1:29" s="353" customFormat="1" ht="24" customHeight="1" x14ac:dyDescent="0.2">
      <c r="A251" s="297" t="s">
        <v>1376</v>
      </c>
      <c r="B251" s="77"/>
      <c r="C251" s="127" t="s">
        <v>1030</v>
      </c>
      <c r="D251" s="127"/>
      <c r="E251" s="131"/>
      <c r="F251" s="131"/>
      <c r="G251" s="131"/>
      <c r="H251" s="131"/>
      <c r="I251" s="131"/>
      <c r="J251" s="131"/>
      <c r="K251" s="131"/>
      <c r="L251" s="131"/>
      <c r="M251" s="1844" t="s">
        <v>1166</v>
      </c>
      <c r="N251" s="1845"/>
      <c r="O251" s="131"/>
      <c r="P251" s="127" t="s">
        <v>1377</v>
      </c>
      <c r="Q251" s="127"/>
      <c r="R251" s="698"/>
      <c r="S251" s="698"/>
      <c r="T251" s="517"/>
      <c r="U251" s="517"/>
      <c r="V251" s="517"/>
      <c r="W251" s="1844" t="s">
        <v>1166</v>
      </c>
      <c r="X251" s="1845"/>
      <c r="Y251" s="698"/>
      <c r="Z251" s="162"/>
      <c r="AA251" s="1003">
        <f>IF(M251="?",0,IF(M251&lt;&gt;"",1,0))+IF(W251="?",0,IF(W251&lt;&gt;"",1,0))</f>
        <v>0</v>
      </c>
    </row>
    <row r="252" spans="1:29" ht="5.25" customHeight="1" x14ac:dyDescent="0.2">
      <c r="A252" s="298"/>
      <c r="B252" s="876"/>
      <c r="C252" s="241"/>
      <c r="D252" s="241"/>
      <c r="E252" s="241"/>
      <c r="F252" s="241"/>
      <c r="G252" s="241"/>
      <c r="H252" s="241"/>
      <c r="I252" s="241"/>
      <c r="J252" s="241"/>
      <c r="K252" s="241"/>
      <c r="L252" s="241"/>
      <c r="M252" s="241"/>
      <c r="N252" s="877"/>
      <c r="O252" s="877"/>
      <c r="P252" s="877"/>
      <c r="Q252" s="877"/>
      <c r="R252" s="241"/>
      <c r="S252" s="241"/>
      <c r="T252" s="241"/>
      <c r="U252" s="877"/>
      <c r="V252" s="877"/>
      <c r="W252" s="877"/>
      <c r="X252" s="877"/>
      <c r="Y252" s="618"/>
      <c r="Z252" s="878"/>
      <c r="AA252" s="1003"/>
    </row>
    <row r="253" spans="1:29" ht="5.25" customHeight="1" x14ac:dyDescent="0.2">
      <c r="A253" s="298"/>
      <c r="B253" s="879"/>
      <c r="C253" s="880"/>
      <c r="D253" s="880"/>
      <c r="E253" s="880"/>
      <c r="F253" s="880"/>
      <c r="G253" s="880"/>
      <c r="H253" s="880"/>
      <c r="I253" s="880"/>
      <c r="J253" s="880"/>
      <c r="K253" s="880"/>
      <c r="L253" s="880"/>
      <c r="M253" s="880"/>
      <c r="N253" s="881"/>
      <c r="O253" s="881"/>
      <c r="P253" s="881"/>
      <c r="Q253" s="881"/>
      <c r="R253" s="880"/>
      <c r="S253" s="880"/>
      <c r="T253" s="880"/>
      <c r="U253" s="881"/>
      <c r="V253" s="881"/>
      <c r="W253" s="881"/>
      <c r="X253" s="881"/>
      <c r="Y253" s="805"/>
      <c r="Z253" s="882"/>
      <c r="AA253" s="1003"/>
    </row>
    <row r="254" spans="1:29" s="354" customFormat="1" ht="21" customHeight="1" x14ac:dyDescent="0.2">
      <c r="A254" s="297" t="s">
        <v>1350</v>
      </c>
      <c r="B254" s="230"/>
      <c r="C254" s="697" t="s">
        <v>1378</v>
      </c>
      <c r="D254" s="697"/>
      <c r="E254" s="873"/>
      <c r="F254" s="873"/>
      <c r="G254" s="873"/>
      <c r="H254" s="873"/>
      <c r="I254" s="697"/>
      <c r="J254" s="697"/>
      <c r="K254" s="697"/>
      <c r="L254" s="1846"/>
      <c r="M254" s="1847"/>
      <c r="N254" s="150"/>
      <c r="O254" s="697" t="s">
        <v>1379</v>
      </c>
      <c r="P254" s="697"/>
      <c r="Q254" s="697"/>
      <c r="R254" s="873"/>
      <c r="S254" s="873"/>
      <c r="T254" s="874"/>
      <c r="U254" s="874"/>
      <c r="V254" s="874"/>
      <c r="W254" s="1846"/>
      <c r="X254" s="1847"/>
      <c r="Y254" s="150"/>
      <c r="Z254" s="151"/>
      <c r="AA254" s="1003">
        <f>IF(L254="?",0,IF(L254&lt;&gt;"",1,0))+IF(W254="?",0,IF(W254&lt;&gt;"",1,0))</f>
        <v>0</v>
      </c>
      <c r="AB254" s="355"/>
      <c r="AC254" s="355"/>
    </row>
    <row r="255" spans="1:29" s="354" customFormat="1" ht="15" customHeight="1" x14ac:dyDescent="0.2">
      <c r="A255" s="459" t="s">
        <v>258</v>
      </c>
      <c r="B255" s="862"/>
      <c r="C255" s="237" t="s">
        <v>1296</v>
      </c>
      <c r="D255" s="863"/>
      <c r="E255" s="863"/>
      <c r="F255" s="863"/>
      <c r="G255" s="863"/>
      <c r="H255" s="863"/>
      <c r="I255" s="863"/>
      <c r="J255" s="863"/>
      <c r="K255" s="863"/>
      <c r="L255" s="863"/>
      <c r="M255" s="863"/>
      <c r="N255" s="863"/>
      <c r="O255" s="863"/>
      <c r="P255" s="863"/>
      <c r="Q255" s="863"/>
      <c r="R255" s="863"/>
      <c r="S255" s="863"/>
      <c r="T255" s="863"/>
      <c r="U255" s="863"/>
      <c r="V255" s="863"/>
      <c r="W255" s="863"/>
      <c r="X255" s="150"/>
      <c r="Y255" s="150"/>
      <c r="Z255" s="151"/>
      <c r="AA255" s="1003"/>
    </row>
    <row r="256" spans="1:29" s="354" customFormat="1" ht="36" customHeight="1" x14ac:dyDescent="0.2">
      <c r="A256" s="298" t="s">
        <v>1151</v>
      </c>
      <c r="B256" s="862"/>
      <c r="C256" s="1140"/>
      <c r="D256" s="1140"/>
      <c r="E256" s="1140"/>
      <c r="F256" s="1140"/>
      <c r="G256" s="1140"/>
      <c r="H256" s="1140"/>
      <c r="I256" s="1140"/>
      <c r="J256" s="1140"/>
      <c r="K256" s="1140"/>
      <c r="L256" s="1140"/>
      <c r="M256" s="1140"/>
      <c r="N256" s="1140"/>
      <c r="O256" s="1140"/>
      <c r="P256" s="1140"/>
      <c r="Q256" s="1140"/>
      <c r="R256" s="1140"/>
      <c r="S256" s="1140"/>
      <c r="T256" s="1140"/>
      <c r="U256" s="1140"/>
      <c r="V256" s="1140"/>
      <c r="W256" s="1140"/>
      <c r="X256" s="1140"/>
      <c r="Y256" s="150"/>
      <c r="Z256" s="151"/>
      <c r="AA256" s="1003">
        <f>IF(C256="?",0,IF(C256&lt;&gt;"",1,0))</f>
        <v>0</v>
      </c>
    </row>
    <row r="257" spans="1:27" ht="9" customHeight="1" x14ac:dyDescent="0.2">
      <c r="A257" s="298"/>
      <c r="B257" s="281"/>
      <c r="C257" s="749"/>
      <c r="D257" s="749"/>
      <c r="E257" s="749"/>
      <c r="F257" s="749"/>
      <c r="G257" s="749"/>
      <c r="H257" s="749"/>
      <c r="I257" s="749"/>
      <c r="J257" s="749"/>
      <c r="K257" s="749"/>
      <c r="L257" s="749"/>
      <c r="M257" s="749"/>
      <c r="N257" s="610"/>
      <c r="O257" s="610"/>
      <c r="P257" s="610"/>
      <c r="Q257" s="610"/>
      <c r="R257" s="749"/>
      <c r="S257" s="749"/>
      <c r="T257" s="749"/>
      <c r="U257" s="610"/>
      <c r="V257" s="610"/>
      <c r="W257" s="610"/>
      <c r="X257" s="610"/>
      <c r="Y257" s="183"/>
      <c r="Z257" s="186"/>
      <c r="AA257" s="1003"/>
    </row>
    <row r="258" spans="1:27" s="354" customFormat="1" ht="5.45" customHeight="1" x14ac:dyDescent="0.2">
      <c r="A258" s="292"/>
      <c r="B258" s="860"/>
      <c r="C258" s="861"/>
      <c r="D258" s="861"/>
      <c r="E258" s="861"/>
      <c r="F258" s="861"/>
      <c r="G258" s="861"/>
      <c r="H258" s="861"/>
      <c r="I258" s="861"/>
      <c r="J258" s="861"/>
      <c r="K258" s="861"/>
      <c r="L258" s="861"/>
      <c r="M258" s="861"/>
      <c r="N258" s="861"/>
      <c r="O258" s="861"/>
      <c r="P258" s="861"/>
      <c r="Q258" s="861"/>
      <c r="R258" s="861"/>
      <c r="S258" s="861"/>
      <c r="T258" s="861"/>
      <c r="U258" s="861"/>
      <c r="V258" s="802"/>
      <c r="W258" s="802"/>
      <c r="X258" s="802"/>
      <c r="Y258" s="802"/>
      <c r="Z258" s="803"/>
      <c r="AA258" s="1003"/>
    </row>
    <row r="259" spans="1:27" s="885" customFormat="1" ht="36" customHeight="1" x14ac:dyDescent="0.2">
      <c r="A259" s="292"/>
      <c r="B259" s="225"/>
      <c r="C259" s="1551" t="s">
        <v>977</v>
      </c>
      <c r="D259" s="1842"/>
      <c r="E259" s="1842"/>
      <c r="F259" s="1842"/>
      <c r="G259" s="1842"/>
      <c r="H259" s="1842"/>
      <c r="I259" s="1842"/>
      <c r="J259" s="1842"/>
      <c r="K259" s="1842"/>
      <c r="L259" s="1842"/>
      <c r="M259" s="1842"/>
      <c r="N259" s="1842"/>
      <c r="O259" s="1842"/>
      <c r="P259" s="1842"/>
      <c r="Q259" s="1842"/>
      <c r="R259" s="1842"/>
      <c r="S259" s="1842"/>
      <c r="T259" s="1842"/>
      <c r="U259" s="1842"/>
      <c r="V259" s="1842"/>
      <c r="W259" s="1842"/>
      <c r="X259" s="1843"/>
      <c r="Y259" s="698"/>
      <c r="Z259" s="226"/>
      <c r="AA259" s="1003"/>
    </row>
    <row r="260" spans="1:27" s="354" customFormat="1" ht="5.25" customHeight="1" x14ac:dyDescent="0.2">
      <c r="A260" s="292"/>
      <c r="B260" s="230"/>
      <c r="C260" s="750"/>
      <c r="D260" s="750"/>
      <c r="E260" s="750"/>
      <c r="F260" s="750"/>
      <c r="G260" s="750"/>
      <c r="H260" s="750"/>
      <c r="I260" s="750"/>
      <c r="J260" s="750"/>
      <c r="K260" s="750"/>
      <c r="L260" s="750"/>
      <c r="M260" s="750"/>
      <c r="N260" s="750"/>
      <c r="O260" s="750"/>
      <c r="P260" s="750"/>
      <c r="Q260" s="750"/>
      <c r="R260" s="750"/>
      <c r="S260" s="750"/>
      <c r="T260" s="750"/>
      <c r="U260" s="750"/>
      <c r="V260" s="750"/>
      <c r="W260" s="750"/>
      <c r="X260" s="750"/>
      <c r="Y260" s="750"/>
      <c r="Z260" s="151"/>
      <c r="AA260" s="1003"/>
    </row>
    <row r="261" spans="1:27" s="886" customFormat="1" ht="22.5" customHeight="1" x14ac:dyDescent="0.2">
      <c r="A261" s="292"/>
      <c r="B261" s="862"/>
      <c r="C261" s="746" t="s">
        <v>1080</v>
      </c>
      <c r="D261" s="746"/>
      <c r="E261" s="746"/>
      <c r="F261" s="746"/>
      <c r="G261" s="746"/>
      <c r="H261" s="746"/>
      <c r="I261" s="746"/>
      <c r="J261" s="746"/>
      <c r="K261" s="746"/>
      <c r="L261" s="746"/>
      <c r="M261" s="746"/>
      <c r="N261" s="746"/>
      <c r="O261" s="746"/>
      <c r="P261" s="746"/>
      <c r="Q261" s="746"/>
      <c r="R261" s="749"/>
      <c r="S261" s="749"/>
      <c r="T261" s="749"/>
      <c r="U261" s="749"/>
      <c r="V261" s="749"/>
      <c r="W261" s="749"/>
      <c r="X261" s="749"/>
      <c r="Y261" s="851"/>
      <c r="Z261" s="869"/>
      <c r="AA261" s="1003"/>
    </row>
    <row r="262" spans="1:27" s="354" customFormat="1" ht="5.25" customHeight="1" x14ac:dyDescent="0.2">
      <c r="A262" s="292"/>
      <c r="B262" s="230"/>
      <c r="C262" s="750"/>
      <c r="D262" s="748"/>
      <c r="E262" s="748"/>
      <c r="F262" s="750"/>
      <c r="G262" s="750"/>
      <c r="H262" s="750"/>
      <c r="I262" s="750"/>
      <c r="J262" s="750"/>
      <c r="K262" s="750"/>
      <c r="L262" s="750"/>
      <c r="M262" s="750"/>
      <c r="N262" s="750"/>
      <c r="O262" s="750"/>
      <c r="P262" s="750"/>
      <c r="Q262" s="750"/>
      <c r="R262" s="750"/>
      <c r="S262" s="750"/>
      <c r="T262" s="750"/>
      <c r="U262" s="750"/>
      <c r="V262" s="750"/>
      <c r="W262" s="750"/>
      <c r="X262" s="750"/>
      <c r="Y262" s="750"/>
      <c r="Z262" s="151"/>
      <c r="AA262" s="1003"/>
    </row>
    <row r="263" spans="1:27" s="354" customFormat="1" ht="21" customHeight="1" x14ac:dyDescent="0.2">
      <c r="A263" s="298" t="s">
        <v>1147</v>
      </c>
      <c r="B263" s="230"/>
      <c r="C263" s="750" t="s">
        <v>82</v>
      </c>
      <c r="D263" s="748"/>
      <c r="E263" s="748"/>
      <c r="F263" s="750"/>
      <c r="G263" s="750"/>
      <c r="H263" s="750"/>
      <c r="I263" s="1268"/>
      <c r="J263" s="1268"/>
      <c r="K263" s="1268"/>
      <c r="L263" s="1268"/>
      <c r="M263" s="1268"/>
      <c r="N263" s="1268"/>
      <c r="O263" s="1268"/>
      <c r="P263" s="1268"/>
      <c r="Q263" s="1268"/>
      <c r="R263" s="1268"/>
      <c r="S263" s="1268"/>
      <c r="T263" s="1268"/>
      <c r="U263" s="1268"/>
      <c r="V263" s="1268"/>
      <c r="W263" s="1268"/>
      <c r="X263" s="1268"/>
      <c r="Y263" s="750"/>
      <c r="Z263" s="151"/>
      <c r="AA263" s="1003">
        <f>IF(I263="?",0,IF(I263&lt;&gt;"",1,0))</f>
        <v>0</v>
      </c>
    </row>
    <row r="264" spans="1:27" s="354" customFormat="1" ht="5.25" customHeight="1" x14ac:dyDescent="0.2">
      <c r="A264" s="292"/>
      <c r="B264" s="230"/>
      <c r="C264" s="749"/>
      <c r="D264" s="748"/>
      <c r="E264" s="748"/>
      <c r="F264" s="750"/>
      <c r="G264" s="750"/>
      <c r="H264" s="750"/>
      <c r="I264" s="750"/>
      <c r="J264" s="750"/>
      <c r="K264" s="750"/>
      <c r="L264" s="750"/>
      <c r="M264" s="750"/>
      <c r="N264" s="750"/>
      <c r="O264" s="750"/>
      <c r="P264" s="750"/>
      <c r="Q264" s="750"/>
      <c r="R264" s="750"/>
      <c r="S264" s="750"/>
      <c r="T264" s="750"/>
      <c r="U264" s="750"/>
      <c r="V264" s="750"/>
      <c r="W264" s="750"/>
      <c r="X264" s="750"/>
      <c r="Y264" s="750"/>
      <c r="Z264" s="151"/>
      <c r="AA264" s="1003"/>
    </row>
    <row r="265" spans="1:27" s="354" customFormat="1" ht="21" customHeight="1" x14ac:dyDescent="0.2">
      <c r="A265" s="298" t="s">
        <v>1148</v>
      </c>
      <c r="B265" s="235"/>
      <c r="C265" s="750" t="s">
        <v>61</v>
      </c>
      <c r="D265" s="748"/>
      <c r="E265" s="748"/>
      <c r="F265" s="750"/>
      <c r="G265" s="750"/>
      <c r="H265" s="750"/>
      <c r="I265" s="1268"/>
      <c r="J265" s="1268"/>
      <c r="K265" s="1268"/>
      <c r="L265" s="1268"/>
      <c r="M265" s="1268"/>
      <c r="N265" s="1268"/>
      <c r="O265" s="1268"/>
      <c r="P265" s="1268"/>
      <c r="Q265" s="1268"/>
      <c r="R265" s="1268"/>
      <c r="S265" s="1268"/>
      <c r="T265" s="1268"/>
      <c r="U265" s="1268"/>
      <c r="V265" s="1268"/>
      <c r="W265" s="1268"/>
      <c r="X265" s="1268"/>
      <c r="Y265" s="750"/>
      <c r="Z265" s="151"/>
      <c r="AA265" s="1003">
        <f>IF(I265="?",0,IF(I265&lt;&gt;"",1,0))</f>
        <v>0</v>
      </c>
    </row>
    <row r="266" spans="1:27" s="354" customFormat="1" ht="5.25" customHeight="1" x14ac:dyDescent="0.2">
      <c r="A266" s="292"/>
      <c r="B266" s="230"/>
      <c r="C266" s="749"/>
      <c r="D266" s="748"/>
      <c r="E266" s="748"/>
      <c r="F266" s="750"/>
      <c r="G266" s="750"/>
      <c r="H266" s="750"/>
      <c r="I266" s="750"/>
      <c r="J266" s="750"/>
      <c r="K266" s="750"/>
      <c r="L266" s="750"/>
      <c r="M266" s="750"/>
      <c r="N266" s="750"/>
      <c r="O266" s="750"/>
      <c r="P266" s="750"/>
      <c r="Q266" s="750"/>
      <c r="R266" s="750"/>
      <c r="S266" s="750"/>
      <c r="T266" s="750"/>
      <c r="U266" s="750"/>
      <c r="V266" s="750"/>
      <c r="W266" s="750"/>
      <c r="X266" s="750"/>
      <c r="Y266" s="750"/>
      <c r="Z266" s="151"/>
      <c r="AA266" s="1003"/>
    </row>
    <row r="267" spans="1:27" s="354" customFormat="1" ht="21" customHeight="1" x14ac:dyDescent="0.2">
      <c r="A267" s="298" t="s">
        <v>1149</v>
      </c>
      <c r="B267" s="235"/>
      <c r="C267" s="750" t="s">
        <v>238</v>
      </c>
      <c r="D267" s="748"/>
      <c r="E267" s="748"/>
      <c r="F267" s="750"/>
      <c r="G267" s="750"/>
      <c r="H267" s="750"/>
      <c r="I267" s="1268"/>
      <c r="J267" s="1268"/>
      <c r="K267" s="1268"/>
      <c r="L267" s="1268"/>
      <c r="M267" s="1268"/>
      <c r="N267" s="1268"/>
      <c r="O267" s="1268"/>
      <c r="P267" s="1268"/>
      <c r="Q267" s="1268"/>
      <c r="R267" s="1268"/>
      <c r="S267" s="1268"/>
      <c r="T267" s="1268"/>
      <c r="U267" s="1268"/>
      <c r="V267" s="1268"/>
      <c r="W267" s="1268"/>
      <c r="X267" s="1268"/>
      <c r="Y267" s="750"/>
      <c r="Z267" s="151"/>
      <c r="AA267" s="1003">
        <f>IF(I267="?",0,IF(I267&lt;&gt;"",1,0))</f>
        <v>0</v>
      </c>
    </row>
    <row r="268" spans="1:27" s="354" customFormat="1" ht="5.25" customHeight="1" x14ac:dyDescent="0.2">
      <c r="A268" s="292"/>
      <c r="B268" s="228"/>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155"/>
      <c r="AA268" s="1003"/>
    </row>
    <row r="269" spans="1:27" s="354" customFormat="1" ht="5.25" customHeight="1" x14ac:dyDescent="0.2">
      <c r="A269" s="292"/>
      <c r="B269" s="230"/>
      <c r="C269" s="750"/>
      <c r="D269" s="750"/>
      <c r="E269" s="750"/>
      <c r="F269" s="750"/>
      <c r="G269" s="750"/>
      <c r="H269" s="750"/>
      <c r="I269" s="750"/>
      <c r="J269" s="750"/>
      <c r="K269" s="750"/>
      <c r="L269" s="750"/>
      <c r="M269" s="750"/>
      <c r="N269" s="750"/>
      <c r="O269" s="750"/>
      <c r="P269" s="750"/>
      <c r="Q269" s="750"/>
      <c r="R269" s="750"/>
      <c r="S269" s="750"/>
      <c r="T269" s="750"/>
      <c r="U269" s="750"/>
      <c r="V269" s="750"/>
      <c r="W269" s="750"/>
      <c r="X269" s="750"/>
      <c r="Y269" s="750"/>
      <c r="Z269" s="151"/>
      <c r="AA269" s="1003"/>
    </row>
    <row r="270" spans="1:27" s="884" customFormat="1" ht="36" customHeight="1" x14ac:dyDescent="0.2">
      <c r="A270" s="292"/>
      <c r="B270" s="225"/>
      <c r="C270" s="1551" t="s">
        <v>976</v>
      </c>
      <c r="D270" s="1842"/>
      <c r="E270" s="1842"/>
      <c r="F270" s="1842"/>
      <c r="G270" s="1842"/>
      <c r="H270" s="1842"/>
      <c r="I270" s="1842"/>
      <c r="J270" s="1842"/>
      <c r="K270" s="1842"/>
      <c r="L270" s="1842"/>
      <c r="M270" s="1842"/>
      <c r="N270" s="1842"/>
      <c r="O270" s="1842"/>
      <c r="P270" s="1842"/>
      <c r="Q270" s="1842"/>
      <c r="R270" s="1842"/>
      <c r="S270" s="1842"/>
      <c r="T270" s="1842"/>
      <c r="U270" s="1842"/>
      <c r="V270" s="1842"/>
      <c r="W270" s="1842"/>
      <c r="X270" s="1843"/>
      <c r="Y270" s="698"/>
      <c r="Z270" s="226"/>
      <c r="AA270" s="1003"/>
    </row>
    <row r="271" spans="1:27" s="354" customFormat="1" ht="5.25" customHeight="1" x14ac:dyDescent="0.2">
      <c r="A271" s="292"/>
      <c r="B271" s="228"/>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155"/>
      <c r="AA271" s="1003"/>
    </row>
    <row r="272" spans="1:27" s="354" customFormat="1" ht="5.25" customHeight="1" x14ac:dyDescent="0.2">
      <c r="A272" s="292"/>
      <c r="B272" s="230"/>
      <c r="C272" s="750"/>
      <c r="D272" s="750"/>
      <c r="E272" s="750"/>
      <c r="F272" s="750"/>
      <c r="G272" s="750"/>
      <c r="H272" s="750"/>
      <c r="I272" s="750"/>
      <c r="J272" s="750"/>
      <c r="K272" s="750"/>
      <c r="L272" s="750"/>
      <c r="M272" s="750"/>
      <c r="N272" s="750"/>
      <c r="O272" s="750"/>
      <c r="P272" s="750"/>
      <c r="Q272" s="750"/>
      <c r="R272" s="750"/>
      <c r="S272" s="750"/>
      <c r="T272" s="750"/>
      <c r="U272" s="750"/>
      <c r="V272" s="750"/>
      <c r="W272" s="750"/>
      <c r="X272" s="750"/>
      <c r="Y272" s="750"/>
      <c r="Z272" s="151"/>
      <c r="AA272" s="1003"/>
    </row>
    <row r="273" spans="1:29" s="354" customFormat="1" ht="30.75" customHeight="1" x14ac:dyDescent="0.2">
      <c r="A273" s="298" t="s">
        <v>1380</v>
      </c>
      <c r="B273" s="230"/>
      <c r="C273" s="1273" t="s">
        <v>1141</v>
      </c>
      <c r="D273" s="1273"/>
      <c r="E273" s="1273"/>
      <c r="F273" s="1273"/>
      <c r="G273" s="1273"/>
      <c r="H273" s="1273"/>
      <c r="I273" s="1273"/>
      <c r="J273" s="1273"/>
      <c r="K273" s="1273"/>
      <c r="L273" s="1273"/>
      <c r="M273" s="1273"/>
      <c r="N273" s="1274"/>
      <c r="O273" s="1274"/>
      <c r="P273" s="1274"/>
      <c r="Q273" s="1274"/>
      <c r="R273" s="1274"/>
      <c r="S273" s="1274"/>
      <c r="T273" s="1274"/>
      <c r="U273" s="332"/>
      <c r="V273" s="332"/>
      <c r="W273" s="1188" t="s">
        <v>1166</v>
      </c>
      <c r="X273" s="1189"/>
      <c r="Y273" s="750"/>
      <c r="Z273" s="151"/>
      <c r="AA273" s="1003">
        <f>IF(W273="?",0,IF(W273&lt;&gt;"",1,0))</f>
        <v>0</v>
      </c>
    </row>
    <row r="274" spans="1:29" s="354" customFormat="1" ht="10.5" customHeight="1" x14ac:dyDescent="0.2">
      <c r="A274" s="288" t="str">
        <f>IF($L$4&lt;&gt;"",$L$4,"")</f>
        <v>00000000</v>
      </c>
      <c r="B274" s="197"/>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59"/>
      <c r="AA274" s="1003"/>
    </row>
    <row r="275" spans="1:29" s="354" customFormat="1" ht="5.45" customHeight="1" x14ac:dyDescent="0.2">
      <c r="A275" s="292"/>
      <c r="B275" s="860"/>
      <c r="C275" s="861"/>
      <c r="D275" s="861"/>
      <c r="E275" s="861"/>
      <c r="F275" s="861"/>
      <c r="G275" s="861"/>
      <c r="H275" s="861"/>
      <c r="I275" s="861"/>
      <c r="J275" s="861"/>
      <c r="K275" s="861"/>
      <c r="L275" s="861"/>
      <c r="M275" s="861"/>
      <c r="N275" s="861"/>
      <c r="O275" s="861"/>
      <c r="P275" s="861"/>
      <c r="Q275" s="861"/>
      <c r="R275" s="861"/>
      <c r="S275" s="861"/>
      <c r="T275" s="861"/>
      <c r="U275" s="861"/>
      <c r="V275" s="802"/>
      <c r="W275" s="802"/>
      <c r="X275" s="802"/>
      <c r="Y275" s="802"/>
      <c r="Z275" s="803"/>
      <c r="AA275" s="1003"/>
    </row>
    <row r="276" spans="1:29" ht="24" customHeight="1" x14ac:dyDescent="0.2">
      <c r="A276" s="292"/>
      <c r="B276" s="281"/>
      <c r="C276" s="1807" t="s">
        <v>1324</v>
      </c>
      <c r="D276" s="1673"/>
      <c r="E276" s="1673"/>
      <c r="F276" s="1673"/>
      <c r="G276" s="847" t="s">
        <v>1340</v>
      </c>
      <c r="H276" s="1839" t="str">
        <f>$L$10</f>
        <v/>
      </c>
      <c r="I276" s="1855"/>
      <c r="J276" s="1855"/>
      <c r="K276" s="1855"/>
      <c r="L276" s="1855"/>
      <c r="M276" s="1855"/>
      <c r="N276" s="1855"/>
      <c r="O276" s="1855"/>
      <c r="P276" s="1855"/>
      <c r="Q276" s="1855"/>
      <c r="R276" s="1855"/>
      <c r="S276" s="1855"/>
      <c r="T276" s="1856"/>
      <c r="U276" s="1249" t="str">
        <f>$L$4</f>
        <v>00000000</v>
      </c>
      <c r="V276" s="1250"/>
      <c r="W276" s="1250"/>
      <c r="X276" s="1251"/>
      <c r="Y276" s="806"/>
      <c r="Z276" s="186"/>
      <c r="AA276" s="1003">
        <f>IF(SUM(AA277:AA325)&gt;0,10000,0)</f>
        <v>0</v>
      </c>
    </row>
    <row r="277" spans="1:29" ht="9" customHeight="1" x14ac:dyDescent="0.2">
      <c r="A277" s="292"/>
      <c r="B277" s="281"/>
      <c r="C277" s="749"/>
      <c r="D277" s="749"/>
      <c r="E277" s="749"/>
      <c r="F277" s="749"/>
      <c r="G277" s="749"/>
      <c r="H277" s="749"/>
      <c r="I277" s="749"/>
      <c r="J277" s="749"/>
      <c r="K277" s="749"/>
      <c r="L277" s="749"/>
      <c r="M277" s="749"/>
      <c r="N277" s="749"/>
      <c r="O277" s="749"/>
      <c r="P277" s="749"/>
      <c r="Q277" s="749"/>
      <c r="R277" s="749"/>
      <c r="S277" s="749"/>
      <c r="T277" s="749"/>
      <c r="U277" s="749"/>
      <c r="V277" s="749"/>
      <c r="W277" s="749"/>
      <c r="X277" s="749"/>
      <c r="Y277" s="220"/>
      <c r="Z277" s="186"/>
      <c r="AA277" s="1003"/>
    </row>
    <row r="278" spans="1:29" ht="21" customHeight="1" x14ac:dyDescent="0.2">
      <c r="A278" s="296" t="s">
        <v>1150</v>
      </c>
      <c r="B278" s="281"/>
      <c r="C278" s="750" t="s">
        <v>1070</v>
      </c>
      <c r="D278" s="797"/>
      <c r="E278" s="1798"/>
      <c r="F278" s="1857"/>
      <c r="G278" s="863"/>
      <c r="H278" s="797" t="s">
        <v>905</v>
      </c>
      <c r="I278" s="1800"/>
      <c r="J278" s="1213"/>
      <c r="K278" s="1213"/>
      <c r="L278" s="1213"/>
      <c r="M278" s="1213"/>
      <c r="N278" s="1213"/>
      <c r="O278" s="1213"/>
      <c r="P278" s="1213"/>
      <c r="Q278" s="1213"/>
      <c r="R278" s="1213"/>
      <c r="S278" s="1213"/>
      <c r="T278" s="1213"/>
      <c r="U278" s="1213"/>
      <c r="V278" s="1213"/>
      <c r="W278" s="1213"/>
      <c r="X278" s="1213"/>
      <c r="Y278" s="220"/>
      <c r="Z278" s="186"/>
      <c r="AA278" s="1003">
        <f>IF(E278="?",0,IF(E278&lt;&gt;"",1,0))+IF(I278="?",0,IF(I278&lt;&gt;"",1,0))</f>
        <v>0</v>
      </c>
    </row>
    <row r="279" spans="1:29" s="354" customFormat="1" ht="5.25" customHeight="1" x14ac:dyDescent="0.2">
      <c r="A279" s="292"/>
      <c r="B279" s="230"/>
      <c r="C279" s="871"/>
      <c r="D279" s="871"/>
      <c r="E279" s="863"/>
      <c r="F279" s="863"/>
      <c r="G279" s="863"/>
      <c r="H279" s="863"/>
      <c r="I279" s="863"/>
      <c r="J279" s="863"/>
      <c r="K279" s="863"/>
      <c r="L279" s="863"/>
      <c r="M279" s="863"/>
      <c r="N279" s="863"/>
      <c r="O279" s="863"/>
      <c r="P279" s="863"/>
      <c r="Q279" s="863"/>
      <c r="R279" s="871"/>
      <c r="S279" s="871"/>
      <c r="T279" s="871"/>
      <c r="U279" s="871"/>
      <c r="V279" s="871"/>
      <c r="W279" s="871"/>
      <c r="X279" s="748"/>
      <c r="Y279" s="150"/>
      <c r="Z279" s="151"/>
      <c r="AA279" s="1003"/>
      <c r="AB279" s="355"/>
      <c r="AC279" s="355"/>
    </row>
    <row r="280" spans="1:29" s="354" customFormat="1" ht="21.75" customHeight="1" x14ac:dyDescent="0.2">
      <c r="A280" s="297" t="s">
        <v>1270</v>
      </c>
      <c r="B280" s="230"/>
      <c r="C280" s="750" t="s">
        <v>1271</v>
      </c>
      <c r="D280" s="750"/>
      <c r="E280" s="863"/>
      <c r="F280" s="863"/>
      <c r="G280" s="863"/>
      <c r="H280" s="863"/>
      <c r="I280" s="863"/>
      <c r="J280" s="863"/>
      <c r="K280" s="863"/>
      <c r="L280" s="1858"/>
      <c r="M280" s="1859"/>
      <c r="N280" s="863"/>
      <c r="O280" s="863"/>
      <c r="P280" s="863"/>
      <c r="Q280" s="750" t="s">
        <v>1272</v>
      </c>
      <c r="R280" s="863"/>
      <c r="S280" s="863"/>
      <c r="T280" s="871"/>
      <c r="U280" s="871"/>
      <c r="V280" s="871"/>
      <c r="W280" s="1858"/>
      <c r="X280" s="1859"/>
      <c r="Y280" s="150"/>
      <c r="Z280" s="151"/>
      <c r="AA280" s="1003">
        <f>IF(L280="?",0,IF(L280&lt;&gt;"",1,0))+IF(W280="?",0,IF(W280&lt;&gt;"",1,0))</f>
        <v>0</v>
      </c>
      <c r="AB280" s="355"/>
      <c r="AC280" s="355"/>
    </row>
    <row r="281" spans="1:29" s="354" customFormat="1" ht="5.25" customHeight="1" x14ac:dyDescent="0.2">
      <c r="A281" s="292"/>
      <c r="B281" s="230"/>
      <c r="C281" s="863"/>
      <c r="D281" s="863"/>
      <c r="E281" s="863"/>
      <c r="F281" s="863"/>
      <c r="G281" s="863"/>
      <c r="H281" s="863"/>
      <c r="I281" s="863"/>
      <c r="J281" s="863"/>
      <c r="K281" s="863"/>
      <c r="L281" s="863"/>
      <c r="M281" s="863"/>
      <c r="N281" s="863"/>
      <c r="O281" s="863"/>
      <c r="P281" s="871"/>
      <c r="Q281" s="871"/>
      <c r="R281" s="871"/>
      <c r="S281" s="871"/>
      <c r="T281" s="871"/>
      <c r="U281" s="871"/>
      <c r="V281" s="871"/>
      <c r="W281" s="871"/>
      <c r="X281" s="748"/>
      <c r="Y281" s="150"/>
      <c r="Z281" s="151"/>
      <c r="AA281" s="1003"/>
    </row>
    <row r="282" spans="1:29" s="354" customFormat="1" ht="21" customHeight="1" x14ac:dyDescent="0.2">
      <c r="A282" s="298" t="s">
        <v>1152</v>
      </c>
      <c r="B282" s="862"/>
      <c r="C282" s="749" t="s">
        <v>1273</v>
      </c>
      <c r="D282" s="863"/>
      <c r="E282" s="863"/>
      <c r="F282" s="863"/>
      <c r="G282" s="863"/>
      <c r="H282" s="863"/>
      <c r="I282" s="863"/>
      <c r="J282" s="863"/>
      <c r="K282" s="863"/>
      <c r="L282" s="863"/>
      <c r="M282" s="863"/>
      <c r="N282" s="863"/>
      <c r="O282" s="863"/>
      <c r="P282" s="1853"/>
      <c r="Q282" s="1213"/>
      <c r="R282" s="1213"/>
      <c r="S282" s="1213"/>
      <c r="T282" s="1213"/>
      <c r="U282" s="1213"/>
      <c r="V282" s="1213"/>
      <c r="W282" s="1213"/>
      <c r="X282" s="1213"/>
      <c r="Y282" s="150"/>
      <c r="Z282" s="151"/>
      <c r="AA282" s="1003">
        <f>IF(P282="?",0,IF(P282&lt;&gt;"",1,0))</f>
        <v>0</v>
      </c>
    </row>
    <row r="283" spans="1:29" s="354" customFormat="1" ht="5.25" customHeight="1" x14ac:dyDescent="0.2">
      <c r="A283" s="292"/>
      <c r="B283" s="230"/>
      <c r="C283" s="863"/>
      <c r="D283" s="863"/>
      <c r="E283" s="863"/>
      <c r="F283" s="863"/>
      <c r="G283" s="863"/>
      <c r="H283" s="863"/>
      <c r="I283" s="863"/>
      <c r="J283" s="863"/>
      <c r="K283" s="863"/>
      <c r="L283" s="863"/>
      <c r="M283" s="863"/>
      <c r="N283" s="863"/>
      <c r="O283" s="863"/>
      <c r="P283" s="871"/>
      <c r="Q283" s="871"/>
      <c r="R283" s="871"/>
      <c r="S283" s="871"/>
      <c r="T283" s="871"/>
      <c r="U283" s="871"/>
      <c r="V283" s="871"/>
      <c r="W283" s="871"/>
      <c r="X283" s="748"/>
      <c r="Y283" s="150"/>
      <c r="Z283" s="151"/>
      <c r="AA283" s="1003"/>
    </row>
    <row r="284" spans="1:29" s="354" customFormat="1" ht="21" customHeight="1" x14ac:dyDescent="0.2">
      <c r="A284" s="298" t="s">
        <v>1153</v>
      </c>
      <c r="B284" s="230"/>
      <c r="C284" s="750" t="s">
        <v>1075</v>
      </c>
      <c r="D284" s="750"/>
      <c r="E284" s="750"/>
      <c r="F284" s="750"/>
      <c r="G284" s="750"/>
      <c r="H284" s="750"/>
      <c r="I284" s="750"/>
      <c r="J284" s="750"/>
      <c r="K284" s="750"/>
      <c r="L284" s="750"/>
      <c r="M284" s="750"/>
      <c r="N284" s="750"/>
      <c r="O284" s="750"/>
      <c r="P284" s="750"/>
      <c r="Q284" s="750"/>
      <c r="R284" s="750"/>
      <c r="S284" s="797"/>
      <c r="T284" s="332"/>
      <c r="U284" s="332"/>
      <c r="V284" s="332"/>
      <c r="W284" s="1188" t="s">
        <v>1166</v>
      </c>
      <c r="X284" s="1189"/>
      <c r="Y284" s="150"/>
      <c r="Z284" s="151"/>
      <c r="AA284" s="1003">
        <f>IF(W284="?",0,IF(W284&lt;&gt;"",1,0))</f>
        <v>0</v>
      </c>
    </row>
    <row r="285" spans="1:29" s="354" customFormat="1" ht="5.25" customHeight="1" x14ac:dyDescent="0.2">
      <c r="A285" s="292"/>
      <c r="B285" s="230"/>
      <c r="C285" s="863"/>
      <c r="D285" s="863"/>
      <c r="E285" s="863"/>
      <c r="F285" s="863"/>
      <c r="G285" s="863"/>
      <c r="H285" s="863"/>
      <c r="I285" s="863"/>
      <c r="J285" s="863"/>
      <c r="K285" s="863"/>
      <c r="L285" s="863"/>
      <c r="M285" s="863"/>
      <c r="N285" s="863"/>
      <c r="O285" s="863"/>
      <c r="P285" s="871"/>
      <c r="Q285" s="871"/>
      <c r="R285" s="871"/>
      <c r="S285" s="871"/>
      <c r="T285" s="871"/>
      <c r="U285" s="871"/>
      <c r="V285" s="871"/>
      <c r="W285" s="871"/>
      <c r="X285" s="748"/>
      <c r="Y285" s="150"/>
      <c r="Z285" s="151"/>
      <c r="AA285" s="1003"/>
    </row>
    <row r="286" spans="1:29" s="354" customFormat="1" ht="21" customHeight="1" x14ac:dyDescent="0.2">
      <c r="A286" s="298" t="s">
        <v>1154</v>
      </c>
      <c r="B286" s="862"/>
      <c r="C286" s="749" t="s">
        <v>1076</v>
      </c>
      <c r="D286" s="863"/>
      <c r="E286" s="863"/>
      <c r="F286" s="863"/>
      <c r="G286" s="863"/>
      <c r="H286" s="863"/>
      <c r="I286" s="863"/>
      <c r="J286" s="863"/>
      <c r="K286" s="863"/>
      <c r="L286" s="863"/>
      <c r="M286" s="1853"/>
      <c r="N286" s="1854"/>
      <c r="O286" s="1854"/>
      <c r="P286" s="1854"/>
      <c r="Q286" s="1854"/>
      <c r="R286" s="1854"/>
      <c r="S286" s="1854"/>
      <c r="T286" s="1854"/>
      <c r="U286" s="1854"/>
      <c r="V286" s="1854"/>
      <c r="W286" s="1854"/>
      <c r="X286" s="1854"/>
      <c r="Y286" s="150"/>
      <c r="Z286" s="151"/>
      <c r="AA286" s="1003">
        <f>IF(M286="?",0,IF(M286&lt;&gt;"",1,0))</f>
        <v>0</v>
      </c>
    </row>
    <row r="287" spans="1:29" s="353" customFormat="1" ht="5.25" customHeight="1" x14ac:dyDescent="0.2">
      <c r="A287" s="292"/>
      <c r="B287" s="160"/>
      <c r="C287" s="698"/>
      <c r="D287" s="698"/>
      <c r="E287" s="698"/>
      <c r="F287" s="698"/>
      <c r="G287" s="698"/>
      <c r="H287" s="698"/>
      <c r="I287" s="698"/>
      <c r="J287" s="698"/>
      <c r="K287" s="698"/>
      <c r="L287" s="698"/>
      <c r="M287" s="698"/>
      <c r="N287" s="698"/>
      <c r="O287" s="698"/>
      <c r="P287" s="698"/>
      <c r="Q287" s="698"/>
      <c r="R287" s="698"/>
      <c r="S287" s="698"/>
      <c r="T287" s="698"/>
      <c r="U287" s="698"/>
      <c r="V287" s="698"/>
      <c r="W287" s="698"/>
      <c r="X287" s="698"/>
      <c r="Y287" s="183"/>
      <c r="Z287" s="162"/>
      <c r="AA287" s="1003"/>
    </row>
    <row r="288" spans="1:29" s="354" customFormat="1" ht="24" customHeight="1" x14ac:dyDescent="0.2">
      <c r="A288" s="298" t="s">
        <v>496</v>
      </c>
      <c r="B288" s="230"/>
      <c r="C288" s="1246" t="s">
        <v>1365</v>
      </c>
      <c r="D288" s="1261"/>
      <c r="E288" s="1261"/>
      <c r="F288" s="1261"/>
      <c r="G288" s="1261"/>
      <c r="H288" s="1261"/>
      <c r="I288" s="1261"/>
      <c r="J288" s="1261"/>
      <c r="K288" s="1261"/>
      <c r="L288" s="1261"/>
      <c r="M288" s="1261"/>
      <c r="N288" s="1261"/>
      <c r="O288" s="1261"/>
      <c r="P288" s="1261"/>
      <c r="Q288" s="1261"/>
      <c r="R288" s="1261"/>
      <c r="S288" s="1261"/>
      <c r="T288" s="749"/>
      <c r="U288" s="610"/>
      <c r="V288" s="871"/>
      <c r="W288" s="1846"/>
      <c r="X288" s="1846"/>
      <c r="Y288" s="150"/>
      <c r="Z288" s="151"/>
      <c r="AA288" s="1003">
        <f>IF(W288="?",0,IF(W288&lt;&gt;"",1,0))</f>
        <v>0</v>
      </c>
    </row>
    <row r="289" spans="1:29" s="354" customFormat="1" ht="5.45" customHeight="1" x14ac:dyDescent="0.2">
      <c r="A289" s="292"/>
      <c r="B289" s="230"/>
      <c r="C289" s="863"/>
      <c r="D289" s="863"/>
      <c r="E289" s="863"/>
      <c r="F289" s="863"/>
      <c r="G289" s="863"/>
      <c r="H289" s="863"/>
      <c r="I289" s="863"/>
      <c r="J289" s="863"/>
      <c r="K289" s="863"/>
      <c r="L289" s="863"/>
      <c r="M289" s="863"/>
      <c r="N289" s="863"/>
      <c r="O289" s="871"/>
      <c r="P289" s="871"/>
      <c r="Q289" s="871"/>
      <c r="R289" s="871"/>
      <c r="S289" s="871"/>
      <c r="T289" s="871"/>
      <c r="U289" s="871"/>
      <c r="V289" s="871"/>
      <c r="W289" s="871"/>
      <c r="X289" s="871"/>
      <c r="Y289" s="871"/>
      <c r="Z289" s="151"/>
      <c r="AA289" s="1003"/>
    </row>
    <row r="290" spans="1:29" s="354" customFormat="1" ht="21" customHeight="1" x14ac:dyDescent="0.2">
      <c r="A290" s="298" t="s">
        <v>524</v>
      </c>
      <c r="B290" s="230"/>
      <c r="C290" s="992"/>
      <c r="D290" s="316" t="s">
        <v>1274</v>
      </c>
      <c r="E290" s="872"/>
      <c r="F290" s="872"/>
      <c r="G290" s="873"/>
      <c r="H290" s="873"/>
      <c r="I290" s="873"/>
      <c r="J290" s="873"/>
      <c r="K290" s="873"/>
      <c r="L290" s="873"/>
      <c r="M290" s="873"/>
      <c r="N290" s="873"/>
      <c r="O290" s="873"/>
      <c r="P290" s="874"/>
      <c r="Q290" s="874"/>
      <c r="R290" s="874"/>
      <c r="S290" s="874"/>
      <c r="T290" s="874"/>
      <c r="U290" s="874"/>
      <c r="V290" s="874"/>
      <c r="W290" s="1846"/>
      <c r="X290" s="1847"/>
      <c r="Y290" s="150"/>
      <c r="Z290" s="151"/>
      <c r="AA290" s="1003">
        <f>IF(W290="?",0,IF(W290&lt;&gt;"",1,0))</f>
        <v>0</v>
      </c>
    </row>
    <row r="291" spans="1:29" s="353" customFormat="1" ht="5.25" customHeight="1" x14ac:dyDescent="0.2">
      <c r="A291" s="459"/>
      <c r="B291" s="282"/>
      <c r="C291" s="749"/>
      <c r="D291" s="749"/>
      <c r="E291" s="749"/>
      <c r="F291" s="749"/>
      <c r="G291" s="749"/>
      <c r="H291" s="749"/>
      <c r="I291" s="749"/>
      <c r="J291" s="749"/>
      <c r="K291" s="203"/>
      <c r="L291" s="203"/>
      <c r="M291" s="203"/>
      <c r="N291" s="203"/>
      <c r="O291" s="203"/>
      <c r="P291" s="203"/>
      <c r="Q291" s="203"/>
      <c r="R291" s="203"/>
      <c r="S291" s="203"/>
      <c r="T291" s="203"/>
      <c r="U291" s="203"/>
      <c r="V291" s="203"/>
      <c r="W291" s="203"/>
      <c r="X291" s="203"/>
      <c r="Y291" s="203"/>
      <c r="Z291" s="166"/>
      <c r="AA291" s="1003"/>
    </row>
    <row r="292" spans="1:29" ht="36" customHeight="1" x14ac:dyDescent="0.2">
      <c r="A292" s="298" t="s">
        <v>1155</v>
      </c>
      <c r="B292" s="281"/>
      <c r="C292" s="1231" t="s">
        <v>1316</v>
      </c>
      <c r="D292" s="1848"/>
      <c r="E292" s="1848"/>
      <c r="F292" s="1848"/>
      <c r="G292" s="1848"/>
      <c r="H292" s="1848"/>
      <c r="I292" s="1848"/>
      <c r="J292" s="1848"/>
      <c r="K292" s="1848"/>
      <c r="L292" s="1848"/>
      <c r="M292" s="1848"/>
      <c r="N292" s="1848"/>
      <c r="O292" s="1848"/>
      <c r="P292" s="1848"/>
      <c r="Q292" s="1849"/>
      <c r="R292" s="1850"/>
      <c r="S292" s="1850"/>
      <c r="T292" s="1850"/>
      <c r="U292" s="1850"/>
      <c r="V292" s="1850"/>
      <c r="W292" s="1850"/>
      <c r="X292" s="1850"/>
      <c r="Y292" s="183"/>
      <c r="Z292" s="186"/>
      <c r="AA292" s="1003">
        <f>IF(Q292="?",0,IF(Q292&lt;&gt;"",1,0))</f>
        <v>0</v>
      </c>
      <c r="AB292" s="354"/>
      <c r="AC292" s="354"/>
    </row>
    <row r="293" spans="1:29" s="353" customFormat="1" ht="5.25" customHeight="1" x14ac:dyDescent="0.2">
      <c r="A293" s="459"/>
      <c r="B293" s="282"/>
      <c r="C293" s="749"/>
      <c r="D293" s="749"/>
      <c r="E293" s="749"/>
      <c r="F293" s="749"/>
      <c r="G293" s="749"/>
      <c r="H293" s="749"/>
      <c r="I293" s="749"/>
      <c r="J293" s="749"/>
      <c r="K293" s="203"/>
      <c r="L293" s="203"/>
      <c r="M293" s="203"/>
      <c r="N293" s="203"/>
      <c r="O293" s="203"/>
      <c r="P293" s="203"/>
      <c r="Q293" s="203"/>
      <c r="R293" s="203"/>
      <c r="S293" s="796"/>
      <c r="T293" s="698"/>
      <c r="U293" s="698"/>
      <c r="V293" s="698"/>
      <c r="W293" s="698"/>
      <c r="X293" s="203"/>
      <c r="Y293" s="203"/>
      <c r="Z293" s="166"/>
      <c r="AA293" s="1003"/>
    </row>
    <row r="294" spans="1:29" s="353" customFormat="1" ht="18" customHeight="1" x14ac:dyDescent="0.2">
      <c r="A294" s="298" t="s">
        <v>1366</v>
      </c>
      <c r="B294" s="165"/>
      <c r="C294" s="284" t="s">
        <v>1367</v>
      </c>
      <c r="D294" s="239"/>
      <c r="E294" s="239"/>
      <c r="F294" s="239"/>
      <c r="G294" s="239"/>
      <c r="H294" s="239"/>
      <c r="I294" s="239"/>
      <c r="J294" s="239"/>
      <c r="K294" s="239"/>
      <c r="L294" s="203"/>
      <c r="M294" s="239"/>
      <c r="N294" s="239"/>
      <c r="O294" s="239"/>
      <c r="P294" s="239"/>
      <c r="Q294" s="239"/>
      <c r="R294" s="239"/>
      <c r="S294" s="239"/>
      <c r="T294" s="1188" t="s">
        <v>1166</v>
      </c>
      <c r="U294" s="1851"/>
      <c r="V294" s="1851"/>
      <c r="W294" s="1851"/>
      <c r="X294" s="1852"/>
      <c r="Y294" s="610"/>
      <c r="Z294" s="166"/>
      <c r="AA294" s="1003">
        <f>IF(T294="?",0,IF(T294&lt;&gt;"",1,0))</f>
        <v>0</v>
      </c>
    </row>
    <row r="295" spans="1:29" ht="5.25" customHeight="1" x14ac:dyDescent="0.2">
      <c r="A295" s="298"/>
      <c r="B295" s="281"/>
      <c r="C295" s="749"/>
      <c r="D295" s="749"/>
      <c r="E295" s="749"/>
      <c r="F295" s="749"/>
      <c r="G295" s="749"/>
      <c r="H295" s="749"/>
      <c r="I295" s="749"/>
      <c r="J295" s="749"/>
      <c r="K295" s="749"/>
      <c r="L295" s="749"/>
      <c r="M295" s="749"/>
      <c r="N295" s="610"/>
      <c r="O295" s="610"/>
      <c r="P295" s="610"/>
      <c r="Q295" s="610"/>
      <c r="R295" s="610"/>
      <c r="S295" s="749"/>
      <c r="T295" s="749"/>
      <c r="U295" s="698"/>
      <c r="V295" s="698"/>
      <c r="W295" s="698"/>
      <c r="X295" s="910"/>
      <c r="Y295" s="610"/>
      <c r="Z295" s="186"/>
      <c r="AA295" s="1003"/>
    </row>
    <row r="296" spans="1:29" s="353" customFormat="1" ht="18" customHeight="1" x14ac:dyDescent="0.2">
      <c r="A296" s="298" t="s">
        <v>1156</v>
      </c>
      <c r="B296" s="165"/>
      <c r="C296" s="284" t="s">
        <v>1368</v>
      </c>
      <c r="D296" s="239"/>
      <c r="E296" s="239"/>
      <c r="F296" s="239"/>
      <c r="G296" s="239"/>
      <c r="H296" s="239"/>
      <c r="I296" s="239"/>
      <c r="J296" s="239"/>
      <c r="K296" s="239"/>
      <c r="L296" s="203"/>
      <c r="M296" s="239"/>
      <c r="N296" s="239"/>
      <c r="O296" s="239"/>
      <c r="P296" s="239"/>
      <c r="Q296" s="239"/>
      <c r="R296" s="239"/>
      <c r="S296" s="239"/>
      <c r="T296" s="1188" t="s">
        <v>1166</v>
      </c>
      <c r="U296" s="1851"/>
      <c r="V296" s="1851"/>
      <c r="W296" s="1851"/>
      <c r="X296" s="1852"/>
      <c r="Y296" s="610"/>
      <c r="Z296" s="166"/>
      <c r="AA296" s="1003">
        <f>IF(T296="?",0,IF(T296&lt;&gt;"",1,0))</f>
        <v>0</v>
      </c>
    </row>
    <row r="297" spans="1:29" s="353" customFormat="1" ht="5.25" customHeight="1" x14ac:dyDescent="0.2">
      <c r="A297" s="292"/>
      <c r="B297" s="160"/>
      <c r="C297" s="256"/>
      <c r="D297" s="698"/>
      <c r="E297" s="698"/>
      <c r="F297" s="698"/>
      <c r="G297" s="698"/>
      <c r="H297" s="698"/>
      <c r="I297" s="698"/>
      <c r="J297" s="698"/>
      <c r="K297" s="698"/>
      <c r="L297" s="698"/>
      <c r="M297" s="698"/>
      <c r="N297" s="698"/>
      <c r="O297" s="698"/>
      <c r="P297" s="698"/>
      <c r="Q297" s="698"/>
      <c r="R297" s="698"/>
      <c r="S297" s="698"/>
      <c r="T297" s="698"/>
      <c r="U297" s="749"/>
      <c r="V297" s="749"/>
      <c r="W297" s="749"/>
      <c r="X297" s="897"/>
      <c r="Y297" s="698"/>
      <c r="Z297" s="166"/>
      <c r="AA297" s="1003"/>
    </row>
    <row r="298" spans="1:29" s="353" customFormat="1" ht="24.75" customHeight="1" x14ac:dyDescent="0.2">
      <c r="A298" s="298"/>
      <c r="B298" s="160"/>
      <c r="C298" s="1394" t="s">
        <v>1369</v>
      </c>
      <c r="D298" s="1261"/>
      <c r="E298" s="1261"/>
      <c r="F298" s="1261"/>
      <c r="G298" s="1261"/>
      <c r="H298" s="1261"/>
      <c r="I298" s="1261"/>
      <c r="J298" s="1261"/>
      <c r="K298" s="1261"/>
      <c r="L298" s="1261"/>
      <c r="M298" s="1261"/>
      <c r="N298" s="1261"/>
      <c r="O298" s="1261"/>
      <c r="P298" s="1261"/>
      <c r="Q298" s="1261"/>
      <c r="R298" s="1261"/>
      <c r="S298" s="1261"/>
      <c r="T298" s="1261"/>
      <c r="U298" s="1261"/>
      <c r="V298" s="1261"/>
      <c r="W298" s="1261"/>
      <c r="X298" s="698"/>
      <c r="Y298" s="698"/>
      <c r="Z298" s="162"/>
      <c r="AA298" s="1003"/>
    </row>
    <row r="299" spans="1:29" s="353" customFormat="1" ht="24" customHeight="1" x14ac:dyDescent="0.2">
      <c r="A299" s="297" t="s">
        <v>1370</v>
      </c>
      <c r="B299" s="77"/>
      <c r="C299" s="127" t="s">
        <v>1371</v>
      </c>
      <c r="D299" s="127"/>
      <c r="E299" s="131"/>
      <c r="F299" s="131"/>
      <c r="G299" s="131"/>
      <c r="H299" s="131"/>
      <c r="I299" s="131"/>
      <c r="J299" s="131"/>
      <c r="K299" s="131"/>
      <c r="L299" s="131"/>
      <c r="M299" s="1844" t="s">
        <v>1166</v>
      </c>
      <c r="N299" s="1845"/>
      <c r="O299" s="131"/>
      <c r="P299" s="127" t="s">
        <v>1372</v>
      </c>
      <c r="Q299" s="127"/>
      <c r="R299" s="698"/>
      <c r="S299" s="698"/>
      <c r="T299" s="875"/>
      <c r="U299" s="875"/>
      <c r="V299" s="875"/>
      <c r="W299" s="1844" t="s">
        <v>1166</v>
      </c>
      <c r="X299" s="1845"/>
      <c r="Y299" s="698"/>
      <c r="Z299" s="162"/>
      <c r="AA299" s="1003">
        <f>IF(M299="?",0,IF(M299&lt;&gt;"",1,0))+IF(W299="?",0,IF(W299&lt;&gt;"",1,0))</f>
        <v>0</v>
      </c>
    </row>
    <row r="300" spans="1:29" s="353" customFormat="1" ht="24" customHeight="1" x14ac:dyDescent="0.2">
      <c r="A300" s="297" t="s">
        <v>1373</v>
      </c>
      <c r="B300" s="77"/>
      <c r="C300" s="127" t="s">
        <v>176</v>
      </c>
      <c r="D300" s="127"/>
      <c r="E300" s="131"/>
      <c r="F300" s="131"/>
      <c r="G300" s="131"/>
      <c r="H300" s="132"/>
      <c r="I300" s="132"/>
      <c r="J300" s="132"/>
      <c r="K300" s="132"/>
      <c r="L300" s="132"/>
      <c r="M300" s="1844" t="s">
        <v>1166</v>
      </c>
      <c r="N300" s="1845"/>
      <c r="O300" s="132"/>
      <c r="P300" s="127" t="s">
        <v>1374</v>
      </c>
      <c r="Q300" s="127"/>
      <c r="R300" s="698"/>
      <c r="S300" s="698"/>
      <c r="T300" s="517"/>
      <c r="U300" s="517"/>
      <c r="V300" s="517"/>
      <c r="W300" s="1844" t="s">
        <v>1166</v>
      </c>
      <c r="X300" s="1845"/>
      <c r="Y300" s="698"/>
      <c r="Z300" s="162"/>
      <c r="AA300" s="1003">
        <f>IF(M300="?",0,IF(M300&lt;&gt;"",1,0))+IF(W300="?",0,IF(W300&lt;&gt;"",1,0))</f>
        <v>0</v>
      </c>
    </row>
    <row r="301" spans="1:29" s="353" customFormat="1" ht="24" customHeight="1" x14ac:dyDescent="0.2">
      <c r="A301" s="297" t="s">
        <v>1375</v>
      </c>
      <c r="B301" s="77"/>
      <c r="C301" s="127" t="s">
        <v>1</v>
      </c>
      <c r="D301" s="127"/>
      <c r="E301" s="131"/>
      <c r="F301" s="131"/>
      <c r="G301" s="131"/>
      <c r="H301" s="132"/>
      <c r="I301" s="132"/>
      <c r="J301" s="132"/>
      <c r="K301" s="132"/>
      <c r="L301" s="132"/>
      <c r="M301" s="1844" t="s">
        <v>1166</v>
      </c>
      <c r="N301" s="1845"/>
      <c r="O301" s="132"/>
      <c r="P301" s="127" t="s">
        <v>2</v>
      </c>
      <c r="Q301" s="127"/>
      <c r="R301" s="698"/>
      <c r="S301" s="698"/>
      <c r="T301" s="517"/>
      <c r="U301" s="517"/>
      <c r="V301" s="517"/>
      <c r="W301" s="1844" t="s">
        <v>1166</v>
      </c>
      <c r="X301" s="1845"/>
      <c r="Y301" s="698"/>
      <c r="Z301" s="162"/>
      <c r="AA301" s="1003">
        <f>IF(M301="?",0,IF(M301&lt;&gt;"",1,0))+IF(W301="?",0,IF(W301&lt;&gt;"",1,0))</f>
        <v>0</v>
      </c>
    </row>
    <row r="302" spans="1:29" s="353" customFormat="1" ht="24" customHeight="1" x14ac:dyDescent="0.2">
      <c r="A302" s="297" t="s">
        <v>1376</v>
      </c>
      <c r="B302" s="77"/>
      <c r="C302" s="127" t="s">
        <v>1030</v>
      </c>
      <c r="D302" s="127"/>
      <c r="E302" s="131"/>
      <c r="F302" s="131"/>
      <c r="G302" s="131"/>
      <c r="H302" s="131"/>
      <c r="I302" s="131"/>
      <c r="J302" s="131"/>
      <c r="K302" s="131"/>
      <c r="L302" s="131"/>
      <c r="M302" s="1844" t="s">
        <v>1166</v>
      </c>
      <c r="N302" s="1845"/>
      <c r="O302" s="131"/>
      <c r="P302" s="127" t="s">
        <v>1377</v>
      </c>
      <c r="Q302" s="127"/>
      <c r="R302" s="698"/>
      <c r="S302" s="698"/>
      <c r="T302" s="517"/>
      <c r="U302" s="517"/>
      <c r="V302" s="517"/>
      <c r="W302" s="1844" t="s">
        <v>1166</v>
      </c>
      <c r="X302" s="1845"/>
      <c r="Y302" s="698"/>
      <c r="Z302" s="162"/>
      <c r="AA302" s="1003">
        <f>IF(M302="?",0,IF(M302&lt;&gt;"",1,0))+IF(W302="?",0,IF(W302&lt;&gt;"",1,0))</f>
        <v>0</v>
      </c>
    </row>
    <row r="303" spans="1:29" ht="5.25" customHeight="1" x14ac:dyDescent="0.2">
      <c r="A303" s="298"/>
      <c r="B303" s="876"/>
      <c r="C303" s="241"/>
      <c r="D303" s="241"/>
      <c r="E303" s="241"/>
      <c r="F303" s="241"/>
      <c r="G303" s="241"/>
      <c r="H303" s="241"/>
      <c r="I303" s="241"/>
      <c r="J303" s="241"/>
      <c r="K303" s="241"/>
      <c r="L303" s="241"/>
      <c r="M303" s="241"/>
      <c r="N303" s="877"/>
      <c r="O303" s="877"/>
      <c r="P303" s="877"/>
      <c r="Q303" s="877"/>
      <c r="R303" s="241"/>
      <c r="S303" s="241"/>
      <c r="T303" s="241"/>
      <c r="U303" s="877"/>
      <c r="V303" s="877"/>
      <c r="W303" s="877"/>
      <c r="X303" s="877"/>
      <c r="Y303" s="618"/>
      <c r="Z303" s="878"/>
      <c r="AA303" s="1003"/>
    </row>
    <row r="304" spans="1:29" ht="5.25" customHeight="1" x14ac:dyDescent="0.2">
      <c r="A304" s="298"/>
      <c r="B304" s="879"/>
      <c r="C304" s="880"/>
      <c r="D304" s="880"/>
      <c r="E304" s="880"/>
      <c r="F304" s="880"/>
      <c r="G304" s="880"/>
      <c r="H304" s="880"/>
      <c r="I304" s="880"/>
      <c r="J304" s="880"/>
      <c r="K304" s="880"/>
      <c r="L304" s="880"/>
      <c r="M304" s="880"/>
      <c r="N304" s="881"/>
      <c r="O304" s="881"/>
      <c r="P304" s="881"/>
      <c r="Q304" s="881"/>
      <c r="R304" s="880"/>
      <c r="S304" s="880"/>
      <c r="T304" s="880"/>
      <c r="U304" s="881"/>
      <c r="V304" s="881"/>
      <c r="W304" s="881"/>
      <c r="X304" s="881"/>
      <c r="Y304" s="805"/>
      <c r="Z304" s="882"/>
      <c r="AA304" s="1003"/>
    </row>
    <row r="305" spans="1:29" s="354" customFormat="1" ht="21" customHeight="1" x14ac:dyDescent="0.2">
      <c r="A305" s="297" t="s">
        <v>1350</v>
      </c>
      <c r="B305" s="230"/>
      <c r="C305" s="697" t="s">
        <v>1378</v>
      </c>
      <c r="D305" s="697"/>
      <c r="E305" s="873"/>
      <c r="F305" s="873"/>
      <c r="G305" s="873"/>
      <c r="H305" s="873"/>
      <c r="I305" s="697"/>
      <c r="J305" s="697"/>
      <c r="K305" s="697"/>
      <c r="L305" s="1846"/>
      <c r="M305" s="1847"/>
      <c r="N305" s="150"/>
      <c r="O305" s="697" t="s">
        <v>1379</v>
      </c>
      <c r="P305" s="697"/>
      <c r="Q305" s="697"/>
      <c r="R305" s="873"/>
      <c r="S305" s="873"/>
      <c r="T305" s="874"/>
      <c r="U305" s="874"/>
      <c r="V305" s="874"/>
      <c r="W305" s="1846"/>
      <c r="X305" s="1847"/>
      <c r="Y305" s="150"/>
      <c r="Z305" s="151"/>
      <c r="AA305" s="1003">
        <f>IF(L305="?",0,IF(L305&lt;&gt;"",1,0))+IF(W305="?",0,IF(W305&lt;&gt;"",1,0))</f>
        <v>0</v>
      </c>
      <c r="AB305" s="355"/>
      <c r="AC305" s="355"/>
    </row>
    <row r="306" spans="1:29" s="354" customFormat="1" ht="15" customHeight="1" x14ac:dyDescent="0.2">
      <c r="A306" s="459" t="s">
        <v>258</v>
      </c>
      <c r="B306" s="862"/>
      <c r="C306" s="237" t="s">
        <v>1296</v>
      </c>
      <c r="D306" s="863"/>
      <c r="E306" s="863"/>
      <c r="F306" s="863"/>
      <c r="G306" s="863"/>
      <c r="H306" s="863"/>
      <c r="I306" s="863"/>
      <c r="J306" s="863"/>
      <c r="K306" s="863"/>
      <c r="L306" s="863"/>
      <c r="M306" s="863"/>
      <c r="N306" s="863"/>
      <c r="O306" s="863"/>
      <c r="P306" s="863"/>
      <c r="Q306" s="863"/>
      <c r="R306" s="863"/>
      <c r="S306" s="863"/>
      <c r="T306" s="863"/>
      <c r="U306" s="863"/>
      <c r="V306" s="863"/>
      <c r="W306" s="863"/>
      <c r="X306" s="150"/>
      <c r="Y306" s="150"/>
      <c r="Z306" s="151"/>
      <c r="AA306" s="1003"/>
    </row>
    <row r="307" spans="1:29" s="354" customFormat="1" ht="36" customHeight="1" x14ac:dyDescent="0.2">
      <c r="A307" s="298" t="s">
        <v>1151</v>
      </c>
      <c r="B307" s="862"/>
      <c r="C307" s="1140"/>
      <c r="D307" s="1140"/>
      <c r="E307" s="1140"/>
      <c r="F307" s="1140"/>
      <c r="G307" s="1140"/>
      <c r="H307" s="1140"/>
      <c r="I307" s="1140"/>
      <c r="J307" s="1140"/>
      <c r="K307" s="1140"/>
      <c r="L307" s="1140"/>
      <c r="M307" s="1140"/>
      <c r="N307" s="1140"/>
      <c r="O307" s="1140"/>
      <c r="P307" s="1140"/>
      <c r="Q307" s="1140"/>
      <c r="R307" s="1140"/>
      <c r="S307" s="1140"/>
      <c r="T307" s="1140"/>
      <c r="U307" s="1140"/>
      <c r="V307" s="1140"/>
      <c r="W307" s="1140"/>
      <c r="X307" s="1140"/>
      <c r="Y307" s="150"/>
      <c r="Z307" s="151"/>
      <c r="AA307" s="1003">
        <f>IF(C307="?",0,IF(C307&lt;&gt;"",1,0))</f>
        <v>0</v>
      </c>
    </row>
    <row r="308" spans="1:29" ht="9" customHeight="1" x14ac:dyDescent="0.2">
      <c r="A308" s="298"/>
      <c r="B308" s="281"/>
      <c r="C308" s="749"/>
      <c r="D308" s="749"/>
      <c r="E308" s="749"/>
      <c r="F308" s="749"/>
      <c r="G308" s="749"/>
      <c r="H308" s="749"/>
      <c r="I308" s="749"/>
      <c r="J308" s="749"/>
      <c r="K308" s="749"/>
      <c r="L308" s="749"/>
      <c r="M308" s="749"/>
      <c r="N308" s="610"/>
      <c r="O308" s="610"/>
      <c r="P308" s="610"/>
      <c r="Q308" s="610"/>
      <c r="R308" s="749"/>
      <c r="S308" s="749"/>
      <c r="T308" s="749"/>
      <c r="U308" s="610"/>
      <c r="V308" s="610"/>
      <c r="W308" s="610"/>
      <c r="X308" s="610"/>
      <c r="Y308" s="183"/>
      <c r="Z308" s="186"/>
      <c r="AA308" s="1003"/>
    </row>
    <row r="309" spans="1:29" s="354" customFormat="1" ht="5.45" customHeight="1" x14ac:dyDescent="0.2">
      <c r="A309" s="292"/>
      <c r="B309" s="860"/>
      <c r="C309" s="861"/>
      <c r="D309" s="861"/>
      <c r="E309" s="861"/>
      <c r="F309" s="861"/>
      <c r="G309" s="861"/>
      <c r="H309" s="861"/>
      <c r="I309" s="861"/>
      <c r="J309" s="861"/>
      <c r="K309" s="861"/>
      <c r="L309" s="861"/>
      <c r="M309" s="861"/>
      <c r="N309" s="861"/>
      <c r="O309" s="861"/>
      <c r="P309" s="861"/>
      <c r="Q309" s="861"/>
      <c r="R309" s="861"/>
      <c r="S309" s="861"/>
      <c r="T309" s="861"/>
      <c r="U309" s="861"/>
      <c r="V309" s="802"/>
      <c r="W309" s="802"/>
      <c r="X309" s="802"/>
      <c r="Y309" s="802"/>
      <c r="Z309" s="803"/>
      <c r="AA309" s="1003"/>
    </row>
    <row r="310" spans="1:29" s="885" customFormat="1" ht="36" customHeight="1" x14ac:dyDescent="0.2">
      <c r="A310" s="292"/>
      <c r="B310" s="225"/>
      <c r="C310" s="1551" t="s">
        <v>977</v>
      </c>
      <c r="D310" s="1842"/>
      <c r="E310" s="1842"/>
      <c r="F310" s="1842"/>
      <c r="G310" s="1842"/>
      <c r="H310" s="1842"/>
      <c r="I310" s="1842"/>
      <c r="J310" s="1842"/>
      <c r="K310" s="1842"/>
      <c r="L310" s="1842"/>
      <c r="M310" s="1842"/>
      <c r="N310" s="1842"/>
      <c r="O310" s="1842"/>
      <c r="P310" s="1842"/>
      <c r="Q310" s="1842"/>
      <c r="R310" s="1842"/>
      <c r="S310" s="1842"/>
      <c r="T310" s="1842"/>
      <c r="U310" s="1842"/>
      <c r="V310" s="1842"/>
      <c r="W310" s="1842"/>
      <c r="X310" s="1843"/>
      <c r="Y310" s="698"/>
      <c r="Z310" s="226"/>
      <c r="AA310" s="1003"/>
    </row>
    <row r="311" spans="1:29" s="354" customFormat="1" ht="5.25" customHeight="1" x14ac:dyDescent="0.2">
      <c r="A311" s="292"/>
      <c r="B311" s="230"/>
      <c r="C311" s="750"/>
      <c r="D311" s="750"/>
      <c r="E311" s="750"/>
      <c r="F311" s="750"/>
      <c r="G311" s="750"/>
      <c r="H311" s="750"/>
      <c r="I311" s="750"/>
      <c r="J311" s="750"/>
      <c r="K311" s="750"/>
      <c r="L311" s="750"/>
      <c r="M311" s="750"/>
      <c r="N311" s="750"/>
      <c r="O311" s="750"/>
      <c r="P311" s="750"/>
      <c r="Q311" s="750"/>
      <c r="R311" s="750"/>
      <c r="S311" s="750"/>
      <c r="T311" s="750"/>
      <c r="U311" s="750"/>
      <c r="V311" s="750"/>
      <c r="W311" s="750"/>
      <c r="X311" s="750"/>
      <c r="Y311" s="750"/>
      <c r="Z311" s="151"/>
      <c r="AA311" s="1003"/>
    </row>
    <row r="312" spans="1:29" s="886" customFormat="1" ht="22.5" customHeight="1" x14ac:dyDescent="0.2">
      <c r="A312" s="292"/>
      <c r="B312" s="862"/>
      <c r="C312" s="746" t="s">
        <v>1080</v>
      </c>
      <c r="D312" s="746"/>
      <c r="E312" s="746"/>
      <c r="F312" s="746"/>
      <c r="G312" s="746"/>
      <c r="H312" s="746"/>
      <c r="I312" s="746"/>
      <c r="J312" s="746"/>
      <c r="K312" s="746"/>
      <c r="L312" s="746"/>
      <c r="M312" s="746"/>
      <c r="N312" s="746"/>
      <c r="O312" s="746"/>
      <c r="P312" s="746"/>
      <c r="Q312" s="746"/>
      <c r="R312" s="749"/>
      <c r="S312" s="749"/>
      <c r="T312" s="749"/>
      <c r="U312" s="749"/>
      <c r="V312" s="749"/>
      <c r="W312" s="749"/>
      <c r="X312" s="749"/>
      <c r="Y312" s="851"/>
      <c r="Z312" s="869"/>
      <c r="AA312" s="1003"/>
    </row>
    <row r="313" spans="1:29" s="354" customFormat="1" ht="5.25" customHeight="1" x14ac:dyDescent="0.2">
      <c r="A313" s="292"/>
      <c r="B313" s="230"/>
      <c r="C313" s="750"/>
      <c r="D313" s="748"/>
      <c r="E313" s="748"/>
      <c r="F313" s="750"/>
      <c r="G313" s="750"/>
      <c r="H313" s="750"/>
      <c r="I313" s="750"/>
      <c r="J313" s="750"/>
      <c r="K313" s="750"/>
      <c r="L313" s="750"/>
      <c r="M313" s="750"/>
      <c r="N313" s="750"/>
      <c r="O313" s="750"/>
      <c r="P313" s="750"/>
      <c r="Q313" s="750"/>
      <c r="R313" s="750"/>
      <c r="S313" s="750"/>
      <c r="T313" s="750"/>
      <c r="U313" s="750"/>
      <c r="V313" s="750"/>
      <c r="W313" s="750"/>
      <c r="X313" s="750"/>
      <c r="Y313" s="750"/>
      <c r="Z313" s="151"/>
      <c r="AA313" s="1003"/>
    </row>
    <row r="314" spans="1:29" s="354" customFormat="1" ht="21" customHeight="1" x14ac:dyDescent="0.2">
      <c r="A314" s="298" t="s">
        <v>1147</v>
      </c>
      <c r="B314" s="230"/>
      <c r="C314" s="750" t="s">
        <v>82</v>
      </c>
      <c r="D314" s="748"/>
      <c r="E314" s="748"/>
      <c r="F314" s="750"/>
      <c r="G314" s="750"/>
      <c r="H314" s="750"/>
      <c r="I314" s="1268"/>
      <c r="J314" s="1268"/>
      <c r="K314" s="1268"/>
      <c r="L314" s="1268"/>
      <c r="M314" s="1268"/>
      <c r="N314" s="1268"/>
      <c r="O314" s="1268"/>
      <c r="P314" s="1268"/>
      <c r="Q314" s="1268"/>
      <c r="R314" s="1268"/>
      <c r="S314" s="1268"/>
      <c r="T314" s="1268"/>
      <c r="U314" s="1268"/>
      <c r="V314" s="1268"/>
      <c r="W314" s="1268"/>
      <c r="X314" s="1268"/>
      <c r="Y314" s="750"/>
      <c r="Z314" s="151"/>
      <c r="AA314" s="1003">
        <f>IF(I314="?",0,IF(I314&lt;&gt;"",1,0))</f>
        <v>0</v>
      </c>
    </row>
    <row r="315" spans="1:29" s="354" customFormat="1" ht="5.25" customHeight="1" x14ac:dyDescent="0.2">
      <c r="A315" s="292"/>
      <c r="B315" s="230"/>
      <c r="C315" s="749"/>
      <c r="D315" s="748"/>
      <c r="E315" s="748"/>
      <c r="F315" s="750"/>
      <c r="G315" s="750"/>
      <c r="H315" s="750"/>
      <c r="I315" s="750"/>
      <c r="J315" s="750"/>
      <c r="K315" s="750"/>
      <c r="L315" s="750"/>
      <c r="M315" s="750"/>
      <c r="N315" s="750"/>
      <c r="O315" s="750"/>
      <c r="P315" s="750"/>
      <c r="Q315" s="750"/>
      <c r="R315" s="750"/>
      <c r="S315" s="750"/>
      <c r="T315" s="750"/>
      <c r="U315" s="750"/>
      <c r="V315" s="750"/>
      <c r="W315" s="750"/>
      <c r="X315" s="750"/>
      <c r="Y315" s="750"/>
      <c r="Z315" s="151"/>
      <c r="AA315" s="1003"/>
    </row>
    <row r="316" spans="1:29" s="354" customFormat="1" ht="21" customHeight="1" x14ac:dyDescent="0.2">
      <c r="A316" s="298" t="s">
        <v>1148</v>
      </c>
      <c r="B316" s="235"/>
      <c r="C316" s="750" t="s">
        <v>61</v>
      </c>
      <c r="D316" s="748"/>
      <c r="E316" s="748"/>
      <c r="F316" s="750"/>
      <c r="G316" s="750"/>
      <c r="H316" s="750"/>
      <c r="I316" s="1268"/>
      <c r="J316" s="1268"/>
      <c r="K316" s="1268"/>
      <c r="L316" s="1268"/>
      <c r="M316" s="1268"/>
      <c r="N316" s="1268"/>
      <c r="O316" s="1268"/>
      <c r="P316" s="1268"/>
      <c r="Q316" s="1268"/>
      <c r="R316" s="1268"/>
      <c r="S316" s="1268"/>
      <c r="T316" s="1268"/>
      <c r="U316" s="1268"/>
      <c r="V316" s="1268"/>
      <c r="W316" s="1268"/>
      <c r="X316" s="1268"/>
      <c r="Y316" s="750"/>
      <c r="Z316" s="151"/>
      <c r="AA316" s="1003">
        <f>IF(I316="?",0,IF(I316&lt;&gt;"",1,0))</f>
        <v>0</v>
      </c>
    </row>
    <row r="317" spans="1:29" s="354" customFormat="1" ht="5.25" customHeight="1" x14ac:dyDescent="0.2">
      <c r="A317" s="292"/>
      <c r="B317" s="230"/>
      <c r="C317" s="749"/>
      <c r="D317" s="748"/>
      <c r="E317" s="748"/>
      <c r="F317" s="750"/>
      <c r="G317" s="750"/>
      <c r="H317" s="750"/>
      <c r="I317" s="750"/>
      <c r="J317" s="750"/>
      <c r="K317" s="750"/>
      <c r="L317" s="750"/>
      <c r="M317" s="750"/>
      <c r="N317" s="750"/>
      <c r="O317" s="750"/>
      <c r="P317" s="750"/>
      <c r="Q317" s="750"/>
      <c r="R317" s="750"/>
      <c r="S317" s="750"/>
      <c r="T317" s="750"/>
      <c r="U317" s="750"/>
      <c r="V317" s="750"/>
      <c r="W317" s="750"/>
      <c r="X317" s="750"/>
      <c r="Y317" s="750"/>
      <c r="Z317" s="151"/>
      <c r="AA317" s="1003"/>
    </row>
    <row r="318" spans="1:29" s="354" customFormat="1" ht="21" customHeight="1" x14ac:dyDescent="0.2">
      <c r="A318" s="298" t="s">
        <v>1149</v>
      </c>
      <c r="B318" s="235"/>
      <c r="C318" s="750" t="s">
        <v>238</v>
      </c>
      <c r="D318" s="748"/>
      <c r="E318" s="748"/>
      <c r="F318" s="750"/>
      <c r="G318" s="750"/>
      <c r="H318" s="750"/>
      <c r="I318" s="1268"/>
      <c r="J318" s="1268"/>
      <c r="K318" s="1268"/>
      <c r="L318" s="1268"/>
      <c r="M318" s="1268"/>
      <c r="N318" s="1268"/>
      <c r="O318" s="1268"/>
      <c r="P318" s="1268"/>
      <c r="Q318" s="1268"/>
      <c r="R318" s="1268"/>
      <c r="S318" s="1268"/>
      <c r="T318" s="1268"/>
      <c r="U318" s="1268"/>
      <c r="V318" s="1268"/>
      <c r="W318" s="1268"/>
      <c r="X318" s="1268"/>
      <c r="Y318" s="750"/>
      <c r="Z318" s="151"/>
      <c r="AA318" s="1003">
        <f>IF(I318="?",0,IF(I318&lt;&gt;"",1,0))</f>
        <v>0</v>
      </c>
    </row>
    <row r="319" spans="1:29" s="354" customFormat="1" ht="5.25" customHeight="1" x14ac:dyDescent="0.2">
      <c r="A319" s="292"/>
      <c r="B319" s="228"/>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155"/>
      <c r="AA319" s="1003"/>
    </row>
    <row r="320" spans="1:29" s="354" customFormat="1" ht="5.25" customHeight="1" x14ac:dyDescent="0.2">
      <c r="A320" s="292"/>
      <c r="B320" s="230"/>
      <c r="C320" s="750"/>
      <c r="D320" s="750"/>
      <c r="E320" s="750"/>
      <c r="F320" s="750"/>
      <c r="G320" s="750"/>
      <c r="H320" s="750"/>
      <c r="I320" s="750"/>
      <c r="J320" s="750"/>
      <c r="K320" s="750"/>
      <c r="L320" s="750"/>
      <c r="M320" s="750"/>
      <c r="N320" s="750"/>
      <c r="O320" s="750"/>
      <c r="P320" s="750"/>
      <c r="Q320" s="750"/>
      <c r="R320" s="750"/>
      <c r="S320" s="750"/>
      <c r="T320" s="750"/>
      <c r="U320" s="750"/>
      <c r="V320" s="750"/>
      <c r="W320" s="750"/>
      <c r="X320" s="750"/>
      <c r="Y320" s="750"/>
      <c r="Z320" s="151"/>
      <c r="AA320" s="1003"/>
    </row>
    <row r="321" spans="1:29" s="884" customFormat="1" ht="36" customHeight="1" x14ac:dyDescent="0.2">
      <c r="A321" s="292"/>
      <c r="B321" s="225"/>
      <c r="C321" s="1551" t="s">
        <v>976</v>
      </c>
      <c r="D321" s="1842"/>
      <c r="E321" s="1842"/>
      <c r="F321" s="1842"/>
      <c r="G321" s="1842"/>
      <c r="H321" s="1842"/>
      <c r="I321" s="1842"/>
      <c r="J321" s="1842"/>
      <c r="K321" s="1842"/>
      <c r="L321" s="1842"/>
      <c r="M321" s="1842"/>
      <c r="N321" s="1842"/>
      <c r="O321" s="1842"/>
      <c r="P321" s="1842"/>
      <c r="Q321" s="1842"/>
      <c r="R321" s="1842"/>
      <c r="S321" s="1842"/>
      <c r="T321" s="1842"/>
      <c r="U321" s="1842"/>
      <c r="V321" s="1842"/>
      <c r="W321" s="1842"/>
      <c r="X321" s="1843"/>
      <c r="Y321" s="698"/>
      <c r="Z321" s="226"/>
      <c r="AA321" s="1003"/>
    </row>
    <row r="322" spans="1:29" s="354" customFormat="1" ht="5.25" customHeight="1" x14ac:dyDescent="0.2">
      <c r="A322" s="292"/>
      <c r="B322" s="228"/>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155"/>
      <c r="AA322" s="1003"/>
    </row>
    <row r="323" spans="1:29" s="354" customFormat="1" ht="5.25" customHeight="1" x14ac:dyDescent="0.2">
      <c r="A323" s="292"/>
      <c r="B323" s="230"/>
      <c r="C323" s="750"/>
      <c r="D323" s="750"/>
      <c r="E323" s="750"/>
      <c r="F323" s="750"/>
      <c r="G323" s="750"/>
      <c r="H323" s="750"/>
      <c r="I323" s="750"/>
      <c r="J323" s="750"/>
      <c r="K323" s="750"/>
      <c r="L323" s="750"/>
      <c r="M323" s="750"/>
      <c r="N323" s="750"/>
      <c r="O323" s="750"/>
      <c r="P323" s="750"/>
      <c r="Q323" s="750"/>
      <c r="R323" s="750"/>
      <c r="S323" s="750"/>
      <c r="T323" s="750"/>
      <c r="U323" s="750"/>
      <c r="V323" s="750"/>
      <c r="W323" s="750"/>
      <c r="X323" s="750"/>
      <c r="Y323" s="750"/>
      <c r="Z323" s="151"/>
      <c r="AA323" s="1003"/>
    </row>
    <row r="324" spans="1:29" s="354" customFormat="1" ht="30.75" customHeight="1" x14ac:dyDescent="0.2">
      <c r="A324" s="298" t="s">
        <v>1380</v>
      </c>
      <c r="B324" s="230"/>
      <c r="C324" s="1273" t="s">
        <v>1141</v>
      </c>
      <c r="D324" s="1273"/>
      <c r="E324" s="1273"/>
      <c r="F324" s="1273"/>
      <c r="G324" s="1273"/>
      <c r="H324" s="1273"/>
      <c r="I324" s="1273"/>
      <c r="J324" s="1273"/>
      <c r="K324" s="1273"/>
      <c r="L324" s="1273"/>
      <c r="M324" s="1273"/>
      <c r="N324" s="1274"/>
      <c r="O324" s="1274"/>
      <c r="P324" s="1274"/>
      <c r="Q324" s="1274"/>
      <c r="R324" s="1274"/>
      <c r="S324" s="1274"/>
      <c r="T324" s="1274"/>
      <c r="U324" s="332"/>
      <c r="V324" s="332"/>
      <c r="W324" s="1188" t="s">
        <v>1166</v>
      </c>
      <c r="X324" s="1189"/>
      <c r="Y324" s="750"/>
      <c r="Z324" s="151"/>
      <c r="AA324" s="1003">
        <f>IF(W324="?",0,IF(W324&lt;&gt;"",1,0))</f>
        <v>0</v>
      </c>
    </row>
    <row r="325" spans="1:29" s="354" customFormat="1" ht="10.5" customHeight="1" x14ac:dyDescent="0.2">
      <c r="A325" s="288" t="str">
        <f>IF($L$4&lt;&gt;"",$L$4,"")</f>
        <v>00000000</v>
      </c>
      <c r="B325" s="197"/>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59"/>
      <c r="AA325" s="1003"/>
    </row>
    <row r="326" spans="1:29" s="354" customFormat="1" ht="5.45" customHeight="1" x14ac:dyDescent="0.2">
      <c r="A326" s="292"/>
      <c r="B326" s="860"/>
      <c r="C326" s="861"/>
      <c r="D326" s="861"/>
      <c r="E326" s="861"/>
      <c r="F326" s="861"/>
      <c r="G326" s="861"/>
      <c r="H326" s="861"/>
      <c r="I326" s="861"/>
      <c r="J326" s="861"/>
      <c r="K326" s="861"/>
      <c r="L326" s="861"/>
      <c r="M326" s="861"/>
      <c r="N326" s="861"/>
      <c r="O326" s="861"/>
      <c r="P326" s="861"/>
      <c r="Q326" s="861"/>
      <c r="R326" s="861"/>
      <c r="S326" s="861"/>
      <c r="T326" s="861"/>
      <c r="U326" s="861"/>
      <c r="V326" s="802"/>
      <c r="W326" s="802"/>
      <c r="X326" s="802"/>
      <c r="Y326" s="802"/>
      <c r="Z326" s="803"/>
      <c r="AA326" s="1003"/>
    </row>
    <row r="327" spans="1:29" ht="24" customHeight="1" x14ac:dyDescent="0.2">
      <c r="A327" s="292"/>
      <c r="B327" s="281"/>
      <c r="C327" s="1807" t="s">
        <v>1324</v>
      </c>
      <c r="D327" s="1673"/>
      <c r="E327" s="1673"/>
      <c r="F327" s="1673"/>
      <c r="G327" s="847" t="s">
        <v>1339</v>
      </c>
      <c r="H327" s="1839" t="str">
        <f>$L$10</f>
        <v/>
      </c>
      <c r="I327" s="1855"/>
      <c r="J327" s="1855"/>
      <c r="K327" s="1855"/>
      <c r="L327" s="1855"/>
      <c r="M327" s="1855"/>
      <c r="N327" s="1855"/>
      <c r="O327" s="1855"/>
      <c r="P327" s="1855"/>
      <c r="Q327" s="1855"/>
      <c r="R327" s="1855"/>
      <c r="S327" s="1855"/>
      <c r="T327" s="1856"/>
      <c r="U327" s="1249" t="str">
        <f>$L$4</f>
        <v>00000000</v>
      </c>
      <c r="V327" s="1250"/>
      <c r="W327" s="1250"/>
      <c r="X327" s="1251"/>
      <c r="Y327" s="806"/>
      <c r="Z327" s="186"/>
      <c r="AA327" s="1003">
        <f>IF(SUM(AA328:AA376)&gt;0,10000,0)</f>
        <v>0</v>
      </c>
    </row>
    <row r="328" spans="1:29" ht="9" customHeight="1" x14ac:dyDescent="0.2">
      <c r="A328" s="292"/>
      <c r="B328" s="281"/>
      <c r="C328" s="749"/>
      <c r="D328" s="749"/>
      <c r="E328" s="749"/>
      <c r="F328" s="749"/>
      <c r="G328" s="749"/>
      <c r="H328" s="749"/>
      <c r="I328" s="749"/>
      <c r="J328" s="749"/>
      <c r="K328" s="749"/>
      <c r="L328" s="749"/>
      <c r="M328" s="749"/>
      <c r="N328" s="749"/>
      <c r="O328" s="749"/>
      <c r="P328" s="749"/>
      <c r="Q328" s="749"/>
      <c r="R328" s="749"/>
      <c r="S328" s="749"/>
      <c r="T328" s="749"/>
      <c r="U328" s="749"/>
      <c r="V328" s="749"/>
      <c r="W328" s="749"/>
      <c r="X328" s="749"/>
      <c r="Y328" s="220"/>
      <c r="Z328" s="186"/>
      <c r="AA328" s="1003"/>
    </row>
    <row r="329" spans="1:29" ht="21" customHeight="1" x14ac:dyDescent="0.2">
      <c r="A329" s="296" t="s">
        <v>1150</v>
      </c>
      <c r="B329" s="281"/>
      <c r="C329" s="750" t="s">
        <v>1070</v>
      </c>
      <c r="D329" s="797"/>
      <c r="E329" s="1798"/>
      <c r="F329" s="1857"/>
      <c r="G329" s="863"/>
      <c r="H329" s="797" t="s">
        <v>905</v>
      </c>
      <c r="I329" s="1800"/>
      <c r="J329" s="1213"/>
      <c r="K329" s="1213"/>
      <c r="L329" s="1213"/>
      <c r="M329" s="1213"/>
      <c r="N329" s="1213"/>
      <c r="O329" s="1213"/>
      <c r="P329" s="1213"/>
      <c r="Q329" s="1213"/>
      <c r="R329" s="1213"/>
      <c r="S329" s="1213"/>
      <c r="T329" s="1213"/>
      <c r="U329" s="1213"/>
      <c r="V329" s="1213"/>
      <c r="W329" s="1213"/>
      <c r="X329" s="1213"/>
      <c r="Y329" s="220"/>
      <c r="Z329" s="186"/>
      <c r="AA329" s="1003">
        <f>IF(E329="?",0,IF(E329&lt;&gt;"",1,0))+IF(I329="?",0,IF(I329&lt;&gt;"",1,0))</f>
        <v>0</v>
      </c>
    </row>
    <row r="330" spans="1:29" s="354" customFormat="1" ht="5.25" customHeight="1" x14ac:dyDescent="0.2">
      <c r="A330" s="292"/>
      <c r="B330" s="230"/>
      <c r="C330" s="871"/>
      <c r="D330" s="871"/>
      <c r="E330" s="863"/>
      <c r="F330" s="863"/>
      <c r="G330" s="863"/>
      <c r="H330" s="863"/>
      <c r="I330" s="863"/>
      <c r="J330" s="863"/>
      <c r="K330" s="863"/>
      <c r="L330" s="863"/>
      <c r="M330" s="863"/>
      <c r="N330" s="863"/>
      <c r="O330" s="863"/>
      <c r="P330" s="863"/>
      <c r="Q330" s="863"/>
      <c r="R330" s="871"/>
      <c r="S330" s="871"/>
      <c r="T330" s="871"/>
      <c r="U330" s="871"/>
      <c r="V330" s="871"/>
      <c r="W330" s="871"/>
      <c r="X330" s="748"/>
      <c r="Y330" s="150"/>
      <c r="Z330" s="151"/>
      <c r="AA330" s="1003"/>
      <c r="AB330" s="355"/>
      <c r="AC330" s="355"/>
    </row>
    <row r="331" spans="1:29" s="354" customFormat="1" ht="21.75" customHeight="1" x14ac:dyDescent="0.2">
      <c r="A331" s="297" t="s">
        <v>1270</v>
      </c>
      <c r="B331" s="230"/>
      <c r="C331" s="750" t="s">
        <v>1271</v>
      </c>
      <c r="D331" s="750"/>
      <c r="E331" s="863"/>
      <c r="F331" s="863"/>
      <c r="G331" s="863"/>
      <c r="H331" s="863"/>
      <c r="I331" s="863"/>
      <c r="J331" s="863"/>
      <c r="K331" s="863"/>
      <c r="L331" s="1858"/>
      <c r="M331" s="1859"/>
      <c r="N331" s="863"/>
      <c r="O331" s="863"/>
      <c r="P331" s="863"/>
      <c r="Q331" s="750" t="s">
        <v>1272</v>
      </c>
      <c r="R331" s="863"/>
      <c r="S331" s="863"/>
      <c r="T331" s="871"/>
      <c r="U331" s="871"/>
      <c r="V331" s="871"/>
      <c r="W331" s="1858"/>
      <c r="X331" s="1859"/>
      <c r="Y331" s="150"/>
      <c r="Z331" s="151"/>
      <c r="AA331" s="1003">
        <f>IF(L331="?",0,IF(L331&lt;&gt;"",1,0))+IF(W331="?",0,IF(W331&lt;&gt;"",1,0))</f>
        <v>0</v>
      </c>
      <c r="AB331" s="355"/>
      <c r="AC331" s="355"/>
    </row>
    <row r="332" spans="1:29" s="354" customFormat="1" ht="5.25" customHeight="1" x14ac:dyDescent="0.2">
      <c r="A332" s="292"/>
      <c r="B332" s="230"/>
      <c r="C332" s="863"/>
      <c r="D332" s="863"/>
      <c r="E332" s="863"/>
      <c r="F332" s="863"/>
      <c r="G332" s="863"/>
      <c r="H332" s="863"/>
      <c r="I332" s="863"/>
      <c r="J332" s="863"/>
      <c r="K332" s="863"/>
      <c r="L332" s="863"/>
      <c r="M332" s="863"/>
      <c r="N332" s="863"/>
      <c r="O332" s="863"/>
      <c r="P332" s="871"/>
      <c r="Q332" s="871"/>
      <c r="R332" s="871"/>
      <c r="S332" s="871"/>
      <c r="T332" s="871"/>
      <c r="U332" s="871"/>
      <c r="V332" s="871"/>
      <c r="W332" s="871"/>
      <c r="X332" s="748"/>
      <c r="Y332" s="150"/>
      <c r="Z332" s="151"/>
      <c r="AA332" s="1003"/>
    </row>
    <row r="333" spans="1:29" s="354" customFormat="1" ht="21" customHeight="1" x14ac:dyDescent="0.2">
      <c r="A333" s="298" t="s">
        <v>1152</v>
      </c>
      <c r="B333" s="862"/>
      <c r="C333" s="749" t="s">
        <v>1273</v>
      </c>
      <c r="D333" s="863"/>
      <c r="E333" s="863"/>
      <c r="F333" s="863"/>
      <c r="G333" s="863"/>
      <c r="H333" s="863"/>
      <c r="I333" s="863"/>
      <c r="J333" s="863"/>
      <c r="K333" s="863"/>
      <c r="L333" s="863"/>
      <c r="M333" s="863"/>
      <c r="N333" s="863"/>
      <c r="O333" s="863"/>
      <c r="P333" s="1853"/>
      <c r="Q333" s="1213"/>
      <c r="R333" s="1213"/>
      <c r="S333" s="1213"/>
      <c r="T333" s="1213"/>
      <c r="U333" s="1213"/>
      <c r="V333" s="1213"/>
      <c r="W333" s="1213"/>
      <c r="X333" s="1213"/>
      <c r="Y333" s="150"/>
      <c r="Z333" s="151"/>
      <c r="AA333" s="1003">
        <f>IF(P333="?",0,IF(P333&lt;&gt;"",1,0))</f>
        <v>0</v>
      </c>
    </row>
    <row r="334" spans="1:29" s="354" customFormat="1" ht="5.25" customHeight="1" x14ac:dyDescent="0.2">
      <c r="A334" s="292"/>
      <c r="B334" s="230"/>
      <c r="C334" s="863"/>
      <c r="D334" s="863"/>
      <c r="E334" s="863"/>
      <c r="F334" s="863"/>
      <c r="G334" s="863"/>
      <c r="H334" s="863"/>
      <c r="I334" s="863"/>
      <c r="J334" s="863"/>
      <c r="K334" s="863"/>
      <c r="L334" s="863"/>
      <c r="M334" s="863"/>
      <c r="N334" s="863"/>
      <c r="O334" s="863"/>
      <c r="P334" s="871"/>
      <c r="Q334" s="871"/>
      <c r="R334" s="871"/>
      <c r="S334" s="871"/>
      <c r="T334" s="871"/>
      <c r="U334" s="871"/>
      <c r="V334" s="871"/>
      <c r="W334" s="871"/>
      <c r="X334" s="748"/>
      <c r="Y334" s="150"/>
      <c r="Z334" s="151"/>
      <c r="AA334" s="1003"/>
    </row>
    <row r="335" spans="1:29" s="354" customFormat="1" ht="21" customHeight="1" x14ac:dyDescent="0.2">
      <c r="A335" s="298" t="s">
        <v>1153</v>
      </c>
      <c r="B335" s="230"/>
      <c r="C335" s="750" t="s">
        <v>1075</v>
      </c>
      <c r="D335" s="750"/>
      <c r="E335" s="750"/>
      <c r="F335" s="750"/>
      <c r="G335" s="750"/>
      <c r="H335" s="750"/>
      <c r="I335" s="750"/>
      <c r="J335" s="750"/>
      <c r="K335" s="750"/>
      <c r="L335" s="750"/>
      <c r="M335" s="750"/>
      <c r="N335" s="750"/>
      <c r="O335" s="750"/>
      <c r="P335" s="750"/>
      <c r="Q335" s="750"/>
      <c r="R335" s="750"/>
      <c r="S335" s="797"/>
      <c r="T335" s="332"/>
      <c r="U335" s="332"/>
      <c r="V335" s="332"/>
      <c r="W335" s="1188" t="s">
        <v>1166</v>
      </c>
      <c r="X335" s="1189"/>
      <c r="Y335" s="150"/>
      <c r="Z335" s="151"/>
      <c r="AA335" s="1003">
        <f>IF(W335="?",0,IF(W335&lt;&gt;"",1,0))</f>
        <v>0</v>
      </c>
    </row>
    <row r="336" spans="1:29" s="354" customFormat="1" ht="5.25" customHeight="1" x14ac:dyDescent="0.2">
      <c r="A336" s="292"/>
      <c r="B336" s="230"/>
      <c r="C336" s="863"/>
      <c r="D336" s="863"/>
      <c r="E336" s="863"/>
      <c r="F336" s="863"/>
      <c r="G336" s="863"/>
      <c r="H336" s="863"/>
      <c r="I336" s="863"/>
      <c r="J336" s="863"/>
      <c r="K336" s="863"/>
      <c r="L336" s="863"/>
      <c r="M336" s="863"/>
      <c r="N336" s="863"/>
      <c r="O336" s="863"/>
      <c r="P336" s="871"/>
      <c r="Q336" s="871"/>
      <c r="R336" s="871"/>
      <c r="S336" s="871"/>
      <c r="T336" s="871"/>
      <c r="U336" s="871"/>
      <c r="V336" s="871"/>
      <c r="W336" s="871"/>
      <c r="X336" s="748"/>
      <c r="Y336" s="150"/>
      <c r="Z336" s="151"/>
      <c r="AA336" s="1003"/>
    </row>
    <row r="337" spans="1:29" s="354" customFormat="1" ht="21" customHeight="1" x14ac:dyDescent="0.2">
      <c r="A337" s="298" t="s">
        <v>1154</v>
      </c>
      <c r="B337" s="862"/>
      <c r="C337" s="749" t="s">
        <v>1076</v>
      </c>
      <c r="D337" s="863"/>
      <c r="E337" s="863"/>
      <c r="F337" s="863"/>
      <c r="G337" s="863"/>
      <c r="H337" s="863"/>
      <c r="I337" s="863"/>
      <c r="J337" s="863"/>
      <c r="K337" s="863"/>
      <c r="L337" s="863"/>
      <c r="M337" s="1853"/>
      <c r="N337" s="1854"/>
      <c r="O337" s="1854"/>
      <c r="P337" s="1854"/>
      <c r="Q337" s="1854"/>
      <c r="R337" s="1854"/>
      <c r="S337" s="1854"/>
      <c r="T337" s="1854"/>
      <c r="U337" s="1854"/>
      <c r="V337" s="1854"/>
      <c r="W337" s="1854"/>
      <c r="X337" s="1854"/>
      <c r="Y337" s="150"/>
      <c r="Z337" s="151"/>
      <c r="AA337" s="1003">
        <f>IF(M337="?",0,IF(M337&lt;&gt;"",1,0))</f>
        <v>0</v>
      </c>
    </row>
    <row r="338" spans="1:29" s="353" customFormat="1" ht="5.25" customHeight="1" x14ac:dyDescent="0.2">
      <c r="A338" s="292"/>
      <c r="B338" s="160"/>
      <c r="C338" s="698"/>
      <c r="D338" s="698"/>
      <c r="E338" s="698"/>
      <c r="F338" s="698"/>
      <c r="G338" s="698"/>
      <c r="H338" s="698"/>
      <c r="I338" s="698"/>
      <c r="J338" s="698"/>
      <c r="K338" s="698"/>
      <c r="L338" s="698"/>
      <c r="M338" s="698"/>
      <c r="N338" s="698"/>
      <c r="O338" s="698"/>
      <c r="P338" s="698"/>
      <c r="Q338" s="698"/>
      <c r="R338" s="698"/>
      <c r="S338" s="698"/>
      <c r="T338" s="698"/>
      <c r="U338" s="698"/>
      <c r="V338" s="698"/>
      <c r="W338" s="698"/>
      <c r="X338" s="698"/>
      <c r="Y338" s="183"/>
      <c r="Z338" s="162"/>
      <c r="AA338" s="1003"/>
    </row>
    <row r="339" spans="1:29" s="354" customFormat="1" ht="24" customHeight="1" x14ac:dyDescent="0.2">
      <c r="A339" s="298" t="s">
        <v>496</v>
      </c>
      <c r="B339" s="230"/>
      <c r="C339" s="1246" t="s">
        <v>1365</v>
      </c>
      <c r="D339" s="1261"/>
      <c r="E339" s="1261"/>
      <c r="F339" s="1261"/>
      <c r="G339" s="1261"/>
      <c r="H339" s="1261"/>
      <c r="I339" s="1261"/>
      <c r="J339" s="1261"/>
      <c r="K339" s="1261"/>
      <c r="L339" s="1261"/>
      <c r="M339" s="1261"/>
      <c r="N339" s="1261"/>
      <c r="O339" s="1261"/>
      <c r="P339" s="1261"/>
      <c r="Q339" s="1261"/>
      <c r="R339" s="1261"/>
      <c r="S339" s="1261"/>
      <c r="T339" s="749"/>
      <c r="U339" s="610"/>
      <c r="V339" s="871"/>
      <c r="W339" s="1846"/>
      <c r="X339" s="1846"/>
      <c r="Y339" s="150"/>
      <c r="Z339" s="151"/>
      <c r="AA339" s="1003">
        <f>IF(W339="?",0,IF(W339&lt;&gt;"",1,0))</f>
        <v>0</v>
      </c>
    </row>
    <row r="340" spans="1:29" s="354" customFormat="1" ht="5.45" customHeight="1" x14ac:dyDescent="0.2">
      <c r="A340" s="292"/>
      <c r="B340" s="230"/>
      <c r="C340" s="863"/>
      <c r="D340" s="863"/>
      <c r="E340" s="863"/>
      <c r="F340" s="863"/>
      <c r="G340" s="863"/>
      <c r="H340" s="863"/>
      <c r="I340" s="863"/>
      <c r="J340" s="863"/>
      <c r="K340" s="863"/>
      <c r="L340" s="863"/>
      <c r="M340" s="863"/>
      <c r="N340" s="863"/>
      <c r="O340" s="871"/>
      <c r="P340" s="871"/>
      <c r="Q340" s="871"/>
      <c r="R340" s="871"/>
      <c r="S340" s="871"/>
      <c r="T340" s="871"/>
      <c r="U340" s="871"/>
      <c r="V340" s="871"/>
      <c r="W340" s="871"/>
      <c r="X340" s="871"/>
      <c r="Y340" s="871"/>
      <c r="Z340" s="151"/>
      <c r="AA340" s="1003"/>
    </row>
    <row r="341" spans="1:29" s="354" customFormat="1" ht="21" customHeight="1" x14ac:dyDescent="0.2">
      <c r="A341" s="298" t="s">
        <v>524</v>
      </c>
      <c r="B341" s="230"/>
      <c r="C341" s="992"/>
      <c r="D341" s="316" t="s">
        <v>1274</v>
      </c>
      <c r="E341" s="872"/>
      <c r="F341" s="872"/>
      <c r="G341" s="873"/>
      <c r="H341" s="873"/>
      <c r="I341" s="873"/>
      <c r="J341" s="873"/>
      <c r="K341" s="873"/>
      <c r="L341" s="873"/>
      <c r="M341" s="873"/>
      <c r="N341" s="873"/>
      <c r="O341" s="873"/>
      <c r="P341" s="874"/>
      <c r="Q341" s="874"/>
      <c r="R341" s="874"/>
      <c r="S341" s="874"/>
      <c r="T341" s="874"/>
      <c r="U341" s="874"/>
      <c r="V341" s="874"/>
      <c r="W341" s="1846"/>
      <c r="X341" s="1847"/>
      <c r="Y341" s="150"/>
      <c r="Z341" s="151"/>
      <c r="AA341" s="1003">
        <f>IF(W341="?",0,IF(W341&lt;&gt;"",1,0))</f>
        <v>0</v>
      </c>
    </row>
    <row r="342" spans="1:29" s="353" customFormat="1" ht="5.25" customHeight="1" x14ac:dyDescent="0.2">
      <c r="A342" s="459"/>
      <c r="B342" s="282"/>
      <c r="C342" s="749"/>
      <c r="D342" s="749"/>
      <c r="E342" s="749"/>
      <c r="F342" s="749"/>
      <c r="G342" s="749"/>
      <c r="H342" s="749"/>
      <c r="I342" s="749"/>
      <c r="J342" s="749"/>
      <c r="K342" s="203"/>
      <c r="L342" s="203"/>
      <c r="M342" s="203"/>
      <c r="N342" s="203"/>
      <c r="O342" s="203"/>
      <c r="P342" s="203"/>
      <c r="Q342" s="203"/>
      <c r="R342" s="203"/>
      <c r="S342" s="203"/>
      <c r="T342" s="203"/>
      <c r="U342" s="203"/>
      <c r="V342" s="203"/>
      <c r="W342" s="203"/>
      <c r="X342" s="203"/>
      <c r="Y342" s="203"/>
      <c r="Z342" s="166"/>
      <c r="AA342" s="1003"/>
    </row>
    <row r="343" spans="1:29" ht="36" customHeight="1" x14ac:dyDescent="0.2">
      <c r="A343" s="298" t="s">
        <v>1155</v>
      </c>
      <c r="B343" s="281"/>
      <c r="C343" s="1231" t="s">
        <v>1316</v>
      </c>
      <c r="D343" s="1848"/>
      <c r="E343" s="1848"/>
      <c r="F343" s="1848"/>
      <c r="G343" s="1848"/>
      <c r="H343" s="1848"/>
      <c r="I343" s="1848"/>
      <c r="J343" s="1848"/>
      <c r="K343" s="1848"/>
      <c r="L343" s="1848"/>
      <c r="M343" s="1848"/>
      <c r="N343" s="1848"/>
      <c r="O343" s="1848"/>
      <c r="P343" s="1848"/>
      <c r="Q343" s="1849"/>
      <c r="R343" s="1850"/>
      <c r="S343" s="1850"/>
      <c r="T343" s="1850"/>
      <c r="U343" s="1850"/>
      <c r="V343" s="1850"/>
      <c r="W343" s="1850"/>
      <c r="X343" s="1850"/>
      <c r="Y343" s="183"/>
      <c r="Z343" s="186"/>
      <c r="AA343" s="1003">
        <f>IF(Q343="?",0,IF(Q343&lt;&gt;"",1,0))</f>
        <v>0</v>
      </c>
      <c r="AB343" s="354"/>
      <c r="AC343" s="354"/>
    </row>
    <row r="344" spans="1:29" s="353" customFormat="1" ht="5.25" customHeight="1" x14ac:dyDescent="0.2">
      <c r="A344" s="459"/>
      <c r="B344" s="282"/>
      <c r="C344" s="749"/>
      <c r="D344" s="749"/>
      <c r="E344" s="749"/>
      <c r="F344" s="749"/>
      <c r="G344" s="749"/>
      <c r="H344" s="749"/>
      <c r="I344" s="749"/>
      <c r="J344" s="749"/>
      <c r="K344" s="203"/>
      <c r="L344" s="203"/>
      <c r="M344" s="203"/>
      <c r="N344" s="203"/>
      <c r="O344" s="203"/>
      <c r="P344" s="203"/>
      <c r="Q344" s="203"/>
      <c r="R344" s="203"/>
      <c r="S344" s="796"/>
      <c r="T344" s="698"/>
      <c r="U344" s="698"/>
      <c r="V344" s="698"/>
      <c r="W344" s="698"/>
      <c r="X344" s="203"/>
      <c r="Y344" s="203"/>
      <c r="Z344" s="166"/>
      <c r="AA344" s="1003"/>
    </row>
    <row r="345" spans="1:29" s="353" customFormat="1" ht="18" customHeight="1" x14ac:dyDescent="0.2">
      <c r="A345" s="298" t="s">
        <v>1366</v>
      </c>
      <c r="B345" s="165"/>
      <c r="C345" s="284" t="s">
        <v>1367</v>
      </c>
      <c r="D345" s="239"/>
      <c r="E345" s="239"/>
      <c r="F345" s="239"/>
      <c r="G345" s="239"/>
      <c r="H345" s="239"/>
      <c r="I345" s="239"/>
      <c r="J345" s="239"/>
      <c r="K345" s="239"/>
      <c r="L345" s="203"/>
      <c r="M345" s="239"/>
      <c r="N345" s="239"/>
      <c r="O345" s="239"/>
      <c r="P345" s="239"/>
      <c r="Q345" s="239"/>
      <c r="R345" s="239"/>
      <c r="S345" s="239"/>
      <c r="T345" s="1188" t="s">
        <v>1166</v>
      </c>
      <c r="U345" s="1851"/>
      <c r="V345" s="1851"/>
      <c r="W345" s="1851"/>
      <c r="X345" s="1852"/>
      <c r="Y345" s="610"/>
      <c r="Z345" s="166"/>
      <c r="AA345" s="1003">
        <f>IF(T345="?",0,IF(T345&lt;&gt;"",1,0))</f>
        <v>0</v>
      </c>
    </row>
    <row r="346" spans="1:29" ht="5.25" customHeight="1" x14ac:dyDescent="0.2">
      <c r="A346" s="298"/>
      <c r="B346" s="281"/>
      <c r="C346" s="749"/>
      <c r="D346" s="749"/>
      <c r="E346" s="749"/>
      <c r="F346" s="749"/>
      <c r="G346" s="749"/>
      <c r="H346" s="749"/>
      <c r="I346" s="749"/>
      <c r="J346" s="749"/>
      <c r="K346" s="749"/>
      <c r="L346" s="749"/>
      <c r="M346" s="749"/>
      <c r="N346" s="610"/>
      <c r="O346" s="610"/>
      <c r="P346" s="610"/>
      <c r="Q346" s="610"/>
      <c r="R346" s="610"/>
      <c r="S346" s="749"/>
      <c r="T346" s="749"/>
      <c r="U346" s="698"/>
      <c r="V346" s="698"/>
      <c r="W346" s="698"/>
      <c r="X346" s="910"/>
      <c r="Y346" s="610"/>
      <c r="Z346" s="186"/>
      <c r="AA346" s="1003"/>
    </row>
    <row r="347" spans="1:29" s="353" customFormat="1" ht="18" customHeight="1" x14ac:dyDescent="0.2">
      <c r="A347" s="298" t="s">
        <v>1156</v>
      </c>
      <c r="B347" s="165"/>
      <c r="C347" s="284" t="s">
        <v>1368</v>
      </c>
      <c r="D347" s="239"/>
      <c r="E347" s="239"/>
      <c r="F347" s="239"/>
      <c r="G347" s="239"/>
      <c r="H347" s="239"/>
      <c r="I347" s="239"/>
      <c r="J347" s="239"/>
      <c r="K347" s="239"/>
      <c r="L347" s="203"/>
      <c r="M347" s="239"/>
      <c r="N347" s="239"/>
      <c r="O347" s="239"/>
      <c r="P347" s="239"/>
      <c r="Q347" s="239"/>
      <c r="R347" s="239"/>
      <c r="S347" s="239"/>
      <c r="T347" s="1188" t="s">
        <v>1166</v>
      </c>
      <c r="U347" s="1851"/>
      <c r="V347" s="1851"/>
      <c r="W347" s="1851"/>
      <c r="X347" s="1852"/>
      <c r="Y347" s="610"/>
      <c r="Z347" s="166"/>
      <c r="AA347" s="1003">
        <f>IF(T347="?",0,IF(T347&lt;&gt;"",1,0))</f>
        <v>0</v>
      </c>
    </row>
    <row r="348" spans="1:29" s="353" customFormat="1" ht="5.25" customHeight="1" x14ac:dyDescent="0.2">
      <c r="A348" s="292"/>
      <c r="B348" s="160"/>
      <c r="C348" s="256"/>
      <c r="D348" s="698"/>
      <c r="E348" s="698"/>
      <c r="F348" s="698"/>
      <c r="G348" s="698"/>
      <c r="H348" s="698"/>
      <c r="I348" s="698"/>
      <c r="J348" s="698"/>
      <c r="K348" s="698"/>
      <c r="L348" s="698"/>
      <c r="M348" s="698"/>
      <c r="N348" s="698"/>
      <c r="O348" s="698"/>
      <c r="P348" s="698"/>
      <c r="Q348" s="698"/>
      <c r="R348" s="698"/>
      <c r="S348" s="698"/>
      <c r="T348" s="698"/>
      <c r="U348" s="749"/>
      <c r="V348" s="749"/>
      <c r="W348" s="749"/>
      <c r="X348" s="897"/>
      <c r="Y348" s="698"/>
      <c r="Z348" s="166"/>
      <c r="AA348" s="1003"/>
    </row>
    <row r="349" spans="1:29" s="353" customFormat="1" ht="24.75" customHeight="1" x14ac:dyDescent="0.2">
      <c r="A349" s="298"/>
      <c r="B349" s="160"/>
      <c r="C349" s="1394" t="s">
        <v>1369</v>
      </c>
      <c r="D349" s="1261"/>
      <c r="E349" s="1261"/>
      <c r="F349" s="1261"/>
      <c r="G349" s="1261"/>
      <c r="H349" s="1261"/>
      <c r="I349" s="1261"/>
      <c r="J349" s="1261"/>
      <c r="K349" s="1261"/>
      <c r="L349" s="1261"/>
      <c r="M349" s="1261"/>
      <c r="N349" s="1261"/>
      <c r="O349" s="1261"/>
      <c r="P349" s="1261"/>
      <c r="Q349" s="1261"/>
      <c r="R349" s="1261"/>
      <c r="S349" s="1261"/>
      <c r="T349" s="1261"/>
      <c r="U349" s="1261"/>
      <c r="V349" s="1261"/>
      <c r="W349" s="1261"/>
      <c r="X349" s="698"/>
      <c r="Y349" s="698"/>
      <c r="Z349" s="162"/>
      <c r="AA349" s="1003"/>
    </row>
    <row r="350" spans="1:29" s="353" customFormat="1" ht="24" customHeight="1" x14ac:dyDescent="0.2">
      <c r="A350" s="297" t="s">
        <v>1370</v>
      </c>
      <c r="B350" s="77"/>
      <c r="C350" s="127" t="s">
        <v>1371</v>
      </c>
      <c r="D350" s="127"/>
      <c r="E350" s="131"/>
      <c r="F350" s="131"/>
      <c r="G350" s="131"/>
      <c r="H350" s="131"/>
      <c r="I350" s="131"/>
      <c r="J350" s="131"/>
      <c r="K350" s="131"/>
      <c r="L350" s="131"/>
      <c r="M350" s="1844" t="s">
        <v>1166</v>
      </c>
      <c r="N350" s="1845"/>
      <c r="O350" s="131"/>
      <c r="P350" s="127" t="s">
        <v>1372</v>
      </c>
      <c r="Q350" s="127"/>
      <c r="R350" s="698"/>
      <c r="S350" s="698"/>
      <c r="T350" s="875"/>
      <c r="U350" s="875"/>
      <c r="V350" s="875"/>
      <c r="W350" s="1844" t="s">
        <v>1166</v>
      </c>
      <c r="X350" s="1845"/>
      <c r="Y350" s="698"/>
      <c r="Z350" s="162"/>
      <c r="AA350" s="1003">
        <f>IF(M350="?",0,IF(M350&lt;&gt;"",1,0))+IF(W350="?",0,IF(W350&lt;&gt;"",1,0))</f>
        <v>0</v>
      </c>
    </row>
    <row r="351" spans="1:29" s="353" customFormat="1" ht="24" customHeight="1" x14ac:dyDescent="0.2">
      <c r="A351" s="297" t="s">
        <v>1373</v>
      </c>
      <c r="B351" s="77"/>
      <c r="C351" s="127" t="s">
        <v>176</v>
      </c>
      <c r="D351" s="127"/>
      <c r="E351" s="131"/>
      <c r="F351" s="131"/>
      <c r="G351" s="131"/>
      <c r="H351" s="132"/>
      <c r="I351" s="132"/>
      <c r="J351" s="132"/>
      <c r="K351" s="132"/>
      <c r="L351" s="132"/>
      <c r="M351" s="1844" t="s">
        <v>1166</v>
      </c>
      <c r="N351" s="1845"/>
      <c r="O351" s="132"/>
      <c r="P351" s="127" t="s">
        <v>1374</v>
      </c>
      <c r="Q351" s="127"/>
      <c r="R351" s="698"/>
      <c r="S351" s="698"/>
      <c r="T351" s="517"/>
      <c r="U351" s="517"/>
      <c r="V351" s="517"/>
      <c r="W351" s="1844" t="s">
        <v>1166</v>
      </c>
      <c r="X351" s="1845"/>
      <c r="Y351" s="698"/>
      <c r="Z351" s="162"/>
      <c r="AA351" s="1003">
        <f>IF(M351="?",0,IF(M351&lt;&gt;"",1,0))+IF(W351="?",0,IF(W351&lt;&gt;"",1,0))</f>
        <v>0</v>
      </c>
    </row>
    <row r="352" spans="1:29" s="353" customFormat="1" ht="24" customHeight="1" x14ac:dyDescent="0.2">
      <c r="A352" s="297" t="s">
        <v>1375</v>
      </c>
      <c r="B352" s="77"/>
      <c r="C352" s="127" t="s">
        <v>1</v>
      </c>
      <c r="D352" s="127"/>
      <c r="E352" s="131"/>
      <c r="F352" s="131"/>
      <c r="G352" s="131"/>
      <c r="H352" s="132"/>
      <c r="I352" s="132"/>
      <c r="J352" s="132"/>
      <c r="K352" s="132"/>
      <c r="L352" s="132"/>
      <c r="M352" s="1844" t="s">
        <v>1166</v>
      </c>
      <c r="N352" s="1845"/>
      <c r="O352" s="132"/>
      <c r="P352" s="127" t="s">
        <v>2</v>
      </c>
      <c r="Q352" s="127"/>
      <c r="R352" s="698"/>
      <c r="S352" s="698"/>
      <c r="T352" s="517"/>
      <c r="U352" s="517"/>
      <c r="V352" s="517"/>
      <c r="W352" s="1844" t="s">
        <v>1166</v>
      </c>
      <c r="X352" s="1845"/>
      <c r="Y352" s="698"/>
      <c r="Z352" s="162"/>
      <c r="AA352" s="1003">
        <f>IF(M352="?",0,IF(M352&lt;&gt;"",1,0))+IF(W352="?",0,IF(W352&lt;&gt;"",1,0))</f>
        <v>0</v>
      </c>
    </row>
    <row r="353" spans="1:29" s="353" customFormat="1" ht="24" customHeight="1" x14ac:dyDescent="0.2">
      <c r="A353" s="297" t="s">
        <v>1376</v>
      </c>
      <c r="B353" s="77"/>
      <c r="C353" s="127" t="s">
        <v>1030</v>
      </c>
      <c r="D353" s="127"/>
      <c r="E353" s="131"/>
      <c r="F353" s="131"/>
      <c r="G353" s="131"/>
      <c r="H353" s="131"/>
      <c r="I353" s="131"/>
      <c r="J353" s="131"/>
      <c r="K353" s="131"/>
      <c r="L353" s="131"/>
      <c r="M353" s="1844" t="s">
        <v>1166</v>
      </c>
      <c r="N353" s="1845"/>
      <c r="O353" s="131"/>
      <c r="P353" s="127" t="s">
        <v>1377</v>
      </c>
      <c r="Q353" s="127"/>
      <c r="R353" s="698"/>
      <c r="S353" s="698"/>
      <c r="T353" s="517"/>
      <c r="U353" s="517"/>
      <c r="V353" s="517"/>
      <c r="W353" s="1844" t="s">
        <v>1166</v>
      </c>
      <c r="X353" s="1845"/>
      <c r="Y353" s="698"/>
      <c r="Z353" s="162"/>
      <c r="AA353" s="1003">
        <f>IF(M353="?",0,IF(M353&lt;&gt;"",1,0))+IF(W353="?",0,IF(W353&lt;&gt;"",1,0))</f>
        <v>0</v>
      </c>
    </row>
    <row r="354" spans="1:29" ht="5.25" customHeight="1" x14ac:dyDescent="0.2">
      <c r="A354" s="298"/>
      <c r="B354" s="876"/>
      <c r="C354" s="241"/>
      <c r="D354" s="241"/>
      <c r="E354" s="241"/>
      <c r="F354" s="241"/>
      <c r="G354" s="241"/>
      <c r="H354" s="241"/>
      <c r="I354" s="241"/>
      <c r="J354" s="241"/>
      <c r="K354" s="241"/>
      <c r="L354" s="241"/>
      <c r="M354" s="241"/>
      <c r="N354" s="877"/>
      <c r="O354" s="877"/>
      <c r="P354" s="877"/>
      <c r="Q354" s="877"/>
      <c r="R354" s="241"/>
      <c r="S354" s="241"/>
      <c r="T354" s="241"/>
      <c r="U354" s="877"/>
      <c r="V354" s="877"/>
      <c r="W354" s="877"/>
      <c r="X354" s="877"/>
      <c r="Y354" s="618"/>
      <c r="Z354" s="878"/>
      <c r="AA354" s="1003"/>
    </row>
    <row r="355" spans="1:29" ht="5.25" customHeight="1" x14ac:dyDescent="0.2">
      <c r="A355" s="298"/>
      <c r="B355" s="879"/>
      <c r="C355" s="880"/>
      <c r="D355" s="880"/>
      <c r="E355" s="880"/>
      <c r="F355" s="880"/>
      <c r="G355" s="880"/>
      <c r="H355" s="880"/>
      <c r="I355" s="880"/>
      <c r="J355" s="880"/>
      <c r="K355" s="880"/>
      <c r="L355" s="880"/>
      <c r="M355" s="880"/>
      <c r="N355" s="881"/>
      <c r="O355" s="881"/>
      <c r="P355" s="881"/>
      <c r="Q355" s="881"/>
      <c r="R355" s="880"/>
      <c r="S355" s="880"/>
      <c r="T355" s="880"/>
      <c r="U355" s="881"/>
      <c r="V355" s="881"/>
      <c r="W355" s="881"/>
      <c r="X355" s="881"/>
      <c r="Y355" s="805"/>
      <c r="Z355" s="882"/>
      <c r="AA355" s="1003"/>
    </row>
    <row r="356" spans="1:29" s="354" customFormat="1" ht="21" customHeight="1" x14ac:dyDescent="0.2">
      <c r="A356" s="297" t="s">
        <v>1350</v>
      </c>
      <c r="B356" s="230"/>
      <c r="C356" s="697" t="s">
        <v>1378</v>
      </c>
      <c r="D356" s="697"/>
      <c r="E356" s="873"/>
      <c r="F356" s="873"/>
      <c r="G356" s="873"/>
      <c r="H356" s="873"/>
      <c r="I356" s="697"/>
      <c r="J356" s="697"/>
      <c r="K356" s="697"/>
      <c r="L356" s="1846"/>
      <c r="M356" s="1847"/>
      <c r="N356" s="150"/>
      <c r="O356" s="697" t="s">
        <v>1379</v>
      </c>
      <c r="P356" s="697"/>
      <c r="Q356" s="697"/>
      <c r="R356" s="873"/>
      <c r="S356" s="873"/>
      <c r="T356" s="874"/>
      <c r="U356" s="874"/>
      <c r="V356" s="874"/>
      <c r="W356" s="1846"/>
      <c r="X356" s="1847"/>
      <c r="Y356" s="150"/>
      <c r="Z356" s="151"/>
      <c r="AA356" s="1003">
        <f>IF(L356="?",0,IF(L356&lt;&gt;"",1,0))+IF(W356="?",0,IF(W356&lt;&gt;"",1,0))</f>
        <v>0</v>
      </c>
      <c r="AB356" s="355"/>
      <c r="AC356" s="355"/>
    </row>
    <row r="357" spans="1:29" s="354" customFormat="1" ht="15" customHeight="1" x14ac:dyDescent="0.2">
      <c r="A357" s="459" t="s">
        <v>258</v>
      </c>
      <c r="B357" s="862"/>
      <c r="C357" s="237" t="s">
        <v>1296</v>
      </c>
      <c r="D357" s="863"/>
      <c r="E357" s="863"/>
      <c r="F357" s="863"/>
      <c r="G357" s="863"/>
      <c r="H357" s="863"/>
      <c r="I357" s="863"/>
      <c r="J357" s="863"/>
      <c r="K357" s="863"/>
      <c r="L357" s="863"/>
      <c r="M357" s="863"/>
      <c r="N357" s="863"/>
      <c r="O357" s="863"/>
      <c r="P357" s="863"/>
      <c r="Q357" s="863"/>
      <c r="R357" s="863"/>
      <c r="S357" s="863"/>
      <c r="T357" s="863"/>
      <c r="U357" s="863"/>
      <c r="V357" s="863"/>
      <c r="W357" s="863"/>
      <c r="X357" s="150"/>
      <c r="Y357" s="150"/>
      <c r="Z357" s="151"/>
      <c r="AA357" s="1003"/>
    </row>
    <row r="358" spans="1:29" s="354" customFormat="1" ht="36" customHeight="1" x14ac:dyDescent="0.2">
      <c r="A358" s="298" t="s">
        <v>1151</v>
      </c>
      <c r="B358" s="862"/>
      <c r="C358" s="1140"/>
      <c r="D358" s="1140"/>
      <c r="E358" s="1140"/>
      <c r="F358" s="1140"/>
      <c r="G358" s="1140"/>
      <c r="H358" s="1140"/>
      <c r="I358" s="1140"/>
      <c r="J358" s="1140"/>
      <c r="K358" s="1140"/>
      <c r="L358" s="1140"/>
      <c r="M358" s="1140"/>
      <c r="N358" s="1140"/>
      <c r="O358" s="1140"/>
      <c r="P358" s="1140"/>
      <c r="Q358" s="1140"/>
      <c r="R358" s="1140"/>
      <c r="S358" s="1140"/>
      <c r="T358" s="1140"/>
      <c r="U358" s="1140"/>
      <c r="V358" s="1140"/>
      <c r="W358" s="1140"/>
      <c r="X358" s="1140"/>
      <c r="Y358" s="150"/>
      <c r="Z358" s="151"/>
      <c r="AA358" s="1003">
        <f>IF(C358="?",0,IF(C358&lt;&gt;"",1,0))</f>
        <v>0</v>
      </c>
    </row>
    <row r="359" spans="1:29" ht="9" customHeight="1" x14ac:dyDescent="0.2">
      <c r="A359" s="298"/>
      <c r="B359" s="281"/>
      <c r="C359" s="749"/>
      <c r="D359" s="749"/>
      <c r="E359" s="749"/>
      <c r="F359" s="749"/>
      <c r="G359" s="749"/>
      <c r="H359" s="749"/>
      <c r="I359" s="749"/>
      <c r="J359" s="749"/>
      <c r="K359" s="749"/>
      <c r="L359" s="749"/>
      <c r="M359" s="749"/>
      <c r="N359" s="610"/>
      <c r="O359" s="610"/>
      <c r="P359" s="610"/>
      <c r="Q359" s="610"/>
      <c r="R359" s="749"/>
      <c r="S359" s="749"/>
      <c r="T359" s="749"/>
      <c r="U359" s="610"/>
      <c r="V359" s="610"/>
      <c r="W359" s="610"/>
      <c r="X359" s="610"/>
      <c r="Y359" s="183"/>
      <c r="Z359" s="186"/>
      <c r="AA359" s="1003"/>
    </row>
    <row r="360" spans="1:29" s="354" customFormat="1" ht="5.45" customHeight="1" x14ac:dyDescent="0.2">
      <c r="A360" s="292"/>
      <c r="B360" s="860"/>
      <c r="C360" s="861"/>
      <c r="D360" s="861"/>
      <c r="E360" s="861"/>
      <c r="F360" s="861"/>
      <c r="G360" s="861"/>
      <c r="H360" s="861"/>
      <c r="I360" s="861"/>
      <c r="J360" s="861"/>
      <c r="K360" s="861"/>
      <c r="L360" s="861"/>
      <c r="M360" s="861"/>
      <c r="N360" s="861"/>
      <c r="O360" s="861"/>
      <c r="P360" s="861"/>
      <c r="Q360" s="861"/>
      <c r="R360" s="861"/>
      <c r="S360" s="861"/>
      <c r="T360" s="861"/>
      <c r="U360" s="861"/>
      <c r="V360" s="802"/>
      <c r="W360" s="802"/>
      <c r="X360" s="802"/>
      <c r="Y360" s="802"/>
      <c r="Z360" s="803"/>
      <c r="AA360" s="1003"/>
    </row>
    <row r="361" spans="1:29" s="885" customFormat="1" ht="36" customHeight="1" x14ac:dyDescent="0.2">
      <c r="A361" s="292"/>
      <c r="B361" s="225"/>
      <c r="C361" s="1551" t="s">
        <v>977</v>
      </c>
      <c r="D361" s="1842"/>
      <c r="E361" s="1842"/>
      <c r="F361" s="1842"/>
      <c r="G361" s="1842"/>
      <c r="H361" s="1842"/>
      <c r="I361" s="1842"/>
      <c r="J361" s="1842"/>
      <c r="K361" s="1842"/>
      <c r="L361" s="1842"/>
      <c r="M361" s="1842"/>
      <c r="N361" s="1842"/>
      <c r="O361" s="1842"/>
      <c r="P361" s="1842"/>
      <c r="Q361" s="1842"/>
      <c r="R361" s="1842"/>
      <c r="S361" s="1842"/>
      <c r="T361" s="1842"/>
      <c r="U361" s="1842"/>
      <c r="V361" s="1842"/>
      <c r="W361" s="1842"/>
      <c r="X361" s="1843"/>
      <c r="Y361" s="698"/>
      <c r="Z361" s="226"/>
      <c r="AA361" s="1003"/>
    </row>
    <row r="362" spans="1:29" s="354" customFormat="1" ht="5.25" customHeight="1" x14ac:dyDescent="0.2">
      <c r="A362" s="292"/>
      <c r="B362" s="230"/>
      <c r="C362" s="750"/>
      <c r="D362" s="750"/>
      <c r="E362" s="750"/>
      <c r="F362" s="750"/>
      <c r="G362" s="750"/>
      <c r="H362" s="750"/>
      <c r="I362" s="750"/>
      <c r="J362" s="750"/>
      <c r="K362" s="750"/>
      <c r="L362" s="750"/>
      <c r="M362" s="750"/>
      <c r="N362" s="750"/>
      <c r="O362" s="750"/>
      <c r="P362" s="750"/>
      <c r="Q362" s="750"/>
      <c r="R362" s="750"/>
      <c r="S362" s="750"/>
      <c r="T362" s="750"/>
      <c r="U362" s="750"/>
      <c r="V362" s="750"/>
      <c r="W362" s="750"/>
      <c r="X362" s="750"/>
      <c r="Y362" s="750"/>
      <c r="Z362" s="151"/>
      <c r="AA362" s="1003"/>
    </row>
    <row r="363" spans="1:29" s="886" customFormat="1" ht="22.5" customHeight="1" x14ac:dyDescent="0.2">
      <c r="A363" s="292"/>
      <c r="B363" s="862"/>
      <c r="C363" s="746" t="s">
        <v>1080</v>
      </c>
      <c r="D363" s="746"/>
      <c r="E363" s="746"/>
      <c r="F363" s="746"/>
      <c r="G363" s="746"/>
      <c r="H363" s="746"/>
      <c r="I363" s="746"/>
      <c r="J363" s="746"/>
      <c r="K363" s="746"/>
      <c r="L363" s="746"/>
      <c r="M363" s="746"/>
      <c r="N363" s="746"/>
      <c r="O363" s="746"/>
      <c r="P363" s="746"/>
      <c r="Q363" s="746"/>
      <c r="R363" s="749"/>
      <c r="S363" s="749"/>
      <c r="T363" s="749"/>
      <c r="U363" s="749"/>
      <c r="V363" s="749"/>
      <c r="W363" s="749"/>
      <c r="X363" s="749"/>
      <c r="Y363" s="851"/>
      <c r="Z363" s="869"/>
      <c r="AA363" s="1003"/>
    </row>
    <row r="364" spans="1:29" s="354" customFormat="1" ht="5.25" customHeight="1" x14ac:dyDescent="0.2">
      <c r="A364" s="292"/>
      <c r="B364" s="230"/>
      <c r="C364" s="750"/>
      <c r="D364" s="748"/>
      <c r="E364" s="748"/>
      <c r="F364" s="750"/>
      <c r="G364" s="750"/>
      <c r="H364" s="750"/>
      <c r="I364" s="750"/>
      <c r="J364" s="750"/>
      <c r="K364" s="750"/>
      <c r="L364" s="750"/>
      <c r="M364" s="750"/>
      <c r="N364" s="750"/>
      <c r="O364" s="750"/>
      <c r="P364" s="750"/>
      <c r="Q364" s="750"/>
      <c r="R364" s="750"/>
      <c r="S364" s="750"/>
      <c r="T364" s="750"/>
      <c r="U364" s="750"/>
      <c r="V364" s="750"/>
      <c r="W364" s="750"/>
      <c r="X364" s="750"/>
      <c r="Y364" s="750"/>
      <c r="Z364" s="151"/>
      <c r="AA364" s="1003"/>
    </row>
    <row r="365" spans="1:29" s="354" customFormat="1" ht="21" customHeight="1" x14ac:dyDescent="0.2">
      <c r="A365" s="298" t="s">
        <v>1147</v>
      </c>
      <c r="B365" s="230"/>
      <c r="C365" s="750" t="s">
        <v>82</v>
      </c>
      <c r="D365" s="748"/>
      <c r="E365" s="748"/>
      <c r="F365" s="750"/>
      <c r="G365" s="750"/>
      <c r="H365" s="750"/>
      <c r="I365" s="1268"/>
      <c r="J365" s="1268"/>
      <c r="K365" s="1268"/>
      <c r="L365" s="1268"/>
      <c r="M365" s="1268"/>
      <c r="N365" s="1268"/>
      <c r="O365" s="1268"/>
      <c r="P365" s="1268"/>
      <c r="Q365" s="1268"/>
      <c r="R365" s="1268"/>
      <c r="S365" s="1268"/>
      <c r="T365" s="1268"/>
      <c r="U365" s="1268"/>
      <c r="V365" s="1268"/>
      <c r="W365" s="1268"/>
      <c r="X365" s="1268"/>
      <c r="Y365" s="750"/>
      <c r="Z365" s="151"/>
      <c r="AA365" s="1003">
        <f>IF(I365="?",0,IF(I365&lt;&gt;"",1,0))</f>
        <v>0</v>
      </c>
    </row>
    <row r="366" spans="1:29" s="354" customFormat="1" ht="5.25" customHeight="1" x14ac:dyDescent="0.2">
      <c r="A366" s="292"/>
      <c r="B366" s="230"/>
      <c r="C366" s="749"/>
      <c r="D366" s="748"/>
      <c r="E366" s="748"/>
      <c r="F366" s="750"/>
      <c r="G366" s="750"/>
      <c r="H366" s="750"/>
      <c r="I366" s="750"/>
      <c r="J366" s="750"/>
      <c r="K366" s="750"/>
      <c r="L366" s="750"/>
      <c r="M366" s="750"/>
      <c r="N366" s="750"/>
      <c r="O366" s="750"/>
      <c r="P366" s="750"/>
      <c r="Q366" s="750"/>
      <c r="R366" s="750"/>
      <c r="S366" s="750"/>
      <c r="T366" s="750"/>
      <c r="U366" s="750"/>
      <c r="V366" s="750"/>
      <c r="W366" s="750"/>
      <c r="X366" s="750"/>
      <c r="Y366" s="750"/>
      <c r="Z366" s="151"/>
      <c r="AA366" s="1003"/>
    </row>
    <row r="367" spans="1:29" s="354" customFormat="1" ht="21" customHeight="1" x14ac:dyDescent="0.2">
      <c r="A367" s="298" t="s">
        <v>1148</v>
      </c>
      <c r="B367" s="235"/>
      <c r="C367" s="750" t="s">
        <v>61</v>
      </c>
      <c r="D367" s="748"/>
      <c r="E367" s="748"/>
      <c r="F367" s="750"/>
      <c r="G367" s="750"/>
      <c r="H367" s="750"/>
      <c r="I367" s="1268"/>
      <c r="J367" s="1268"/>
      <c r="K367" s="1268"/>
      <c r="L367" s="1268"/>
      <c r="M367" s="1268"/>
      <c r="N367" s="1268"/>
      <c r="O367" s="1268"/>
      <c r="P367" s="1268"/>
      <c r="Q367" s="1268"/>
      <c r="R367" s="1268"/>
      <c r="S367" s="1268"/>
      <c r="T367" s="1268"/>
      <c r="U367" s="1268"/>
      <c r="V367" s="1268"/>
      <c r="W367" s="1268"/>
      <c r="X367" s="1268"/>
      <c r="Y367" s="750"/>
      <c r="Z367" s="151"/>
      <c r="AA367" s="1003">
        <f>IF(I367="?",0,IF(I367&lt;&gt;"",1,0))</f>
        <v>0</v>
      </c>
    </row>
    <row r="368" spans="1:29" s="354" customFormat="1" ht="5.25" customHeight="1" x14ac:dyDescent="0.2">
      <c r="A368" s="292"/>
      <c r="B368" s="230"/>
      <c r="C368" s="749"/>
      <c r="D368" s="748"/>
      <c r="E368" s="748"/>
      <c r="F368" s="750"/>
      <c r="G368" s="750"/>
      <c r="H368" s="750"/>
      <c r="I368" s="750"/>
      <c r="J368" s="750"/>
      <c r="K368" s="750"/>
      <c r="L368" s="750"/>
      <c r="M368" s="750"/>
      <c r="N368" s="750"/>
      <c r="O368" s="750"/>
      <c r="P368" s="750"/>
      <c r="Q368" s="750"/>
      <c r="R368" s="750"/>
      <c r="S368" s="750"/>
      <c r="T368" s="750"/>
      <c r="U368" s="750"/>
      <c r="V368" s="750"/>
      <c r="W368" s="750"/>
      <c r="X368" s="750"/>
      <c r="Y368" s="750"/>
      <c r="Z368" s="151"/>
      <c r="AA368" s="1003"/>
    </row>
    <row r="369" spans="1:29" s="354" customFormat="1" ht="21" customHeight="1" x14ac:dyDescent="0.2">
      <c r="A369" s="298" t="s">
        <v>1149</v>
      </c>
      <c r="B369" s="235"/>
      <c r="C369" s="750" t="s">
        <v>238</v>
      </c>
      <c r="D369" s="748"/>
      <c r="E369" s="748"/>
      <c r="F369" s="750"/>
      <c r="G369" s="750"/>
      <c r="H369" s="750"/>
      <c r="I369" s="1268"/>
      <c r="J369" s="1268"/>
      <c r="K369" s="1268"/>
      <c r="L369" s="1268"/>
      <c r="M369" s="1268"/>
      <c r="N369" s="1268"/>
      <c r="O369" s="1268"/>
      <c r="P369" s="1268"/>
      <c r="Q369" s="1268"/>
      <c r="R369" s="1268"/>
      <c r="S369" s="1268"/>
      <c r="T369" s="1268"/>
      <c r="U369" s="1268"/>
      <c r="V369" s="1268"/>
      <c r="W369" s="1268"/>
      <c r="X369" s="1268"/>
      <c r="Y369" s="750"/>
      <c r="Z369" s="151"/>
      <c r="AA369" s="1003">
        <f>IF(I369="?",0,IF(I369&lt;&gt;"",1,0))</f>
        <v>0</v>
      </c>
    </row>
    <row r="370" spans="1:29" s="354" customFormat="1" ht="5.25" customHeight="1" x14ac:dyDescent="0.2">
      <c r="A370" s="292"/>
      <c r="B370" s="228"/>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155"/>
      <c r="AA370" s="1003"/>
    </row>
    <row r="371" spans="1:29" s="354" customFormat="1" ht="5.25" customHeight="1" x14ac:dyDescent="0.2">
      <c r="A371" s="292"/>
      <c r="B371" s="230"/>
      <c r="C371" s="750"/>
      <c r="D371" s="750"/>
      <c r="E371" s="750"/>
      <c r="F371" s="750"/>
      <c r="G371" s="750"/>
      <c r="H371" s="750"/>
      <c r="I371" s="750"/>
      <c r="J371" s="750"/>
      <c r="K371" s="750"/>
      <c r="L371" s="750"/>
      <c r="M371" s="750"/>
      <c r="N371" s="750"/>
      <c r="O371" s="750"/>
      <c r="P371" s="750"/>
      <c r="Q371" s="750"/>
      <c r="R371" s="750"/>
      <c r="S371" s="750"/>
      <c r="T371" s="750"/>
      <c r="U371" s="750"/>
      <c r="V371" s="750"/>
      <c r="W371" s="750"/>
      <c r="X371" s="750"/>
      <c r="Y371" s="750"/>
      <c r="Z371" s="151"/>
      <c r="AA371" s="1003"/>
    </row>
    <row r="372" spans="1:29" s="884" customFormat="1" ht="36" customHeight="1" x14ac:dyDescent="0.2">
      <c r="A372" s="292"/>
      <c r="B372" s="225"/>
      <c r="C372" s="1551" t="s">
        <v>976</v>
      </c>
      <c r="D372" s="1842"/>
      <c r="E372" s="1842"/>
      <c r="F372" s="1842"/>
      <c r="G372" s="1842"/>
      <c r="H372" s="1842"/>
      <c r="I372" s="1842"/>
      <c r="J372" s="1842"/>
      <c r="K372" s="1842"/>
      <c r="L372" s="1842"/>
      <c r="M372" s="1842"/>
      <c r="N372" s="1842"/>
      <c r="O372" s="1842"/>
      <c r="P372" s="1842"/>
      <c r="Q372" s="1842"/>
      <c r="R372" s="1842"/>
      <c r="S372" s="1842"/>
      <c r="T372" s="1842"/>
      <c r="U372" s="1842"/>
      <c r="V372" s="1842"/>
      <c r="W372" s="1842"/>
      <c r="X372" s="1843"/>
      <c r="Y372" s="698"/>
      <c r="Z372" s="226"/>
      <c r="AA372" s="1003"/>
    </row>
    <row r="373" spans="1:29" s="354" customFormat="1" ht="5.25" customHeight="1" x14ac:dyDescent="0.2">
      <c r="A373" s="292"/>
      <c r="B373" s="228"/>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155"/>
      <c r="AA373" s="1003"/>
    </row>
    <row r="374" spans="1:29" s="354" customFormat="1" ht="5.25" customHeight="1" x14ac:dyDescent="0.2">
      <c r="A374" s="292"/>
      <c r="B374" s="230"/>
      <c r="C374" s="750"/>
      <c r="D374" s="750"/>
      <c r="E374" s="750"/>
      <c r="F374" s="750"/>
      <c r="G374" s="750"/>
      <c r="H374" s="750"/>
      <c r="I374" s="750"/>
      <c r="J374" s="750"/>
      <c r="K374" s="750"/>
      <c r="L374" s="750"/>
      <c r="M374" s="750"/>
      <c r="N374" s="750"/>
      <c r="O374" s="750"/>
      <c r="P374" s="750"/>
      <c r="Q374" s="750"/>
      <c r="R374" s="750"/>
      <c r="S374" s="750"/>
      <c r="T374" s="750"/>
      <c r="U374" s="750"/>
      <c r="V374" s="750"/>
      <c r="W374" s="750"/>
      <c r="X374" s="750"/>
      <c r="Y374" s="750"/>
      <c r="Z374" s="151"/>
      <c r="AA374" s="1003"/>
    </row>
    <row r="375" spans="1:29" s="354" customFormat="1" ht="30.75" customHeight="1" x14ac:dyDescent="0.2">
      <c r="A375" s="298" t="s">
        <v>1380</v>
      </c>
      <c r="B375" s="230"/>
      <c r="C375" s="1273" t="s">
        <v>1141</v>
      </c>
      <c r="D375" s="1273"/>
      <c r="E375" s="1273"/>
      <c r="F375" s="1273"/>
      <c r="G375" s="1273"/>
      <c r="H375" s="1273"/>
      <c r="I375" s="1273"/>
      <c r="J375" s="1273"/>
      <c r="K375" s="1273"/>
      <c r="L375" s="1273"/>
      <c r="M375" s="1273"/>
      <c r="N375" s="1274"/>
      <c r="O375" s="1274"/>
      <c r="P375" s="1274"/>
      <c r="Q375" s="1274"/>
      <c r="R375" s="1274"/>
      <c r="S375" s="1274"/>
      <c r="T375" s="1274"/>
      <c r="U375" s="332"/>
      <c r="V375" s="332"/>
      <c r="W375" s="1188" t="s">
        <v>1166</v>
      </c>
      <c r="X375" s="1189"/>
      <c r="Y375" s="750"/>
      <c r="Z375" s="151"/>
      <c r="AA375" s="1003">
        <f>IF(W375="?",0,IF(W375&lt;&gt;"",1,0))</f>
        <v>0</v>
      </c>
    </row>
    <row r="376" spans="1:29" s="354" customFormat="1" ht="10.5" customHeight="1" x14ac:dyDescent="0.2">
      <c r="A376" s="288" t="str">
        <f>IF($L$4&lt;&gt;"",$L$4,"")</f>
        <v>00000000</v>
      </c>
      <c r="B376" s="197"/>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59"/>
      <c r="AA376" s="1003"/>
    </row>
    <row r="377" spans="1:29" s="354" customFormat="1" ht="5.45" customHeight="1" x14ac:dyDescent="0.2">
      <c r="A377" s="292"/>
      <c r="B377" s="860"/>
      <c r="C377" s="861"/>
      <c r="D377" s="861"/>
      <c r="E377" s="861"/>
      <c r="F377" s="861"/>
      <c r="G377" s="861"/>
      <c r="H377" s="861"/>
      <c r="I377" s="861"/>
      <c r="J377" s="861"/>
      <c r="K377" s="861"/>
      <c r="L377" s="861"/>
      <c r="M377" s="861"/>
      <c r="N377" s="861"/>
      <c r="O377" s="861"/>
      <c r="P377" s="861"/>
      <c r="Q377" s="861"/>
      <c r="R377" s="861"/>
      <c r="S377" s="861"/>
      <c r="T377" s="861"/>
      <c r="U377" s="861"/>
      <c r="V377" s="802"/>
      <c r="W377" s="802"/>
      <c r="X377" s="802"/>
      <c r="Y377" s="802"/>
      <c r="Z377" s="803"/>
      <c r="AA377" s="1003"/>
    </row>
    <row r="378" spans="1:29" ht="24" customHeight="1" x14ac:dyDescent="0.2">
      <c r="A378" s="292"/>
      <c r="B378" s="281"/>
      <c r="C378" s="1807" t="s">
        <v>1324</v>
      </c>
      <c r="D378" s="1673"/>
      <c r="E378" s="1673"/>
      <c r="F378" s="1673"/>
      <c r="G378" s="847" t="s">
        <v>1338</v>
      </c>
      <c r="H378" s="1839" t="str">
        <f>$L$10</f>
        <v/>
      </c>
      <c r="I378" s="1855"/>
      <c r="J378" s="1855"/>
      <c r="K378" s="1855"/>
      <c r="L378" s="1855"/>
      <c r="M378" s="1855"/>
      <c r="N378" s="1855"/>
      <c r="O378" s="1855"/>
      <c r="P378" s="1855"/>
      <c r="Q378" s="1855"/>
      <c r="R378" s="1855"/>
      <c r="S378" s="1855"/>
      <c r="T378" s="1856"/>
      <c r="U378" s="1249" t="str">
        <f>$L$4</f>
        <v>00000000</v>
      </c>
      <c r="V378" s="1250"/>
      <c r="W378" s="1250"/>
      <c r="X378" s="1251"/>
      <c r="Y378" s="806"/>
      <c r="Z378" s="186"/>
      <c r="AA378" s="1003">
        <f>IF(SUM(AA379:AA427)&gt;0,10000,0)</f>
        <v>0</v>
      </c>
    </row>
    <row r="379" spans="1:29" ht="9" customHeight="1" x14ac:dyDescent="0.2">
      <c r="A379" s="292"/>
      <c r="B379" s="281"/>
      <c r="C379" s="749"/>
      <c r="D379" s="749"/>
      <c r="E379" s="749"/>
      <c r="F379" s="749"/>
      <c r="G379" s="749"/>
      <c r="H379" s="749"/>
      <c r="I379" s="749"/>
      <c r="J379" s="749"/>
      <c r="K379" s="749"/>
      <c r="L379" s="749"/>
      <c r="M379" s="749"/>
      <c r="N379" s="749"/>
      <c r="O379" s="749"/>
      <c r="P379" s="749"/>
      <c r="Q379" s="749"/>
      <c r="R379" s="749"/>
      <c r="S379" s="749"/>
      <c r="T379" s="749"/>
      <c r="U379" s="749"/>
      <c r="V379" s="749"/>
      <c r="W379" s="749"/>
      <c r="X379" s="749"/>
      <c r="Y379" s="220"/>
      <c r="Z379" s="186"/>
      <c r="AA379" s="1003"/>
    </row>
    <row r="380" spans="1:29" ht="21" customHeight="1" x14ac:dyDescent="0.2">
      <c r="A380" s="296" t="s">
        <v>1150</v>
      </c>
      <c r="B380" s="281"/>
      <c r="C380" s="750" t="s">
        <v>1070</v>
      </c>
      <c r="D380" s="797"/>
      <c r="E380" s="1798"/>
      <c r="F380" s="1857"/>
      <c r="G380" s="863"/>
      <c r="H380" s="797" t="s">
        <v>905</v>
      </c>
      <c r="I380" s="1800"/>
      <c r="J380" s="1213"/>
      <c r="K380" s="1213"/>
      <c r="L380" s="1213"/>
      <c r="M380" s="1213"/>
      <c r="N380" s="1213"/>
      <c r="O380" s="1213"/>
      <c r="P380" s="1213"/>
      <c r="Q380" s="1213"/>
      <c r="R380" s="1213"/>
      <c r="S380" s="1213"/>
      <c r="T380" s="1213"/>
      <c r="U380" s="1213"/>
      <c r="V380" s="1213"/>
      <c r="W380" s="1213"/>
      <c r="X380" s="1213"/>
      <c r="Y380" s="220"/>
      <c r="Z380" s="186"/>
      <c r="AA380" s="1003">
        <f>IF(E380="?",0,IF(E380&lt;&gt;"",1,0))+IF(I380="?",0,IF(I380&lt;&gt;"",1,0))</f>
        <v>0</v>
      </c>
    </row>
    <row r="381" spans="1:29" s="354" customFormat="1" ht="5.25" customHeight="1" x14ac:dyDescent="0.2">
      <c r="A381" s="292"/>
      <c r="B381" s="230"/>
      <c r="C381" s="871"/>
      <c r="D381" s="871"/>
      <c r="E381" s="863"/>
      <c r="F381" s="863"/>
      <c r="G381" s="863"/>
      <c r="H381" s="863"/>
      <c r="I381" s="863"/>
      <c r="J381" s="863"/>
      <c r="K381" s="863"/>
      <c r="L381" s="863"/>
      <c r="M381" s="863"/>
      <c r="N381" s="863"/>
      <c r="O381" s="863"/>
      <c r="P381" s="863"/>
      <c r="Q381" s="863"/>
      <c r="R381" s="871"/>
      <c r="S381" s="871"/>
      <c r="T381" s="871"/>
      <c r="U381" s="871"/>
      <c r="V381" s="871"/>
      <c r="W381" s="871"/>
      <c r="X381" s="748"/>
      <c r="Y381" s="150"/>
      <c r="Z381" s="151"/>
      <c r="AA381" s="1003"/>
      <c r="AB381" s="355"/>
      <c r="AC381" s="355"/>
    </row>
    <row r="382" spans="1:29" s="354" customFormat="1" ht="21.75" customHeight="1" x14ac:dyDescent="0.2">
      <c r="A382" s="297" t="s">
        <v>1270</v>
      </c>
      <c r="B382" s="230"/>
      <c r="C382" s="750" t="s">
        <v>1271</v>
      </c>
      <c r="D382" s="750"/>
      <c r="E382" s="863"/>
      <c r="F382" s="863"/>
      <c r="G382" s="863"/>
      <c r="H382" s="863"/>
      <c r="I382" s="863"/>
      <c r="J382" s="863"/>
      <c r="K382" s="863"/>
      <c r="L382" s="1858"/>
      <c r="M382" s="1859"/>
      <c r="N382" s="863"/>
      <c r="O382" s="863"/>
      <c r="P382" s="863"/>
      <c r="Q382" s="750" t="s">
        <v>1272</v>
      </c>
      <c r="R382" s="863"/>
      <c r="S382" s="863"/>
      <c r="T382" s="871"/>
      <c r="U382" s="871"/>
      <c r="V382" s="871"/>
      <c r="W382" s="1858"/>
      <c r="X382" s="1859"/>
      <c r="Y382" s="150"/>
      <c r="Z382" s="151"/>
      <c r="AA382" s="1003">
        <f>IF(L382="?",0,IF(L382&lt;&gt;"",1,0))+IF(W382="?",0,IF(W382&lt;&gt;"",1,0))</f>
        <v>0</v>
      </c>
      <c r="AB382" s="355"/>
      <c r="AC382" s="355"/>
    </row>
    <row r="383" spans="1:29" s="354" customFormat="1" ht="5.25" customHeight="1" x14ac:dyDescent="0.2">
      <c r="A383" s="292"/>
      <c r="B383" s="230"/>
      <c r="C383" s="863"/>
      <c r="D383" s="863"/>
      <c r="E383" s="863"/>
      <c r="F383" s="863"/>
      <c r="G383" s="863"/>
      <c r="H383" s="863"/>
      <c r="I383" s="863"/>
      <c r="J383" s="863"/>
      <c r="K383" s="863"/>
      <c r="L383" s="863"/>
      <c r="M383" s="863"/>
      <c r="N383" s="863"/>
      <c r="O383" s="863"/>
      <c r="P383" s="871"/>
      <c r="Q383" s="871"/>
      <c r="R383" s="871"/>
      <c r="S383" s="871"/>
      <c r="T383" s="871"/>
      <c r="U383" s="871"/>
      <c r="V383" s="871"/>
      <c r="W383" s="871"/>
      <c r="X383" s="748"/>
      <c r="Y383" s="150"/>
      <c r="Z383" s="151"/>
      <c r="AA383" s="1003"/>
    </row>
    <row r="384" spans="1:29" s="354" customFormat="1" ht="21" customHeight="1" x14ac:dyDescent="0.2">
      <c r="A384" s="298" t="s">
        <v>1152</v>
      </c>
      <c r="B384" s="862"/>
      <c r="C384" s="749" t="s">
        <v>1273</v>
      </c>
      <c r="D384" s="863"/>
      <c r="E384" s="863"/>
      <c r="F384" s="863"/>
      <c r="G384" s="863"/>
      <c r="H384" s="863"/>
      <c r="I384" s="863"/>
      <c r="J384" s="863"/>
      <c r="K384" s="863"/>
      <c r="L384" s="863"/>
      <c r="M384" s="863"/>
      <c r="N384" s="863"/>
      <c r="O384" s="863"/>
      <c r="P384" s="1853"/>
      <c r="Q384" s="1213"/>
      <c r="R384" s="1213"/>
      <c r="S384" s="1213"/>
      <c r="T384" s="1213"/>
      <c r="U384" s="1213"/>
      <c r="V384" s="1213"/>
      <c r="W384" s="1213"/>
      <c r="X384" s="1213"/>
      <c r="Y384" s="150"/>
      <c r="Z384" s="151"/>
      <c r="AA384" s="1003">
        <f>IF(P384="?",0,IF(P384&lt;&gt;"",1,0))</f>
        <v>0</v>
      </c>
    </row>
    <row r="385" spans="1:29" s="354" customFormat="1" ht="5.25" customHeight="1" x14ac:dyDescent="0.2">
      <c r="A385" s="292"/>
      <c r="B385" s="230"/>
      <c r="C385" s="863"/>
      <c r="D385" s="863"/>
      <c r="E385" s="863"/>
      <c r="F385" s="863"/>
      <c r="G385" s="863"/>
      <c r="H385" s="863"/>
      <c r="I385" s="863"/>
      <c r="J385" s="863"/>
      <c r="K385" s="863"/>
      <c r="L385" s="863"/>
      <c r="M385" s="863"/>
      <c r="N385" s="863"/>
      <c r="O385" s="863"/>
      <c r="P385" s="871"/>
      <c r="Q385" s="871"/>
      <c r="R385" s="871"/>
      <c r="S385" s="871"/>
      <c r="T385" s="871"/>
      <c r="U385" s="871"/>
      <c r="V385" s="871"/>
      <c r="W385" s="871"/>
      <c r="X385" s="748"/>
      <c r="Y385" s="150"/>
      <c r="Z385" s="151"/>
      <c r="AA385" s="1003"/>
    </row>
    <row r="386" spans="1:29" s="354" customFormat="1" ht="21" customHeight="1" x14ac:dyDescent="0.2">
      <c r="A386" s="298" t="s">
        <v>1153</v>
      </c>
      <c r="B386" s="230"/>
      <c r="C386" s="750" t="s">
        <v>1075</v>
      </c>
      <c r="D386" s="750"/>
      <c r="E386" s="750"/>
      <c r="F386" s="750"/>
      <c r="G386" s="750"/>
      <c r="H386" s="750"/>
      <c r="I386" s="750"/>
      <c r="J386" s="750"/>
      <c r="K386" s="750"/>
      <c r="L386" s="750"/>
      <c r="M386" s="750"/>
      <c r="N386" s="750"/>
      <c r="O386" s="750"/>
      <c r="P386" s="750"/>
      <c r="Q386" s="750"/>
      <c r="R386" s="750"/>
      <c r="S386" s="797"/>
      <c r="T386" s="332"/>
      <c r="U386" s="332"/>
      <c r="V386" s="332"/>
      <c r="W386" s="1188" t="s">
        <v>1166</v>
      </c>
      <c r="X386" s="1189"/>
      <c r="Y386" s="150"/>
      <c r="Z386" s="151"/>
      <c r="AA386" s="1003">
        <f>IF(W386="?",0,IF(W386&lt;&gt;"",1,0))</f>
        <v>0</v>
      </c>
    </row>
    <row r="387" spans="1:29" s="354" customFormat="1" ht="5.25" customHeight="1" x14ac:dyDescent="0.2">
      <c r="A387" s="292"/>
      <c r="B387" s="230"/>
      <c r="C387" s="863"/>
      <c r="D387" s="863"/>
      <c r="E387" s="863"/>
      <c r="F387" s="863"/>
      <c r="G387" s="863"/>
      <c r="H387" s="863"/>
      <c r="I387" s="863"/>
      <c r="J387" s="863"/>
      <c r="K387" s="863"/>
      <c r="L387" s="863"/>
      <c r="M387" s="863"/>
      <c r="N387" s="863"/>
      <c r="O387" s="863"/>
      <c r="P387" s="871"/>
      <c r="Q387" s="871"/>
      <c r="R387" s="871"/>
      <c r="S387" s="871"/>
      <c r="T387" s="871"/>
      <c r="U387" s="871"/>
      <c r="V387" s="871"/>
      <c r="W387" s="871"/>
      <c r="X387" s="748"/>
      <c r="Y387" s="150"/>
      <c r="Z387" s="151"/>
      <c r="AA387" s="1003"/>
    </row>
    <row r="388" spans="1:29" s="354" customFormat="1" ht="21" customHeight="1" x14ac:dyDescent="0.2">
      <c r="A388" s="298" t="s">
        <v>1154</v>
      </c>
      <c r="B388" s="862"/>
      <c r="C388" s="749" t="s">
        <v>1076</v>
      </c>
      <c r="D388" s="863"/>
      <c r="E388" s="863"/>
      <c r="F388" s="863"/>
      <c r="G388" s="863"/>
      <c r="H388" s="863"/>
      <c r="I388" s="863"/>
      <c r="J388" s="863"/>
      <c r="K388" s="863"/>
      <c r="L388" s="863"/>
      <c r="M388" s="1853"/>
      <c r="N388" s="1854"/>
      <c r="O388" s="1854"/>
      <c r="P388" s="1854"/>
      <c r="Q388" s="1854"/>
      <c r="R388" s="1854"/>
      <c r="S388" s="1854"/>
      <c r="T388" s="1854"/>
      <c r="U388" s="1854"/>
      <c r="V388" s="1854"/>
      <c r="W388" s="1854"/>
      <c r="X388" s="1854"/>
      <c r="Y388" s="150"/>
      <c r="Z388" s="151"/>
      <c r="AA388" s="1003">
        <f>IF(M388="?",0,IF(M388&lt;&gt;"",1,0))</f>
        <v>0</v>
      </c>
    </row>
    <row r="389" spans="1:29" s="353" customFormat="1" ht="5.25" customHeight="1" x14ac:dyDescent="0.2">
      <c r="A389" s="292"/>
      <c r="B389" s="160"/>
      <c r="C389" s="698"/>
      <c r="D389" s="698"/>
      <c r="E389" s="698"/>
      <c r="F389" s="698"/>
      <c r="G389" s="698"/>
      <c r="H389" s="698"/>
      <c r="I389" s="698"/>
      <c r="J389" s="698"/>
      <c r="K389" s="698"/>
      <c r="L389" s="698"/>
      <c r="M389" s="698"/>
      <c r="N389" s="698"/>
      <c r="O389" s="698"/>
      <c r="P389" s="698"/>
      <c r="Q389" s="698"/>
      <c r="R389" s="698"/>
      <c r="S389" s="698"/>
      <c r="T389" s="698"/>
      <c r="U389" s="698"/>
      <c r="V389" s="698"/>
      <c r="W389" s="698"/>
      <c r="X389" s="698"/>
      <c r="Y389" s="183"/>
      <c r="Z389" s="162"/>
      <c r="AA389" s="1003"/>
    </row>
    <row r="390" spans="1:29" s="354" customFormat="1" ht="24" customHeight="1" x14ac:dyDescent="0.2">
      <c r="A390" s="298" t="s">
        <v>496</v>
      </c>
      <c r="B390" s="230"/>
      <c r="C390" s="1246" t="s">
        <v>1365</v>
      </c>
      <c r="D390" s="1261"/>
      <c r="E390" s="1261"/>
      <c r="F390" s="1261"/>
      <c r="G390" s="1261"/>
      <c r="H390" s="1261"/>
      <c r="I390" s="1261"/>
      <c r="J390" s="1261"/>
      <c r="K390" s="1261"/>
      <c r="L390" s="1261"/>
      <c r="M390" s="1261"/>
      <c r="N390" s="1261"/>
      <c r="O390" s="1261"/>
      <c r="P390" s="1261"/>
      <c r="Q390" s="1261"/>
      <c r="R390" s="1261"/>
      <c r="S390" s="1261"/>
      <c r="T390" s="749"/>
      <c r="U390" s="610"/>
      <c r="V390" s="871"/>
      <c r="W390" s="1846"/>
      <c r="X390" s="1846"/>
      <c r="Y390" s="150"/>
      <c r="Z390" s="151"/>
      <c r="AA390" s="1003">
        <f>IF(W390="?",0,IF(W390&lt;&gt;"",1,0))</f>
        <v>0</v>
      </c>
    </row>
    <row r="391" spans="1:29" s="354" customFormat="1" ht="5.45" customHeight="1" x14ac:dyDescent="0.2">
      <c r="A391" s="292"/>
      <c r="B391" s="230"/>
      <c r="C391" s="863"/>
      <c r="D391" s="863"/>
      <c r="E391" s="863"/>
      <c r="F391" s="863"/>
      <c r="G391" s="863"/>
      <c r="H391" s="863"/>
      <c r="I391" s="863"/>
      <c r="J391" s="863"/>
      <c r="K391" s="863"/>
      <c r="L391" s="863"/>
      <c r="M391" s="863"/>
      <c r="N391" s="863"/>
      <c r="O391" s="871"/>
      <c r="P391" s="871"/>
      <c r="Q391" s="871"/>
      <c r="R391" s="871"/>
      <c r="S391" s="871"/>
      <c r="T391" s="871"/>
      <c r="U391" s="871"/>
      <c r="V391" s="871"/>
      <c r="W391" s="871"/>
      <c r="X391" s="871"/>
      <c r="Y391" s="871"/>
      <c r="Z391" s="151"/>
      <c r="AA391" s="1003"/>
    </row>
    <row r="392" spans="1:29" s="354" customFormat="1" ht="21" customHeight="1" x14ac:dyDescent="0.2">
      <c r="A392" s="298" t="s">
        <v>524</v>
      </c>
      <c r="B392" s="230"/>
      <c r="C392" s="992"/>
      <c r="D392" s="316" t="s">
        <v>1274</v>
      </c>
      <c r="E392" s="872"/>
      <c r="F392" s="872"/>
      <c r="G392" s="873"/>
      <c r="H392" s="873"/>
      <c r="I392" s="873"/>
      <c r="J392" s="873"/>
      <c r="K392" s="873"/>
      <c r="L392" s="873"/>
      <c r="M392" s="873"/>
      <c r="N392" s="873"/>
      <c r="O392" s="873"/>
      <c r="P392" s="874"/>
      <c r="Q392" s="874"/>
      <c r="R392" s="874"/>
      <c r="S392" s="874"/>
      <c r="T392" s="874"/>
      <c r="U392" s="874"/>
      <c r="V392" s="874"/>
      <c r="W392" s="1846"/>
      <c r="X392" s="1847"/>
      <c r="Y392" s="150"/>
      <c r="Z392" s="151"/>
      <c r="AA392" s="1003">
        <f>IF(W392="?",0,IF(W392&lt;&gt;"",1,0))</f>
        <v>0</v>
      </c>
    </row>
    <row r="393" spans="1:29" s="353" customFormat="1" ht="5.25" customHeight="1" x14ac:dyDescent="0.2">
      <c r="A393" s="459"/>
      <c r="B393" s="282"/>
      <c r="C393" s="749"/>
      <c r="D393" s="749"/>
      <c r="E393" s="749"/>
      <c r="F393" s="749"/>
      <c r="G393" s="749"/>
      <c r="H393" s="749"/>
      <c r="I393" s="749"/>
      <c r="J393" s="749"/>
      <c r="K393" s="203"/>
      <c r="L393" s="203"/>
      <c r="M393" s="203"/>
      <c r="N393" s="203"/>
      <c r="O393" s="203"/>
      <c r="P393" s="203"/>
      <c r="Q393" s="203"/>
      <c r="R393" s="203"/>
      <c r="S393" s="203"/>
      <c r="T393" s="203"/>
      <c r="U393" s="203"/>
      <c r="V393" s="203"/>
      <c r="W393" s="203"/>
      <c r="X393" s="203"/>
      <c r="Y393" s="203"/>
      <c r="Z393" s="166"/>
      <c r="AA393" s="1003"/>
    </row>
    <row r="394" spans="1:29" ht="36" customHeight="1" x14ac:dyDescent="0.2">
      <c r="A394" s="298" t="s">
        <v>1155</v>
      </c>
      <c r="B394" s="281"/>
      <c r="C394" s="1231" t="s">
        <v>1316</v>
      </c>
      <c r="D394" s="1848"/>
      <c r="E394" s="1848"/>
      <c r="F394" s="1848"/>
      <c r="G394" s="1848"/>
      <c r="H394" s="1848"/>
      <c r="I394" s="1848"/>
      <c r="J394" s="1848"/>
      <c r="K394" s="1848"/>
      <c r="L394" s="1848"/>
      <c r="M394" s="1848"/>
      <c r="N394" s="1848"/>
      <c r="O394" s="1848"/>
      <c r="P394" s="1848"/>
      <c r="Q394" s="1849"/>
      <c r="R394" s="1850"/>
      <c r="S394" s="1850"/>
      <c r="T394" s="1850"/>
      <c r="U394" s="1850"/>
      <c r="V394" s="1850"/>
      <c r="W394" s="1850"/>
      <c r="X394" s="1850"/>
      <c r="Y394" s="183"/>
      <c r="Z394" s="186"/>
      <c r="AA394" s="1003">
        <f>IF(Q394="?",0,IF(Q394&lt;&gt;"",1,0))</f>
        <v>0</v>
      </c>
      <c r="AB394" s="354"/>
      <c r="AC394" s="354"/>
    </row>
    <row r="395" spans="1:29" s="353" customFormat="1" ht="5.25" customHeight="1" x14ac:dyDescent="0.2">
      <c r="A395" s="459"/>
      <c r="B395" s="282"/>
      <c r="C395" s="749"/>
      <c r="D395" s="749"/>
      <c r="E395" s="749"/>
      <c r="F395" s="749"/>
      <c r="G395" s="749"/>
      <c r="H395" s="749"/>
      <c r="I395" s="749"/>
      <c r="J395" s="749"/>
      <c r="K395" s="203"/>
      <c r="L395" s="203"/>
      <c r="M395" s="203"/>
      <c r="N395" s="203"/>
      <c r="O395" s="203"/>
      <c r="P395" s="203"/>
      <c r="Q395" s="203"/>
      <c r="R395" s="203"/>
      <c r="S395" s="796"/>
      <c r="T395" s="698"/>
      <c r="U395" s="698"/>
      <c r="V395" s="698"/>
      <c r="W395" s="698"/>
      <c r="X395" s="203"/>
      <c r="Y395" s="203"/>
      <c r="Z395" s="166"/>
      <c r="AA395" s="1003"/>
    </row>
    <row r="396" spans="1:29" s="353" customFormat="1" ht="18" customHeight="1" x14ac:dyDescent="0.2">
      <c r="A396" s="298" t="s">
        <v>1366</v>
      </c>
      <c r="B396" s="165"/>
      <c r="C396" s="284" t="s">
        <v>1367</v>
      </c>
      <c r="D396" s="239"/>
      <c r="E396" s="239"/>
      <c r="F396" s="239"/>
      <c r="G396" s="239"/>
      <c r="H396" s="239"/>
      <c r="I396" s="239"/>
      <c r="J396" s="239"/>
      <c r="K396" s="239"/>
      <c r="L396" s="203"/>
      <c r="M396" s="239"/>
      <c r="N396" s="239"/>
      <c r="O396" s="239"/>
      <c r="P396" s="239"/>
      <c r="Q396" s="239"/>
      <c r="R396" s="239"/>
      <c r="S396" s="239"/>
      <c r="T396" s="1188" t="s">
        <v>1166</v>
      </c>
      <c r="U396" s="1851"/>
      <c r="V396" s="1851"/>
      <c r="W396" s="1851"/>
      <c r="X396" s="1852"/>
      <c r="Y396" s="610"/>
      <c r="Z396" s="166"/>
      <c r="AA396" s="1003">
        <f>IF(T396="?",0,IF(T396&lt;&gt;"",1,0))</f>
        <v>0</v>
      </c>
    </row>
    <row r="397" spans="1:29" ht="5.25" customHeight="1" x14ac:dyDescent="0.2">
      <c r="A397" s="298"/>
      <c r="B397" s="281"/>
      <c r="C397" s="749"/>
      <c r="D397" s="749"/>
      <c r="E397" s="749"/>
      <c r="F397" s="749"/>
      <c r="G397" s="749"/>
      <c r="H397" s="749"/>
      <c r="I397" s="749"/>
      <c r="J397" s="749"/>
      <c r="K397" s="749"/>
      <c r="L397" s="749"/>
      <c r="M397" s="749"/>
      <c r="N397" s="610"/>
      <c r="O397" s="610"/>
      <c r="P397" s="610"/>
      <c r="Q397" s="610"/>
      <c r="R397" s="610"/>
      <c r="S397" s="749"/>
      <c r="T397" s="749"/>
      <c r="U397" s="698"/>
      <c r="V397" s="698"/>
      <c r="W397" s="698"/>
      <c r="X397" s="910"/>
      <c r="Y397" s="610"/>
      <c r="Z397" s="186"/>
      <c r="AA397" s="1003"/>
    </row>
    <row r="398" spans="1:29" s="353" customFormat="1" ht="18" customHeight="1" x14ac:dyDescent="0.2">
      <c r="A398" s="298" t="s">
        <v>1156</v>
      </c>
      <c r="B398" s="165"/>
      <c r="C398" s="284" t="s">
        <v>1368</v>
      </c>
      <c r="D398" s="239"/>
      <c r="E398" s="239"/>
      <c r="F398" s="239"/>
      <c r="G398" s="239"/>
      <c r="H398" s="239"/>
      <c r="I398" s="239"/>
      <c r="J398" s="239"/>
      <c r="K398" s="239"/>
      <c r="L398" s="203"/>
      <c r="M398" s="239"/>
      <c r="N398" s="239"/>
      <c r="O398" s="239"/>
      <c r="P398" s="239"/>
      <c r="Q398" s="239"/>
      <c r="R398" s="239"/>
      <c r="S398" s="239"/>
      <c r="T398" s="1188" t="s">
        <v>1166</v>
      </c>
      <c r="U398" s="1851"/>
      <c r="V398" s="1851"/>
      <c r="W398" s="1851"/>
      <c r="X398" s="1852"/>
      <c r="Y398" s="610"/>
      <c r="Z398" s="166"/>
      <c r="AA398" s="1003">
        <f>IF(T398="?",0,IF(T398&lt;&gt;"",1,0))</f>
        <v>0</v>
      </c>
    </row>
    <row r="399" spans="1:29" s="353" customFormat="1" ht="5.25" customHeight="1" x14ac:dyDescent="0.2">
      <c r="A399" s="292"/>
      <c r="B399" s="160"/>
      <c r="C399" s="256"/>
      <c r="D399" s="698"/>
      <c r="E399" s="698"/>
      <c r="F399" s="698"/>
      <c r="G399" s="698"/>
      <c r="H399" s="698"/>
      <c r="I399" s="698"/>
      <c r="J399" s="698"/>
      <c r="K399" s="698"/>
      <c r="L399" s="698"/>
      <c r="M399" s="698"/>
      <c r="N399" s="698"/>
      <c r="O399" s="698"/>
      <c r="P399" s="698"/>
      <c r="Q399" s="698"/>
      <c r="R399" s="698"/>
      <c r="S399" s="698"/>
      <c r="T399" s="698"/>
      <c r="U399" s="749"/>
      <c r="V399" s="749"/>
      <c r="W399" s="749"/>
      <c r="X399" s="897"/>
      <c r="Y399" s="698"/>
      <c r="Z399" s="166"/>
      <c r="AA399" s="1003"/>
    </row>
    <row r="400" spans="1:29" s="353" customFormat="1" ht="24.75" customHeight="1" x14ac:dyDescent="0.2">
      <c r="A400" s="298"/>
      <c r="B400" s="160"/>
      <c r="C400" s="1394" t="s">
        <v>1369</v>
      </c>
      <c r="D400" s="1261"/>
      <c r="E400" s="1261"/>
      <c r="F400" s="1261"/>
      <c r="G400" s="1261"/>
      <c r="H400" s="1261"/>
      <c r="I400" s="1261"/>
      <c r="J400" s="1261"/>
      <c r="K400" s="1261"/>
      <c r="L400" s="1261"/>
      <c r="M400" s="1261"/>
      <c r="N400" s="1261"/>
      <c r="O400" s="1261"/>
      <c r="P400" s="1261"/>
      <c r="Q400" s="1261"/>
      <c r="R400" s="1261"/>
      <c r="S400" s="1261"/>
      <c r="T400" s="1261"/>
      <c r="U400" s="1261"/>
      <c r="V400" s="1261"/>
      <c r="W400" s="1261"/>
      <c r="X400" s="698"/>
      <c r="Y400" s="698"/>
      <c r="Z400" s="162"/>
      <c r="AA400" s="1003"/>
    </row>
    <row r="401" spans="1:29" s="353" customFormat="1" ht="24" customHeight="1" x14ac:dyDescent="0.2">
      <c r="A401" s="297" t="s">
        <v>1370</v>
      </c>
      <c r="B401" s="77"/>
      <c r="C401" s="127" t="s">
        <v>1371</v>
      </c>
      <c r="D401" s="127"/>
      <c r="E401" s="131"/>
      <c r="F401" s="131"/>
      <c r="G401" s="131"/>
      <c r="H401" s="131"/>
      <c r="I401" s="131"/>
      <c r="J401" s="131"/>
      <c r="K401" s="131"/>
      <c r="L401" s="131"/>
      <c r="M401" s="1844" t="s">
        <v>1166</v>
      </c>
      <c r="N401" s="1845"/>
      <c r="O401" s="131"/>
      <c r="P401" s="127" t="s">
        <v>1372</v>
      </c>
      <c r="Q401" s="127"/>
      <c r="R401" s="698"/>
      <c r="S401" s="698"/>
      <c r="T401" s="875"/>
      <c r="U401" s="875"/>
      <c r="V401" s="875"/>
      <c r="W401" s="1844" t="s">
        <v>1166</v>
      </c>
      <c r="X401" s="1845"/>
      <c r="Y401" s="698"/>
      <c r="Z401" s="162"/>
      <c r="AA401" s="1003">
        <f>IF(M401="?",0,IF(M401&lt;&gt;"",1,0))+IF(W401="?",0,IF(W401&lt;&gt;"",1,0))</f>
        <v>0</v>
      </c>
    </row>
    <row r="402" spans="1:29" s="353" customFormat="1" ht="24" customHeight="1" x14ac:dyDescent="0.2">
      <c r="A402" s="297" t="s">
        <v>1373</v>
      </c>
      <c r="B402" s="77"/>
      <c r="C402" s="127" t="s">
        <v>176</v>
      </c>
      <c r="D402" s="127"/>
      <c r="E402" s="131"/>
      <c r="F402" s="131"/>
      <c r="G402" s="131"/>
      <c r="H402" s="132"/>
      <c r="I402" s="132"/>
      <c r="J402" s="132"/>
      <c r="K402" s="132"/>
      <c r="L402" s="132"/>
      <c r="M402" s="1844" t="s">
        <v>1166</v>
      </c>
      <c r="N402" s="1845"/>
      <c r="O402" s="132"/>
      <c r="P402" s="127" t="s">
        <v>1374</v>
      </c>
      <c r="Q402" s="127"/>
      <c r="R402" s="698"/>
      <c r="S402" s="698"/>
      <c r="T402" s="517"/>
      <c r="U402" s="517"/>
      <c r="V402" s="517"/>
      <c r="W402" s="1844" t="s">
        <v>1166</v>
      </c>
      <c r="X402" s="1845"/>
      <c r="Y402" s="698"/>
      <c r="Z402" s="162"/>
      <c r="AA402" s="1003">
        <f>IF(M402="?",0,IF(M402&lt;&gt;"",1,0))+IF(W402="?",0,IF(W402&lt;&gt;"",1,0))</f>
        <v>0</v>
      </c>
    </row>
    <row r="403" spans="1:29" s="353" customFormat="1" ht="24" customHeight="1" x14ac:dyDescent="0.2">
      <c r="A403" s="297" t="s">
        <v>1375</v>
      </c>
      <c r="B403" s="77"/>
      <c r="C403" s="127" t="s">
        <v>1</v>
      </c>
      <c r="D403" s="127"/>
      <c r="E403" s="131"/>
      <c r="F403" s="131"/>
      <c r="G403" s="131"/>
      <c r="H403" s="132"/>
      <c r="I403" s="132"/>
      <c r="J403" s="132"/>
      <c r="K403" s="132"/>
      <c r="L403" s="132"/>
      <c r="M403" s="1844" t="s">
        <v>1166</v>
      </c>
      <c r="N403" s="1845"/>
      <c r="O403" s="132"/>
      <c r="P403" s="127" t="s">
        <v>2</v>
      </c>
      <c r="Q403" s="127"/>
      <c r="R403" s="698"/>
      <c r="S403" s="698"/>
      <c r="T403" s="517"/>
      <c r="U403" s="517"/>
      <c r="V403" s="517"/>
      <c r="W403" s="1844" t="s">
        <v>1166</v>
      </c>
      <c r="X403" s="1845"/>
      <c r="Y403" s="698"/>
      <c r="Z403" s="162"/>
      <c r="AA403" s="1003">
        <f>IF(M403="?",0,IF(M403&lt;&gt;"",1,0))+IF(W403="?",0,IF(W403&lt;&gt;"",1,0))</f>
        <v>0</v>
      </c>
    </row>
    <row r="404" spans="1:29" s="353" customFormat="1" ht="24" customHeight="1" x14ac:dyDescent="0.2">
      <c r="A404" s="297" t="s">
        <v>1376</v>
      </c>
      <c r="B404" s="77"/>
      <c r="C404" s="127" t="s">
        <v>1030</v>
      </c>
      <c r="D404" s="127"/>
      <c r="E404" s="131"/>
      <c r="F404" s="131"/>
      <c r="G404" s="131"/>
      <c r="H404" s="131"/>
      <c r="I404" s="131"/>
      <c r="J404" s="131"/>
      <c r="K404" s="131"/>
      <c r="L404" s="131"/>
      <c r="M404" s="1844" t="s">
        <v>1166</v>
      </c>
      <c r="N404" s="1845"/>
      <c r="O404" s="131"/>
      <c r="P404" s="127" t="s">
        <v>1377</v>
      </c>
      <c r="Q404" s="127"/>
      <c r="R404" s="698"/>
      <c r="S404" s="698"/>
      <c r="T404" s="517"/>
      <c r="U404" s="517"/>
      <c r="V404" s="517"/>
      <c r="W404" s="1844" t="s">
        <v>1166</v>
      </c>
      <c r="X404" s="1845"/>
      <c r="Y404" s="698"/>
      <c r="Z404" s="162"/>
      <c r="AA404" s="1003">
        <f>IF(M404="?",0,IF(M404&lt;&gt;"",1,0))+IF(W404="?",0,IF(W404&lt;&gt;"",1,0))</f>
        <v>0</v>
      </c>
    </row>
    <row r="405" spans="1:29" ht="5.25" customHeight="1" x14ac:dyDescent="0.2">
      <c r="A405" s="298"/>
      <c r="B405" s="876"/>
      <c r="C405" s="241"/>
      <c r="D405" s="241"/>
      <c r="E405" s="241"/>
      <c r="F405" s="241"/>
      <c r="G405" s="241"/>
      <c r="H405" s="241"/>
      <c r="I405" s="241"/>
      <c r="J405" s="241"/>
      <c r="K405" s="241"/>
      <c r="L405" s="241"/>
      <c r="M405" s="241"/>
      <c r="N405" s="877"/>
      <c r="O405" s="877"/>
      <c r="P405" s="877"/>
      <c r="Q405" s="877"/>
      <c r="R405" s="241"/>
      <c r="S405" s="241"/>
      <c r="T405" s="241"/>
      <c r="U405" s="877"/>
      <c r="V405" s="877"/>
      <c r="W405" s="877"/>
      <c r="X405" s="877"/>
      <c r="Y405" s="618"/>
      <c r="Z405" s="878"/>
      <c r="AA405" s="1003"/>
    </row>
    <row r="406" spans="1:29" ht="5.25" customHeight="1" x14ac:dyDescent="0.2">
      <c r="A406" s="298"/>
      <c r="B406" s="879"/>
      <c r="C406" s="880"/>
      <c r="D406" s="880"/>
      <c r="E406" s="880"/>
      <c r="F406" s="880"/>
      <c r="G406" s="880"/>
      <c r="H406" s="880"/>
      <c r="I406" s="880"/>
      <c r="J406" s="880"/>
      <c r="K406" s="880"/>
      <c r="L406" s="880"/>
      <c r="M406" s="880"/>
      <c r="N406" s="881"/>
      <c r="O406" s="881"/>
      <c r="P406" s="881"/>
      <c r="Q406" s="881"/>
      <c r="R406" s="880"/>
      <c r="S406" s="880"/>
      <c r="T406" s="880"/>
      <c r="U406" s="881"/>
      <c r="V406" s="881"/>
      <c r="W406" s="881"/>
      <c r="X406" s="881"/>
      <c r="Y406" s="805"/>
      <c r="Z406" s="882"/>
      <c r="AA406" s="1003"/>
    </row>
    <row r="407" spans="1:29" s="354" customFormat="1" ht="21" customHeight="1" x14ac:dyDescent="0.2">
      <c r="A407" s="297" t="s">
        <v>1350</v>
      </c>
      <c r="B407" s="230"/>
      <c r="C407" s="697" t="s">
        <v>1378</v>
      </c>
      <c r="D407" s="697"/>
      <c r="E407" s="873"/>
      <c r="F407" s="873"/>
      <c r="G407" s="873"/>
      <c r="H407" s="873"/>
      <c r="I407" s="697"/>
      <c r="J407" s="697"/>
      <c r="K407" s="697"/>
      <c r="L407" s="1846"/>
      <c r="M407" s="1847"/>
      <c r="N407" s="150"/>
      <c r="O407" s="697" t="s">
        <v>1379</v>
      </c>
      <c r="P407" s="697"/>
      <c r="Q407" s="697"/>
      <c r="R407" s="873"/>
      <c r="S407" s="873"/>
      <c r="T407" s="874"/>
      <c r="U407" s="874"/>
      <c r="V407" s="874"/>
      <c r="W407" s="1846"/>
      <c r="X407" s="1847"/>
      <c r="Y407" s="150"/>
      <c r="Z407" s="151"/>
      <c r="AA407" s="1003">
        <f>IF(L407="?",0,IF(L407&lt;&gt;"",1,0))+IF(W407="?",0,IF(W407&lt;&gt;"",1,0))</f>
        <v>0</v>
      </c>
      <c r="AB407" s="355"/>
      <c r="AC407" s="355"/>
    </row>
    <row r="408" spans="1:29" s="354" customFormat="1" ht="15" customHeight="1" x14ac:dyDescent="0.2">
      <c r="A408" s="459" t="s">
        <v>258</v>
      </c>
      <c r="B408" s="862"/>
      <c r="C408" s="237" t="s">
        <v>1296</v>
      </c>
      <c r="D408" s="863"/>
      <c r="E408" s="863"/>
      <c r="F408" s="863"/>
      <c r="G408" s="863"/>
      <c r="H408" s="863"/>
      <c r="I408" s="863"/>
      <c r="J408" s="863"/>
      <c r="K408" s="863"/>
      <c r="L408" s="863"/>
      <c r="M408" s="863"/>
      <c r="N408" s="863"/>
      <c r="O408" s="863"/>
      <c r="P408" s="863"/>
      <c r="Q408" s="863"/>
      <c r="R408" s="863"/>
      <c r="S408" s="863"/>
      <c r="T408" s="863"/>
      <c r="U408" s="863"/>
      <c r="V408" s="863"/>
      <c r="W408" s="863"/>
      <c r="X408" s="150"/>
      <c r="Y408" s="150"/>
      <c r="Z408" s="151"/>
      <c r="AA408" s="1003"/>
    </row>
    <row r="409" spans="1:29" s="354" customFormat="1" ht="36" customHeight="1" x14ac:dyDescent="0.2">
      <c r="A409" s="298" t="s">
        <v>1151</v>
      </c>
      <c r="B409" s="862"/>
      <c r="C409" s="1140"/>
      <c r="D409" s="1140"/>
      <c r="E409" s="1140"/>
      <c r="F409" s="1140"/>
      <c r="G409" s="1140"/>
      <c r="H409" s="1140"/>
      <c r="I409" s="1140"/>
      <c r="J409" s="1140"/>
      <c r="K409" s="1140"/>
      <c r="L409" s="1140"/>
      <c r="M409" s="1140"/>
      <c r="N409" s="1140"/>
      <c r="O409" s="1140"/>
      <c r="P409" s="1140"/>
      <c r="Q409" s="1140"/>
      <c r="R409" s="1140"/>
      <c r="S409" s="1140"/>
      <c r="T409" s="1140"/>
      <c r="U409" s="1140"/>
      <c r="V409" s="1140"/>
      <c r="W409" s="1140"/>
      <c r="X409" s="1140"/>
      <c r="Y409" s="150"/>
      <c r="Z409" s="151"/>
      <c r="AA409" s="1003">
        <f>IF(C409="?",0,IF(C409&lt;&gt;"",1,0))</f>
        <v>0</v>
      </c>
    </row>
    <row r="410" spans="1:29" ht="9" customHeight="1" x14ac:dyDescent="0.2">
      <c r="A410" s="298"/>
      <c r="B410" s="281"/>
      <c r="C410" s="749"/>
      <c r="D410" s="749"/>
      <c r="E410" s="749"/>
      <c r="F410" s="749"/>
      <c r="G410" s="749"/>
      <c r="H410" s="749"/>
      <c r="I410" s="749"/>
      <c r="J410" s="749"/>
      <c r="K410" s="749"/>
      <c r="L410" s="749"/>
      <c r="M410" s="749"/>
      <c r="N410" s="610"/>
      <c r="O410" s="610"/>
      <c r="P410" s="610"/>
      <c r="Q410" s="610"/>
      <c r="R410" s="749"/>
      <c r="S410" s="749"/>
      <c r="T410" s="749"/>
      <c r="U410" s="610"/>
      <c r="V410" s="610"/>
      <c r="W410" s="610"/>
      <c r="X410" s="610"/>
      <c r="Y410" s="183"/>
      <c r="Z410" s="186"/>
      <c r="AA410" s="1003"/>
    </row>
    <row r="411" spans="1:29" s="354" customFormat="1" ht="5.45" customHeight="1" x14ac:dyDescent="0.2">
      <c r="A411" s="292"/>
      <c r="B411" s="860"/>
      <c r="C411" s="861"/>
      <c r="D411" s="861"/>
      <c r="E411" s="861"/>
      <c r="F411" s="861"/>
      <c r="G411" s="861"/>
      <c r="H411" s="861"/>
      <c r="I411" s="861"/>
      <c r="J411" s="861"/>
      <c r="K411" s="861"/>
      <c r="L411" s="861"/>
      <c r="M411" s="861"/>
      <c r="N411" s="861"/>
      <c r="O411" s="861"/>
      <c r="P411" s="861"/>
      <c r="Q411" s="861"/>
      <c r="R411" s="861"/>
      <c r="S411" s="861"/>
      <c r="T411" s="861"/>
      <c r="U411" s="861"/>
      <c r="V411" s="802"/>
      <c r="W411" s="802"/>
      <c r="X411" s="802"/>
      <c r="Y411" s="802"/>
      <c r="Z411" s="803"/>
      <c r="AA411" s="1003"/>
    </row>
    <row r="412" spans="1:29" s="885" customFormat="1" ht="36" customHeight="1" x14ac:dyDescent="0.2">
      <c r="A412" s="292"/>
      <c r="B412" s="225"/>
      <c r="C412" s="1551" t="s">
        <v>977</v>
      </c>
      <c r="D412" s="1842"/>
      <c r="E412" s="1842"/>
      <c r="F412" s="1842"/>
      <c r="G412" s="1842"/>
      <c r="H412" s="1842"/>
      <c r="I412" s="1842"/>
      <c r="J412" s="1842"/>
      <c r="K412" s="1842"/>
      <c r="L412" s="1842"/>
      <c r="M412" s="1842"/>
      <c r="N412" s="1842"/>
      <c r="O412" s="1842"/>
      <c r="P412" s="1842"/>
      <c r="Q412" s="1842"/>
      <c r="R412" s="1842"/>
      <c r="S412" s="1842"/>
      <c r="T412" s="1842"/>
      <c r="U412" s="1842"/>
      <c r="V412" s="1842"/>
      <c r="W412" s="1842"/>
      <c r="X412" s="1843"/>
      <c r="Y412" s="698"/>
      <c r="Z412" s="226"/>
      <c r="AA412" s="1003"/>
    </row>
    <row r="413" spans="1:29" s="354" customFormat="1" ht="5.25" customHeight="1" x14ac:dyDescent="0.2">
      <c r="A413" s="292"/>
      <c r="B413" s="230"/>
      <c r="C413" s="750"/>
      <c r="D413" s="750"/>
      <c r="E413" s="750"/>
      <c r="F413" s="750"/>
      <c r="G413" s="750"/>
      <c r="H413" s="750"/>
      <c r="I413" s="750"/>
      <c r="J413" s="750"/>
      <c r="K413" s="750"/>
      <c r="L413" s="750"/>
      <c r="M413" s="750"/>
      <c r="N413" s="750"/>
      <c r="O413" s="750"/>
      <c r="P413" s="750"/>
      <c r="Q413" s="750"/>
      <c r="R413" s="750"/>
      <c r="S413" s="750"/>
      <c r="T413" s="750"/>
      <c r="U413" s="750"/>
      <c r="V413" s="750"/>
      <c r="W413" s="750"/>
      <c r="X413" s="750"/>
      <c r="Y413" s="750"/>
      <c r="Z413" s="151"/>
      <c r="AA413" s="1003"/>
    </row>
    <row r="414" spans="1:29" s="886" customFormat="1" ht="22.5" customHeight="1" x14ac:dyDescent="0.2">
      <c r="A414" s="292"/>
      <c r="B414" s="862"/>
      <c r="C414" s="746" t="s">
        <v>1080</v>
      </c>
      <c r="D414" s="746"/>
      <c r="E414" s="746"/>
      <c r="F414" s="746"/>
      <c r="G414" s="746"/>
      <c r="H414" s="746"/>
      <c r="I414" s="746"/>
      <c r="J414" s="746"/>
      <c r="K414" s="746"/>
      <c r="L414" s="746"/>
      <c r="M414" s="746"/>
      <c r="N414" s="746"/>
      <c r="O414" s="746"/>
      <c r="P414" s="746"/>
      <c r="Q414" s="746"/>
      <c r="R414" s="749"/>
      <c r="S414" s="749"/>
      <c r="T414" s="749"/>
      <c r="U414" s="749"/>
      <c r="V414" s="749"/>
      <c r="W414" s="749"/>
      <c r="X414" s="749"/>
      <c r="Y414" s="851"/>
      <c r="Z414" s="869"/>
      <c r="AA414" s="1003"/>
    </row>
    <row r="415" spans="1:29" s="354" customFormat="1" ht="5.25" customHeight="1" x14ac:dyDescent="0.2">
      <c r="A415" s="292"/>
      <c r="B415" s="230"/>
      <c r="C415" s="750"/>
      <c r="D415" s="748"/>
      <c r="E415" s="748"/>
      <c r="F415" s="750"/>
      <c r="G415" s="750"/>
      <c r="H415" s="750"/>
      <c r="I415" s="750"/>
      <c r="J415" s="750"/>
      <c r="K415" s="750"/>
      <c r="L415" s="750"/>
      <c r="M415" s="750"/>
      <c r="N415" s="750"/>
      <c r="O415" s="750"/>
      <c r="P415" s="750"/>
      <c r="Q415" s="750"/>
      <c r="R415" s="750"/>
      <c r="S415" s="750"/>
      <c r="T415" s="750"/>
      <c r="U415" s="750"/>
      <c r="V415" s="750"/>
      <c r="W415" s="750"/>
      <c r="X415" s="750"/>
      <c r="Y415" s="750"/>
      <c r="Z415" s="151"/>
      <c r="AA415" s="1003"/>
    </row>
    <row r="416" spans="1:29" s="354" customFormat="1" ht="21" customHeight="1" x14ac:dyDescent="0.2">
      <c r="A416" s="298" t="s">
        <v>1147</v>
      </c>
      <c r="B416" s="230"/>
      <c r="C416" s="750" t="s">
        <v>82</v>
      </c>
      <c r="D416" s="748"/>
      <c r="E416" s="748"/>
      <c r="F416" s="750"/>
      <c r="G416" s="750"/>
      <c r="H416" s="750"/>
      <c r="I416" s="1268"/>
      <c r="J416" s="1268"/>
      <c r="K416" s="1268"/>
      <c r="L416" s="1268"/>
      <c r="M416" s="1268"/>
      <c r="N416" s="1268"/>
      <c r="O416" s="1268"/>
      <c r="P416" s="1268"/>
      <c r="Q416" s="1268"/>
      <c r="R416" s="1268"/>
      <c r="S416" s="1268"/>
      <c r="T416" s="1268"/>
      <c r="U416" s="1268"/>
      <c r="V416" s="1268"/>
      <c r="W416" s="1268"/>
      <c r="X416" s="1268"/>
      <c r="Y416" s="750"/>
      <c r="Z416" s="151"/>
      <c r="AA416" s="1003">
        <f>IF(I416="?",0,IF(I416&lt;&gt;"",1,0))</f>
        <v>0</v>
      </c>
    </row>
    <row r="417" spans="1:29" s="354" customFormat="1" ht="5.25" customHeight="1" x14ac:dyDescent="0.2">
      <c r="A417" s="292"/>
      <c r="B417" s="230"/>
      <c r="C417" s="749"/>
      <c r="D417" s="748"/>
      <c r="E417" s="748"/>
      <c r="F417" s="750"/>
      <c r="G417" s="750"/>
      <c r="H417" s="750"/>
      <c r="I417" s="750"/>
      <c r="J417" s="750"/>
      <c r="K417" s="750"/>
      <c r="L417" s="750"/>
      <c r="M417" s="750"/>
      <c r="N417" s="750"/>
      <c r="O417" s="750"/>
      <c r="P417" s="750"/>
      <c r="Q417" s="750"/>
      <c r="R417" s="750"/>
      <c r="S417" s="750"/>
      <c r="T417" s="750"/>
      <c r="U417" s="750"/>
      <c r="V417" s="750"/>
      <c r="W417" s="750"/>
      <c r="X417" s="750"/>
      <c r="Y417" s="750"/>
      <c r="Z417" s="151"/>
      <c r="AA417" s="1003"/>
    </row>
    <row r="418" spans="1:29" s="354" customFormat="1" ht="21" customHeight="1" x14ac:dyDescent="0.2">
      <c r="A418" s="298" t="s">
        <v>1148</v>
      </c>
      <c r="B418" s="235"/>
      <c r="C418" s="750" t="s">
        <v>61</v>
      </c>
      <c r="D418" s="748"/>
      <c r="E418" s="748"/>
      <c r="F418" s="750"/>
      <c r="G418" s="750"/>
      <c r="H418" s="750"/>
      <c r="I418" s="1268"/>
      <c r="J418" s="1268"/>
      <c r="K418" s="1268"/>
      <c r="L418" s="1268"/>
      <c r="M418" s="1268"/>
      <c r="N418" s="1268"/>
      <c r="O418" s="1268"/>
      <c r="P418" s="1268"/>
      <c r="Q418" s="1268"/>
      <c r="R418" s="1268"/>
      <c r="S418" s="1268"/>
      <c r="T418" s="1268"/>
      <c r="U418" s="1268"/>
      <c r="V418" s="1268"/>
      <c r="W418" s="1268"/>
      <c r="X418" s="1268"/>
      <c r="Y418" s="750"/>
      <c r="Z418" s="151"/>
      <c r="AA418" s="1003">
        <f>IF(I418="?",0,IF(I418&lt;&gt;"",1,0))</f>
        <v>0</v>
      </c>
    </row>
    <row r="419" spans="1:29" s="354" customFormat="1" ht="5.25" customHeight="1" x14ac:dyDescent="0.2">
      <c r="A419" s="292"/>
      <c r="B419" s="230"/>
      <c r="C419" s="749"/>
      <c r="D419" s="748"/>
      <c r="E419" s="748"/>
      <c r="F419" s="750"/>
      <c r="G419" s="750"/>
      <c r="H419" s="750"/>
      <c r="I419" s="750"/>
      <c r="J419" s="750"/>
      <c r="K419" s="750"/>
      <c r="L419" s="750"/>
      <c r="M419" s="750"/>
      <c r="N419" s="750"/>
      <c r="O419" s="750"/>
      <c r="P419" s="750"/>
      <c r="Q419" s="750"/>
      <c r="R419" s="750"/>
      <c r="S419" s="750"/>
      <c r="T419" s="750"/>
      <c r="U419" s="750"/>
      <c r="V419" s="750"/>
      <c r="W419" s="750"/>
      <c r="X419" s="750"/>
      <c r="Y419" s="750"/>
      <c r="Z419" s="151"/>
      <c r="AA419" s="1003"/>
    </row>
    <row r="420" spans="1:29" s="354" customFormat="1" ht="21" customHeight="1" x14ac:dyDescent="0.2">
      <c r="A420" s="298" t="s">
        <v>1149</v>
      </c>
      <c r="B420" s="235"/>
      <c r="C420" s="750" t="s">
        <v>238</v>
      </c>
      <c r="D420" s="748"/>
      <c r="E420" s="748"/>
      <c r="F420" s="750"/>
      <c r="G420" s="750"/>
      <c r="H420" s="750"/>
      <c r="I420" s="1268"/>
      <c r="J420" s="1268"/>
      <c r="K420" s="1268"/>
      <c r="L420" s="1268"/>
      <c r="M420" s="1268"/>
      <c r="N420" s="1268"/>
      <c r="O420" s="1268"/>
      <c r="P420" s="1268"/>
      <c r="Q420" s="1268"/>
      <c r="R420" s="1268"/>
      <c r="S420" s="1268"/>
      <c r="T420" s="1268"/>
      <c r="U420" s="1268"/>
      <c r="V420" s="1268"/>
      <c r="W420" s="1268"/>
      <c r="X420" s="1268"/>
      <c r="Y420" s="750"/>
      <c r="Z420" s="151"/>
      <c r="AA420" s="1003">
        <f>IF(I420="?",0,IF(I420&lt;&gt;"",1,0))</f>
        <v>0</v>
      </c>
    </row>
    <row r="421" spans="1:29" s="354" customFormat="1" ht="5.25" customHeight="1" x14ac:dyDescent="0.2">
      <c r="A421" s="292"/>
      <c r="B421" s="228"/>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155"/>
      <c r="AA421" s="1003"/>
    </row>
    <row r="422" spans="1:29" s="354" customFormat="1" ht="5.25" customHeight="1" x14ac:dyDescent="0.2">
      <c r="A422" s="292"/>
      <c r="B422" s="230"/>
      <c r="C422" s="750"/>
      <c r="D422" s="750"/>
      <c r="E422" s="750"/>
      <c r="F422" s="750"/>
      <c r="G422" s="750"/>
      <c r="H422" s="750"/>
      <c r="I422" s="750"/>
      <c r="J422" s="750"/>
      <c r="K422" s="750"/>
      <c r="L422" s="750"/>
      <c r="M422" s="750"/>
      <c r="N422" s="750"/>
      <c r="O422" s="750"/>
      <c r="P422" s="750"/>
      <c r="Q422" s="750"/>
      <c r="R422" s="750"/>
      <c r="S422" s="750"/>
      <c r="T422" s="750"/>
      <c r="U422" s="750"/>
      <c r="V422" s="750"/>
      <c r="W422" s="750"/>
      <c r="X422" s="750"/>
      <c r="Y422" s="750"/>
      <c r="Z422" s="151"/>
      <c r="AA422" s="1003"/>
    </row>
    <row r="423" spans="1:29" s="884" customFormat="1" ht="36" customHeight="1" x14ac:dyDescent="0.2">
      <c r="A423" s="292"/>
      <c r="B423" s="225"/>
      <c r="C423" s="1551" t="s">
        <v>976</v>
      </c>
      <c r="D423" s="1842"/>
      <c r="E423" s="1842"/>
      <c r="F423" s="1842"/>
      <c r="G423" s="1842"/>
      <c r="H423" s="1842"/>
      <c r="I423" s="1842"/>
      <c r="J423" s="1842"/>
      <c r="K423" s="1842"/>
      <c r="L423" s="1842"/>
      <c r="M423" s="1842"/>
      <c r="N423" s="1842"/>
      <c r="O423" s="1842"/>
      <c r="P423" s="1842"/>
      <c r="Q423" s="1842"/>
      <c r="R423" s="1842"/>
      <c r="S423" s="1842"/>
      <c r="T423" s="1842"/>
      <c r="U423" s="1842"/>
      <c r="V423" s="1842"/>
      <c r="W423" s="1842"/>
      <c r="X423" s="1843"/>
      <c r="Y423" s="698"/>
      <c r="Z423" s="226"/>
      <c r="AA423" s="1003"/>
    </row>
    <row r="424" spans="1:29" s="354" customFormat="1" ht="5.25" customHeight="1" x14ac:dyDescent="0.2">
      <c r="A424" s="292"/>
      <c r="B424" s="228"/>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155"/>
      <c r="AA424" s="1003"/>
    </row>
    <row r="425" spans="1:29" s="354" customFormat="1" ht="5.25" customHeight="1" x14ac:dyDescent="0.2">
      <c r="A425" s="292"/>
      <c r="B425" s="230"/>
      <c r="C425" s="750"/>
      <c r="D425" s="750"/>
      <c r="E425" s="750"/>
      <c r="F425" s="750"/>
      <c r="G425" s="750"/>
      <c r="H425" s="750"/>
      <c r="I425" s="750"/>
      <c r="J425" s="750"/>
      <c r="K425" s="750"/>
      <c r="L425" s="750"/>
      <c r="M425" s="750"/>
      <c r="N425" s="750"/>
      <c r="O425" s="750"/>
      <c r="P425" s="750"/>
      <c r="Q425" s="750"/>
      <c r="R425" s="750"/>
      <c r="S425" s="750"/>
      <c r="T425" s="750"/>
      <c r="U425" s="750"/>
      <c r="V425" s="750"/>
      <c r="W425" s="750"/>
      <c r="X425" s="750"/>
      <c r="Y425" s="750"/>
      <c r="Z425" s="151"/>
      <c r="AA425" s="1003"/>
    </row>
    <row r="426" spans="1:29" s="354" customFormat="1" ht="30.75" customHeight="1" x14ac:dyDescent="0.2">
      <c r="A426" s="298" t="s">
        <v>1380</v>
      </c>
      <c r="B426" s="230"/>
      <c r="C426" s="1273" t="s">
        <v>1141</v>
      </c>
      <c r="D426" s="1273"/>
      <c r="E426" s="1273"/>
      <c r="F426" s="1273"/>
      <c r="G426" s="1273"/>
      <c r="H426" s="1273"/>
      <c r="I426" s="1273"/>
      <c r="J426" s="1273"/>
      <c r="K426" s="1273"/>
      <c r="L426" s="1273"/>
      <c r="M426" s="1273"/>
      <c r="N426" s="1274"/>
      <c r="O426" s="1274"/>
      <c r="P426" s="1274"/>
      <c r="Q426" s="1274"/>
      <c r="R426" s="1274"/>
      <c r="S426" s="1274"/>
      <c r="T426" s="1274"/>
      <c r="U426" s="332"/>
      <c r="V426" s="332"/>
      <c r="W426" s="1188" t="s">
        <v>1166</v>
      </c>
      <c r="X426" s="1189"/>
      <c r="Y426" s="750"/>
      <c r="Z426" s="151"/>
      <c r="AA426" s="1003">
        <f>IF(W426="?",0,IF(W426&lt;&gt;"",1,0))</f>
        <v>0</v>
      </c>
    </row>
    <row r="427" spans="1:29" s="354" customFormat="1" ht="10.5" customHeight="1" x14ac:dyDescent="0.2">
      <c r="A427" s="288" t="str">
        <f>IF($L$4&lt;&gt;"",$L$4,"")</f>
        <v>00000000</v>
      </c>
      <c r="B427" s="197"/>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59"/>
      <c r="AA427" s="1003"/>
    </row>
    <row r="428" spans="1:29" s="354" customFormat="1" ht="5.45" customHeight="1" x14ac:dyDescent="0.2">
      <c r="A428" s="292"/>
      <c r="B428" s="860"/>
      <c r="C428" s="861"/>
      <c r="D428" s="861"/>
      <c r="E428" s="861"/>
      <c r="F428" s="861"/>
      <c r="G428" s="861"/>
      <c r="H428" s="861"/>
      <c r="I428" s="861"/>
      <c r="J428" s="861"/>
      <c r="K428" s="861"/>
      <c r="L428" s="861"/>
      <c r="M428" s="861"/>
      <c r="N428" s="861"/>
      <c r="O428" s="861"/>
      <c r="P428" s="861"/>
      <c r="Q428" s="861"/>
      <c r="R428" s="861"/>
      <c r="S428" s="861"/>
      <c r="T428" s="861"/>
      <c r="U428" s="861"/>
      <c r="V428" s="802"/>
      <c r="W428" s="802"/>
      <c r="X428" s="802"/>
      <c r="Y428" s="802"/>
      <c r="Z428" s="803"/>
      <c r="AA428" s="1003"/>
    </row>
    <row r="429" spans="1:29" ht="24" customHeight="1" x14ac:dyDescent="0.2">
      <c r="A429" s="292"/>
      <c r="B429" s="281"/>
      <c r="C429" s="1807" t="s">
        <v>1324</v>
      </c>
      <c r="D429" s="1673"/>
      <c r="E429" s="1673"/>
      <c r="F429" s="1673"/>
      <c r="G429" s="847" t="s">
        <v>1337</v>
      </c>
      <c r="H429" s="1839" t="str">
        <f>$L$10</f>
        <v/>
      </c>
      <c r="I429" s="1855"/>
      <c r="J429" s="1855"/>
      <c r="K429" s="1855"/>
      <c r="L429" s="1855"/>
      <c r="M429" s="1855"/>
      <c r="N429" s="1855"/>
      <c r="O429" s="1855"/>
      <c r="P429" s="1855"/>
      <c r="Q429" s="1855"/>
      <c r="R429" s="1855"/>
      <c r="S429" s="1855"/>
      <c r="T429" s="1856"/>
      <c r="U429" s="1249" t="str">
        <f>$L$4</f>
        <v>00000000</v>
      </c>
      <c r="V429" s="1250"/>
      <c r="W429" s="1250"/>
      <c r="X429" s="1251"/>
      <c r="Y429" s="806"/>
      <c r="Z429" s="186"/>
      <c r="AA429" s="1003">
        <f>IF(SUM(AA430:AA478)&gt;0,10000,0)</f>
        <v>0</v>
      </c>
    </row>
    <row r="430" spans="1:29" ht="9" customHeight="1" x14ac:dyDescent="0.2">
      <c r="A430" s="292"/>
      <c r="B430" s="281"/>
      <c r="C430" s="749"/>
      <c r="D430" s="749"/>
      <c r="E430" s="749"/>
      <c r="F430" s="749"/>
      <c r="G430" s="749"/>
      <c r="H430" s="749"/>
      <c r="I430" s="749"/>
      <c r="J430" s="749"/>
      <c r="K430" s="749"/>
      <c r="L430" s="749"/>
      <c r="M430" s="749"/>
      <c r="N430" s="749"/>
      <c r="O430" s="749"/>
      <c r="P430" s="749"/>
      <c r="Q430" s="749"/>
      <c r="R430" s="749"/>
      <c r="S430" s="749"/>
      <c r="T430" s="749"/>
      <c r="U430" s="749"/>
      <c r="V430" s="749"/>
      <c r="W430" s="749"/>
      <c r="X430" s="749"/>
      <c r="Y430" s="220"/>
      <c r="Z430" s="186"/>
      <c r="AA430" s="1003"/>
    </row>
    <row r="431" spans="1:29" ht="21" customHeight="1" x14ac:dyDescent="0.2">
      <c r="A431" s="296" t="s">
        <v>1150</v>
      </c>
      <c r="B431" s="281"/>
      <c r="C431" s="750" t="s">
        <v>1070</v>
      </c>
      <c r="D431" s="797"/>
      <c r="E431" s="1798"/>
      <c r="F431" s="1857"/>
      <c r="G431" s="863"/>
      <c r="H431" s="797" t="s">
        <v>905</v>
      </c>
      <c r="I431" s="1800"/>
      <c r="J431" s="1213"/>
      <c r="K431" s="1213"/>
      <c r="L431" s="1213"/>
      <c r="M431" s="1213"/>
      <c r="N431" s="1213"/>
      <c r="O431" s="1213"/>
      <c r="P431" s="1213"/>
      <c r="Q431" s="1213"/>
      <c r="R431" s="1213"/>
      <c r="S431" s="1213"/>
      <c r="T431" s="1213"/>
      <c r="U431" s="1213"/>
      <c r="V431" s="1213"/>
      <c r="W431" s="1213"/>
      <c r="X431" s="1213"/>
      <c r="Y431" s="220"/>
      <c r="Z431" s="186"/>
      <c r="AA431" s="1003">
        <f>IF(E431="?",0,IF(E431&lt;&gt;"",1,0))+IF(I431="?",0,IF(I431&lt;&gt;"",1,0))</f>
        <v>0</v>
      </c>
    </row>
    <row r="432" spans="1:29" s="354" customFormat="1" ht="5.25" customHeight="1" x14ac:dyDescent="0.2">
      <c r="A432" s="292"/>
      <c r="B432" s="230"/>
      <c r="C432" s="871"/>
      <c r="D432" s="871"/>
      <c r="E432" s="863"/>
      <c r="F432" s="863"/>
      <c r="G432" s="863"/>
      <c r="H432" s="863"/>
      <c r="I432" s="863"/>
      <c r="J432" s="863"/>
      <c r="K432" s="863"/>
      <c r="L432" s="863"/>
      <c r="M432" s="863"/>
      <c r="N432" s="863"/>
      <c r="O432" s="863"/>
      <c r="P432" s="863"/>
      <c r="Q432" s="863"/>
      <c r="R432" s="871"/>
      <c r="S432" s="871"/>
      <c r="T432" s="871"/>
      <c r="U432" s="871"/>
      <c r="V432" s="871"/>
      <c r="W432" s="871"/>
      <c r="X432" s="748"/>
      <c r="Y432" s="150"/>
      <c r="Z432" s="151"/>
      <c r="AA432" s="1003"/>
      <c r="AB432" s="355"/>
      <c r="AC432" s="355"/>
    </row>
    <row r="433" spans="1:29" s="354" customFormat="1" ht="21.75" customHeight="1" x14ac:dyDescent="0.2">
      <c r="A433" s="297" t="s">
        <v>1270</v>
      </c>
      <c r="B433" s="230"/>
      <c r="C433" s="750" t="s">
        <v>1271</v>
      </c>
      <c r="D433" s="750"/>
      <c r="E433" s="863"/>
      <c r="F433" s="863"/>
      <c r="G433" s="863"/>
      <c r="H433" s="863"/>
      <c r="I433" s="863"/>
      <c r="J433" s="863"/>
      <c r="K433" s="863"/>
      <c r="L433" s="1858"/>
      <c r="M433" s="1859"/>
      <c r="N433" s="863"/>
      <c r="O433" s="863"/>
      <c r="P433" s="863"/>
      <c r="Q433" s="750" t="s">
        <v>1272</v>
      </c>
      <c r="R433" s="863"/>
      <c r="S433" s="863"/>
      <c r="T433" s="871"/>
      <c r="U433" s="871"/>
      <c r="V433" s="871"/>
      <c r="W433" s="1858"/>
      <c r="X433" s="1859"/>
      <c r="Y433" s="150"/>
      <c r="Z433" s="151"/>
      <c r="AA433" s="1003">
        <f>IF(L433="?",0,IF(L433&lt;&gt;"",1,0))+IF(W433="?",0,IF(W433&lt;&gt;"",1,0))</f>
        <v>0</v>
      </c>
      <c r="AB433" s="355"/>
      <c r="AC433" s="355"/>
    </row>
    <row r="434" spans="1:29" s="354" customFormat="1" ht="5.25" customHeight="1" x14ac:dyDescent="0.2">
      <c r="A434" s="292"/>
      <c r="B434" s="230"/>
      <c r="C434" s="863"/>
      <c r="D434" s="863"/>
      <c r="E434" s="863"/>
      <c r="F434" s="863"/>
      <c r="G434" s="863"/>
      <c r="H434" s="863"/>
      <c r="I434" s="863"/>
      <c r="J434" s="863"/>
      <c r="K434" s="863"/>
      <c r="L434" s="863"/>
      <c r="M434" s="863"/>
      <c r="N434" s="863"/>
      <c r="O434" s="863"/>
      <c r="P434" s="871"/>
      <c r="Q434" s="871"/>
      <c r="R434" s="871"/>
      <c r="S434" s="871"/>
      <c r="T434" s="871"/>
      <c r="U434" s="871"/>
      <c r="V434" s="871"/>
      <c r="W434" s="871"/>
      <c r="X434" s="748"/>
      <c r="Y434" s="150"/>
      <c r="Z434" s="151"/>
      <c r="AA434" s="1003"/>
    </row>
    <row r="435" spans="1:29" s="354" customFormat="1" ht="21" customHeight="1" x14ac:dyDescent="0.2">
      <c r="A435" s="298" t="s">
        <v>1152</v>
      </c>
      <c r="B435" s="862"/>
      <c r="C435" s="749" t="s">
        <v>1273</v>
      </c>
      <c r="D435" s="863"/>
      <c r="E435" s="863"/>
      <c r="F435" s="863"/>
      <c r="G435" s="863"/>
      <c r="H435" s="863"/>
      <c r="I435" s="863"/>
      <c r="J435" s="863"/>
      <c r="K435" s="863"/>
      <c r="L435" s="863"/>
      <c r="M435" s="863"/>
      <c r="N435" s="863"/>
      <c r="O435" s="863"/>
      <c r="P435" s="1853"/>
      <c r="Q435" s="1213"/>
      <c r="R435" s="1213"/>
      <c r="S435" s="1213"/>
      <c r="T435" s="1213"/>
      <c r="U435" s="1213"/>
      <c r="V435" s="1213"/>
      <c r="W435" s="1213"/>
      <c r="X435" s="1213"/>
      <c r="Y435" s="150"/>
      <c r="Z435" s="151"/>
      <c r="AA435" s="1003">
        <f>IF(P435="?",0,IF(P435&lt;&gt;"",1,0))</f>
        <v>0</v>
      </c>
    </row>
    <row r="436" spans="1:29" s="354" customFormat="1" ht="5.25" customHeight="1" x14ac:dyDescent="0.2">
      <c r="A436" s="292"/>
      <c r="B436" s="230"/>
      <c r="C436" s="863"/>
      <c r="D436" s="863"/>
      <c r="E436" s="863"/>
      <c r="F436" s="863"/>
      <c r="G436" s="863"/>
      <c r="H436" s="863"/>
      <c r="I436" s="863"/>
      <c r="J436" s="863"/>
      <c r="K436" s="863"/>
      <c r="L436" s="863"/>
      <c r="M436" s="863"/>
      <c r="N436" s="863"/>
      <c r="O436" s="863"/>
      <c r="P436" s="871"/>
      <c r="Q436" s="871"/>
      <c r="R436" s="871"/>
      <c r="S436" s="871"/>
      <c r="T436" s="871"/>
      <c r="U436" s="871"/>
      <c r="V436" s="871"/>
      <c r="W436" s="871"/>
      <c r="X436" s="748"/>
      <c r="Y436" s="150"/>
      <c r="Z436" s="151"/>
      <c r="AA436" s="1003"/>
    </row>
    <row r="437" spans="1:29" s="354" customFormat="1" ht="21" customHeight="1" x14ac:dyDescent="0.2">
      <c r="A437" s="298" t="s">
        <v>1153</v>
      </c>
      <c r="B437" s="230"/>
      <c r="C437" s="750" t="s">
        <v>1075</v>
      </c>
      <c r="D437" s="750"/>
      <c r="E437" s="750"/>
      <c r="F437" s="750"/>
      <c r="G437" s="750"/>
      <c r="H437" s="750"/>
      <c r="I437" s="750"/>
      <c r="J437" s="750"/>
      <c r="K437" s="750"/>
      <c r="L437" s="750"/>
      <c r="M437" s="750"/>
      <c r="N437" s="750"/>
      <c r="O437" s="750"/>
      <c r="P437" s="750"/>
      <c r="Q437" s="750"/>
      <c r="R437" s="750"/>
      <c r="S437" s="797"/>
      <c r="T437" s="332"/>
      <c r="U437" s="332"/>
      <c r="V437" s="332"/>
      <c r="W437" s="1188" t="s">
        <v>1166</v>
      </c>
      <c r="X437" s="1189"/>
      <c r="Y437" s="150"/>
      <c r="Z437" s="151"/>
      <c r="AA437" s="1003">
        <f>IF(W437="?",0,IF(W437&lt;&gt;"",1,0))</f>
        <v>0</v>
      </c>
    </row>
    <row r="438" spans="1:29" s="354" customFormat="1" ht="5.25" customHeight="1" x14ac:dyDescent="0.2">
      <c r="A438" s="292"/>
      <c r="B438" s="230"/>
      <c r="C438" s="863"/>
      <c r="D438" s="863"/>
      <c r="E438" s="863"/>
      <c r="F438" s="863"/>
      <c r="G438" s="863"/>
      <c r="H438" s="863"/>
      <c r="I438" s="863"/>
      <c r="J438" s="863"/>
      <c r="K438" s="863"/>
      <c r="L438" s="863"/>
      <c r="M438" s="863"/>
      <c r="N438" s="863"/>
      <c r="O438" s="863"/>
      <c r="P438" s="871"/>
      <c r="Q438" s="871"/>
      <c r="R438" s="871"/>
      <c r="S438" s="871"/>
      <c r="T438" s="871"/>
      <c r="U438" s="871"/>
      <c r="V438" s="871"/>
      <c r="W438" s="871"/>
      <c r="X438" s="748"/>
      <c r="Y438" s="150"/>
      <c r="Z438" s="151"/>
      <c r="AA438" s="1003"/>
    </row>
    <row r="439" spans="1:29" s="354" customFormat="1" ht="21" customHeight="1" x14ac:dyDescent="0.2">
      <c r="A439" s="298" t="s">
        <v>1154</v>
      </c>
      <c r="B439" s="862"/>
      <c r="C439" s="749" t="s">
        <v>1076</v>
      </c>
      <c r="D439" s="863"/>
      <c r="E439" s="863"/>
      <c r="F439" s="863"/>
      <c r="G439" s="863"/>
      <c r="H439" s="863"/>
      <c r="I439" s="863"/>
      <c r="J439" s="863"/>
      <c r="K439" s="863"/>
      <c r="L439" s="863"/>
      <c r="M439" s="1853"/>
      <c r="N439" s="1854"/>
      <c r="O439" s="1854"/>
      <c r="P439" s="1854"/>
      <c r="Q439" s="1854"/>
      <c r="R439" s="1854"/>
      <c r="S439" s="1854"/>
      <c r="T439" s="1854"/>
      <c r="U439" s="1854"/>
      <c r="V439" s="1854"/>
      <c r="W439" s="1854"/>
      <c r="X439" s="1854"/>
      <c r="Y439" s="150"/>
      <c r="Z439" s="151"/>
      <c r="AA439" s="1003">
        <f>IF(M439="?",0,IF(M439&lt;&gt;"",1,0))</f>
        <v>0</v>
      </c>
    </row>
    <row r="440" spans="1:29" s="353" customFormat="1" ht="5.25" customHeight="1" x14ac:dyDescent="0.2">
      <c r="A440" s="292"/>
      <c r="B440" s="160"/>
      <c r="C440" s="698"/>
      <c r="D440" s="698"/>
      <c r="E440" s="698"/>
      <c r="F440" s="698"/>
      <c r="G440" s="698"/>
      <c r="H440" s="698"/>
      <c r="I440" s="698"/>
      <c r="J440" s="698"/>
      <c r="K440" s="698"/>
      <c r="L440" s="698"/>
      <c r="M440" s="698"/>
      <c r="N440" s="698"/>
      <c r="O440" s="698"/>
      <c r="P440" s="698"/>
      <c r="Q440" s="698"/>
      <c r="R440" s="698"/>
      <c r="S440" s="698"/>
      <c r="T440" s="698"/>
      <c r="U440" s="698"/>
      <c r="V440" s="698"/>
      <c r="W440" s="698"/>
      <c r="X440" s="698"/>
      <c r="Y440" s="183"/>
      <c r="Z440" s="162"/>
      <c r="AA440" s="1003"/>
    </row>
    <row r="441" spans="1:29" s="354" customFormat="1" ht="24" customHeight="1" x14ac:dyDescent="0.2">
      <c r="A441" s="298" t="s">
        <v>496</v>
      </c>
      <c r="B441" s="230"/>
      <c r="C441" s="1246" t="s">
        <v>1365</v>
      </c>
      <c r="D441" s="1261"/>
      <c r="E441" s="1261"/>
      <c r="F441" s="1261"/>
      <c r="G441" s="1261"/>
      <c r="H441" s="1261"/>
      <c r="I441" s="1261"/>
      <c r="J441" s="1261"/>
      <c r="K441" s="1261"/>
      <c r="L441" s="1261"/>
      <c r="M441" s="1261"/>
      <c r="N441" s="1261"/>
      <c r="O441" s="1261"/>
      <c r="P441" s="1261"/>
      <c r="Q441" s="1261"/>
      <c r="R441" s="1261"/>
      <c r="S441" s="1261"/>
      <c r="T441" s="749"/>
      <c r="U441" s="610"/>
      <c r="V441" s="871"/>
      <c r="W441" s="1846"/>
      <c r="X441" s="1846"/>
      <c r="Y441" s="150"/>
      <c r="Z441" s="151"/>
      <c r="AA441" s="1003">
        <f>IF(W441="?",0,IF(W441&lt;&gt;"",1,0))</f>
        <v>0</v>
      </c>
    </row>
    <row r="442" spans="1:29" s="354" customFormat="1" ht="5.45" customHeight="1" x14ac:dyDescent="0.2">
      <c r="A442" s="292"/>
      <c r="B442" s="230"/>
      <c r="C442" s="863"/>
      <c r="D442" s="863"/>
      <c r="E442" s="863"/>
      <c r="F442" s="863"/>
      <c r="G442" s="863"/>
      <c r="H442" s="863"/>
      <c r="I442" s="863"/>
      <c r="J442" s="863"/>
      <c r="K442" s="863"/>
      <c r="L442" s="863"/>
      <c r="M442" s="863"/>
      <c r="N442" s="863"/>
      <c r="O442" s="871"/>
      <c r="P442" s="871"/>
      <c r="Q442" s="871"/>
      <c r="R442" s="871"/>
      <c r="S442" s="871"/>
      <c r="T442" s="871"/>
      <c r="U442" s="871"/>
      <c r="V442" s="871"/>
      <c r="W442" s="871"/>
      <c r="X442" s="871"/>
      <c r="Y442" s="871"/>
      <c r="Z442" s="151"/>
      <c r="AA442" s="1003"/>
    </row>
    <row r="443" spans="1:29" s="354" customFormat="1" ht="21" customHeight="1" x14ac:dyDescent="0.2">
      <c r="A443" s="298" t="s">
        <v>524</v>
      </c>
      <c r="B443" s="230"/>
      <c r="C443" s="992"/>
      <c r="D443" s="316" t="s">
        <v>1274</v>
      </c>
      <c r="E443" s="872"/>
      <c r="F443" s="872"/>
      <c r="G443" s="873"/>
      <c r="H443" s="873"/>
      <c r="I443" s="873"/>
      <c r="J443" s="873"/>
      <c r="K443" s="873"/>
      <c r="L443" s="873"/>
      <c r="M443" s="873"/>
      <c r="N443" s="873"/>
      <c r="O443" s="873"/>
      <c r="P443" s="874"/>
      <c r="Q443" s="874"/>
      <c r="R443" s="874"/>
      <c r="S443" s="874"/>
      <c r="T443" s="874"/>
      <c r="U443" s="874"/>
      <c r="V443" s="874"/>
      <c r="W443" s="1846"/>
      <c r="X443" s="1847"/>
      <c r="Y443" s="150"/>
      <c r="Z443" s="151"/>
      <c r="AA443" s="1003">
        <f>IF(W443="?",0,IF(W443&lt;&gt;"",1,0))</f>
        <v>0</v>
      </c>
    </row>
    <row r="444" spans="1:29" s="353" customFormat="1" ht="5.25" customHeight="1" x14ac:dyDescent="0.2">
      <c r="A444" s="459"/>
      <c r="B444" s="282"/>
      <c r="C444" s="749"/>
      <c r="D444" s="749"/>
      <c r="E444" s="749"/>
      <c r="F444" s="749"/>
      <c r="G444" s="749"/>
      <c r="H444" s="749"/>
      <c r="I444" s="749"/>
      <c r="J444" s="749"/>
      <c r="K444" s="203"/>
      <c r="L444" s="203"/>
      <c r="M444" s="203"/>
      <c r="N444" s="203"/>
      <c r="O444" s="203"/>
      <c r="P444" s="203"/>
      <c r="Q444" s="203"/>
      <c r="R444" s="203"/>
      <c r="S444" s="203"/>
      <c r="T444" s="203"/>
      <c r="U444" s="203"/>
      <c r="V444" s="203"/>
      <c r="W444" s="203"/>
      <c r="X444" s="203"/>
      <c r="Y444" s="203"/>
      <c r="Z444" s="166"/>
      <c r="AA444" s="1003"/>
    </row>
    <row r="445" spans="1:29" ht="36" customHeight="1" x14ac:dyDescent="0.2">
      <c r="A445" s="298" t="s">
        <v>1155</v>
      </c>
      <c r="B445" s="281"/>
      <c r="C445" s="1231" t="s">
        <v>1316</v>
      </c>
      <c r="D445" s="1848"/>
      <c r="E445" s="1848"/>
      <c r="F445" s="1848"/>
      <c r="G445" s="1848"/>
      <c r="H445" s="1848"/>
      <c r="I445" s="1848"/>
      <c r="J445" s="1848"/>
      <c r="K445" s="1848"/>
      <c r="L445" s="1848"/>
      <c r="M445" s="1848"/>
      <c r="N445" s="1848"/>
      <c r="O445" s="1848"/>
      <c r="P445" s="1848"/>
      <c r="Q445" s="1849"/>
      <c r="R445" s="1850"/>
      <c r="S445" s="1850"/>
      <c r="T445" s="1850"/>
      <c r="U445" s="1850"/>
      <c r="V445" s="1850"/>
      <c r="W445" s="1850"/>
      <c r="X445" s="1850"/>
      <c r="Y445" s="183"/>
      <c r="Z445" s="186"/>
      <c r="AA445" s="1003">
        <f>IF(Q445="?",0,IF(Q445&lt;&gt;"",1,0))</f>
        <v>0</v>
      </c>
      <c r="AB445" s="354"/>
      <c r="AC445" s="354"/>
    </row>
    <row r="446" spans="1:29" s="353" customFormat="1" ht="5.25" customHeight="1" x14ac:dyDescent="0.2">
      <c r="A446" s="459"/>
      <c r="B446" s="282"/>
      <c r="C446" s="749"/>
      <c r="D446" s="749"/>
      <c r="E446" s="749"/>
      <c r="F446" s="749"/>
      <c r="G446" s="749"/>
      <c r="H446" s="749"/>
      <c r="I446" s="749"/>
      <c r="J446" s="749"/>
      <c r="K446" s="203"/>
      <c r="L446" s="203"/>
      <c r="M446" s="203"/>
      <c r="N446" s="203"/>
      <c r="O446" s="203"/>
      <c r="P446" s="203"/>
      <c r="Q446" s="203"/>
      <c r="R446" s="203"/>
      <c r="S446" s="796"/>
      <c r="T446" s="698"/>
      <c r="U446" s="698"/>
      <c r="V446" s="698"/>
      <c r="W446" s="698"/>
      <c r="X446" s="203"/>
      <c r="Y446" s="203"/>
      <c r="Z446" s="166"/>
      <c r="AA446" s="1003"/>
    </row>
    <row r="447" spans="1:29" s="353" customFormat="1" ht="18" customHeight="1" x14ac:dyDescent="0.2">
      <c r="A447" s="298" t="s">
        <v>1366</v>
      </c>
      <c r="B447" s="165"/>
      <c r="C447" s="284" t="s">
        <v>1367</v>
      </c>
      <c r="D447" s="239"/>
      <c r="E447" s="239"/>
      <c r="F447" s="239"/>
      <c r="G447" s="239"/>
      <c r="H447" s="239"/>
      <c r="I447" s="239"/>
      <c r="J447" s="239"/>
      <c r="K447" s="239"/>
      <c r="L447" s="203"/>
      <c r="M447" s="239"/>
      <c r="N447" s="239"/>
      <c r="O447" s="239"/>
      <c r="P447" s="239"/>
      <c r="Q447" s="239"/>
      <c r="R447" s="239"/>
      <c r="S447" s="239"/>
      <c r="T447" s="1188" t="s">
        <v>1166</v>
      </c>
      <c r="U447" s="1851"/>
      <c r="V447" s="1851"/>
      <c r="W447" s="1851"/>
      <c r="X447" s="1852"/>
      <c r="Y447" s="610"/>
      <c r="Z447" s="166"/>
      <c r="AA447" s="1003">
        <f>IF(T447="?",0,IF(T447&lt;&gt;"",1,0))</f>
        <v>0</v>
      </c>
    </row>
    <row r="448" spans="1:29" ht="5.25" customHeight="1" x14ac:dyDescent="0.2">
      <c r="A448" s="298"/>
      <c r="B448" s="281"/>
      <c r="C448" s="749"/>
      <c r="D448" s="749"/>
      <c r="E448" s="749"/>
      <c r="F448" s="749"/>
      <c r="G448" s="749"/>
      <c r="H448" s="749"/>
      <c r="I448" s="749"/>
      <c r="J448" s="749"/>
      <c r="K448" s="749"/>
      <c r="L448" s="749"/>
      <c r="M448" s="749"/>
      <c r="N448" s="610"/>
      <c r="O448" s="610"/>
      <c r="P448" s="610"/>
      <c r="Q448" s="610"/>
      <c r="R448" s="610"/>
      <c r="S448" s="749"/>
      <c r="T448" s="749"/>
      <c r="U448" s="698"/>
      <c r="V448" s="698"/>
      <c r="W448" s="698"/>
      <c r="X448" s="910"/>
      <c r="Y448" s="610"/>
      <c r="Z448" s="186"/>
      <c r="AA448" s="1003"/>
    </row>
    <row r="449" spans="1:29" s="353" customFormat="1" ht="18" customHeight="1" x14ac:dyDescent="0.2">
      <c r="A449" s="298" t="s">
        <v>1156</v>
      </c>
      <c r="B449" s="165"/>
      <c r="C449" s="284" t="s">
        <v>1368</v>
      </c>
      <c r="D449" s="239"/>
      <c r="E449" s="239"/>
      <c r="F449" s="239"/>
      <c r="G449" s="239"/>
      <c r="H449" s="239"/>
      <c r="I449" s="239"/>
      <c r="J449" s="239"/>
      <c r="K449" s="239"/>
      <c r="L449" s="203"/>
      <c r="M449" s="239"/>
      <c r="N449" s="239"/>
      <c r="O449" s="239"/>
      <c r="P449" s="239"/>
      <c r="Q449" s="239"/>
      <c r="R449" s="239"/>
      <c r="S449" s="239"/>
      <c r="T449" s="1188" t="s">
        <v>1166</v>
      </c>
      <c r="U449" s="1851"/>
      <c r="V449" s="1851"/>
      <c r="W449" s="1851"/>
      <c r="X449" s="1852"/>
      <c r="Y449" s="610"/>
      <c r="Z449" s="166"/>
      <c r="AA449" s="1003">
        <f>IF(T449="?",0,IF(T449&lt;&gt;"",1,0))</f>
        <v>0</v>
      </c>
    </row>
    <row r="450" spans="1:29" s="353" customFormat="1" ht="5.25" customHeight="1" x14ac:dyDescent="0.2">
      <c r="A450" s="292"/>
      <c r="B450" s="160"/>
      <c r="C450" s="256"/>
      <c r="D450" s="698"/>
      <c r="E450" s="698"/>
      <c r="F450" s="698"/>
      <c r="G450" s="698"/>
      <c r="H450" s="698"/>
      <c r="I450" s="698"/>
      <c r="J450" s="698"/>
      <c r="K450" s="698"/>
      <c r="L450" s="698"/>
      <c r="M450" s="698"/>
      <c r="N450" s="698"/>
      <c r="O450" s="698"/>
      <c r="P450" s="698"/>
      <c r="Q450" s="698"/>
      <c r="R450" s="698"/>
      <c r="S450" s="698"/>
      <c r="T450" s="698"/>
      <c r="U450" s="749"/>
      <c r="V450" s="749"/>
      <c r="W450" s="749"/>
      <c r="X450" s="897"/>
      <c r="Y450" s="698"/>
      <c r="Z450" s="166"/>
      <c r="AA450" s="1003"/>
    </row>
    <row r="451" spans="1:29" s="353" customFormat="1" ht="24.75" customHeight="1" x14ac:dyDescent="0.2">
      <c r="A451" s="298"/>
      <c r="B451" s="160"/>
      <c r="C451" s="1394" t="s">
        <v>1369</v>
      </c>
      <c r="D451" s="1261"/>
      <c r="E451" s="1261"/>
      <c r="F451" s="1261"/>
      <c r="G451" s="1261"/>
      <c r="H451" s="1261"/>
      <c r="I451" s="1261"/>
      <c r="J451" s="1261"/>
      <c r="K451" s="1261"/>
      <c r="L451" s="1261"/>
      <c r="M451" s="1261"/>
      <c r="N451" s="1261"/>
      <c r="O451" s="1261"/>
      <c r="P451" s="1261"/>
      <c r="Q451" s="1261"/>
      <c r="R451" s="1261"/>
      <c r="S451" s="1261"/>
      <c r="T451" s="1261"/>
      <c r="U451" s="1261"/>
      <c r="V451" s="1261"/>
      <c r="W451" s="1261"/>
      <c r="X451" s="698"/>
      <c r="Y451" s="698"/>
      <c r="Z451" s="162"/>
      <c r="AA451" s="1003"/>
    </row>
    <row r="452" spans="1:29" s="353" customFormat="1" ht="24" customHeight="1" x14ac:dyDescent="0.2">
      <c r="A452" s="297" t="s">
        <v>1370</v>
      </c>
      <c r="B452" s="77"/>
      <c r="C452" s="127" t="s">
        <v>1371</v>
      </c>
      <c r="D452" s="127"/>
      <c r="E452" s="131"/>
      <c r="F452" s="131"/>
      <c r="G452" s="131"/>
      <c r="H452" s="131"/>
      <c r="I452" s="131"/>
      <c r="J452" s="131"/>
      <c r="K452" s="131"/>
      <c r="L452" s="131"/>
      <c r="M452" s="1844" t="s">
        <v>1166</v>
      </c>
      <c r="N452" s="1845"/>
      <c r="O452" s="131"/>
      <c r="P452" s="127" t="s">
        <v>1372</v>
      </c>
      <c r="Q452" s="127"/>
      <c r="R452" s="698"/>
      <c r="S452" s="698"/>
      <c r="T452" s="875"/>
      <c r="U452" s="875"/>
      <c r="V452" s="875"/>
      <c r="W452" s="1844" t="s">
        <v>1166</v>
      </c>
      <c r="X452" s="1845"/>
      <c r="Y452" s="698"/>
      <c r="Z452" s="162"/>
      <c r="AA452" s="1003">
        <f>IF(M452="?",0,IF(M452&lt;&gt;"",1,0))+IF(W452="?",0,IF(W452&lt;&gt;"",1,0))</f>
        <v>0</v>
      </c>
    </row>
    <row r="453" spans="1:29" s="353" customFormat="1" ht="24" customHeight="1" x14ac:dyDescent="0.2">
      <c r="A453" s="297" t="s">
        <v>1373</v>
      </c>
      <c r="B453" s="77"/>
      <c r="C453" s="127" t="s">
        <v>176</v>
      </c>
      <c r="D453" s="127"/>
      <c r="E453" s="131"/>
      <c r="F453" s="131"/>
      <c r="G453" s="131"/>
      <c r="H453" s="132"/>
      <c r="I453" s="132"/>
      <c r="J453" s="132"/>
      <c r="K453" s="132"/>
      <c r="L453" s="132"/>
      <c r="M453" s="1844" t="s">
        <v>1166</v>
      </c>
      <c r="N453" s="1845"/>
      <c r="O453" s="132"/>
      <c r="P453" s="127" t="s">
        <v>1374</v>
      </c>
      <c r="Q453" s="127"/>
      <c r="R453" s="698"/>
      <c r="S453" s="698"/>
      <c r="T453" s="517"/>
      <c r="U453" s="517"/>
      <c r="V453" s="517"/>
      <c r="W453" s="1844" t="s">
        <v>1166</v>
      </c>
      <c r="X453" s="1845"/>
      <c r="Y453" s="698"/>
      <c r="Z453" s="162"/>
      <c r="AA453" s="1003">
        <f>IF(M453="?",0,IF(M453&lt;&gt;"",1,0))+IF(W453="?",0,IF(W453&lt;&gt;"",1,0))</f>
        <v>0</v>
      </c>
    </row>
    <row r="454" spans="1:29" s="353" customFormat="1" ht="24" customHeight="1" x14ac:dyDescent="0.2">
      <c r="A454" s="297" t="s">
        <v>1375</v>
      </c>
      <c r="B454" s="77"/>
      <c r="C454" s="127" t="s">
        <v>1</v>
      </c>
      <c r="D454" s="127"/>
      <c r="E454" s="131"/>
      <c r="F454" s="131"/>
      <c r="G454" s="131"/>
      <c r="H454" s="132"/>
      <c r="I454" s="132"/>
      <c r="J454" s="132"/>
      <c r="K454" s="132"/>
      <c r="L454" s="132"/>
      <c r="M454" s="1844" t="s">
        <v>1166</v>
      </c>
      <c r="N454" s="1845"/>
      <c r="O454" s="132"/>
      <c r="P454" s="127" t="s">
        <v>2</v>
      </c>
      <c r="Q454" s="127"/>
      <c r="R454" s="698"/>
      <c r="S454" s="698"/>
      <c r="T454" s="517"/>
      <c r="U454" s="517"/>
      <c r="V454" s="517"/>
      <c r="W454" s="1844" t="s">
        <v>1166</v>
      </c>
      <c r="X454" s="1845"/>
      <c r="Y454" s="698"/>
      <c r="Z454" s="162"/>
      <c r="AA454" s="1003">
        <f>IF(M454="?",0,IF(M454&lt;&gt;"",1,0))+IF(W454="?",0,IF(W454&lt;&gt;"",1,0))</f>
        <v>0</v>
      </c>
    </row>
    <row r="455" spans="1:29" s="353" customFormat="1" ht="24" customHeight="1" x14ac:dyDescent="0.2">
      <c r="A455" s="297" t="s">
        <v>1376</v>
      </c>
      <c r="B455" s="77"/>
      <c r="C455" s="127" t="s">
        <v>1030</v>
      </c>
      <c r="D455" s="127"/>
      <c r="E455" s="131"/>
      <c r="F455" s="131"/>
      <c r="G455" s="131"/>
      <c r="H455" s="131"/>
      <c r="I455" s="131"/>
      <c r="J455" s="131"/>
      <c r="K455" s="131"/>
      <c r="L455" s="131"/>
      <c r="M455" s="1844" t="s">
        <v>1166</v>
      </c>
      <c r="N455" s="1845"/>
      <c r="O455" s="131"/>
      <c r="P455" s="127" t="s">
        <v>1377</v>
      </c>
      <c r="Q455" s="127"/>
      <c r="R455" s="698"/>
      <c r="S455" s="698"/>
      <c r="T455" s="517"/>
      <c r="U455" s="517"/>
      <c r="V455" s="517"/>
      <c r="W455" s="1844" t="s">
        <v>1166</v>
      </c>
      <c r="X455" s="1845"/>
      <c r="Y455" s="698"/>
      <c r="Z455" s="162"/>
      <c r="AA455" s="1003">
        <f>IF(M455="?",0,IF(M455&lt;&gt;"",1,0))+IF(W455="?",0,IF(W455&lt;&gt;"",1,0))</f>
        <v>0</v>
      </c>
    </row>
    <row r="456" spans="1:29" ht="5.25" customHeight="1" x14ac:dyDescent="0.2">
      <c r="A456" s="298"/>
      <c r="B456" s="876"/>
      <c r="C456" s="241"/>
      <c r="D456" s="241"/>
      <c r="E456" s="241"/>
      <c r="F456" s="241"/>
      <c r="G456" s="241"/>
      <c r="H456" s="241"/>
      <c r="I456" s="241"/>
      <c r="J456" s="241"/>
      <c r="K456" s="241"/>
      <c r="L456" s="241"/>
      <c r="M456" s="241"/>
      <c r="N456" s="877"/>
      <c r="O456" s="877"/>
      <c r="P456" s="877"/>
      <c r="Q456" s="877"/>
      <c r="R456" s="241"/>
      <c r="S456" s="241"/>
      <c r="T456" s="241"/>
      <c r="U456" s="877"/>
      <c r="V456" s="877"/>
      <c r="W456" s="877"/>
      <c r="X456" s="877"/>
      <c r="Y456" s="618"/>
      <c r="Z456" s="878"/>
      <c r="AA456" s="1003"/>
    </row>
    <row r="457" spans="1:29" ht="5.25" customHeight="1" x14ac:dyDescent="0.2">
      <c r="A457" s="298"/>
      <c r="B457" s="879"/>
      <c r="C457" s="880"/>
      <c r="D457" s="880"/>
      <c r="E457" s="880"/>
      <c r="F457" s="880"/>
      <c r="G457" s="880"/>
      <c r="H457" s="880"/>
      <c r="I457" s="880"/>
      <c r="J457" s="880"/>
      <c r="K457" s="880"/>
      <c r="L457" s="880"/>
      <c r="M457" s="880"/>
      <c r="N457" s="881"/>
      <c r="O457" s="881"/>
      <c r="P457" s="881"/>
      <c r="Q457" s="881"/>
      <c r="R457" s="880"/>
      <c r="S457" s="880"/>
      <c r="T457" s="880"/>
      <c r="U457" s="881"/>
      <c r="V457" s="881"/>
      <c r="W457" s="881"/>
      <c r="X457" s="881"/>
      <c r="Y457" s="805"/>
      <c r="Z457" s="882"/>
      <c r="AA457" s="1003"/>
    </row>
    <row r="458" spans="1:29" s="354" customFormat="1" ht="21" customHeight="1" x14ac:dyDescent="0.2">
      <c r="A458" s="297" t="s">
        <v>1350</v>
      </c>
      <c r="B458" s="230"/>
      <c r="C458" s="697" t="s">
        <v>1378</v>
      </c>
      <c r="D458" s="697"/>
      <c r="E458" s="873"/>
      <c r="F458" s="873"/>
      <c r="G458" s="873"/>
      <c r="H458" s="873"/>
      <c r="I458" s="697"/>
      <c r="J458" s="697"/>
      <c r="K458" s="697"/>
      <c r="L458" s="1846"/>
      <c r="M458" s="1847"/>
      <c r="N458" s="150"/>
      <c r="O458" s="697" t="s">
        <v>1379</v>
      </c>
      <c r="P458" s="697"/>
      <c r="Q458" s="697"/>
      <c r="R458" s="873"/>
      <c r="S458" s="873"/>
      <c r="T458" s="874"/>
      <c r="U458" s="874"/>
      <c r="V458" s="874"/>
      <c r="W458" s="1846"/>
      <c r="X458" s="1847"/>
      <c r="Y458" s="150"/>
      <c r="Z458" s="151"/>
      <c r="AA458" s="1003">
        <f>IF(L458="?",0,IF(L458&lt;&gt;"",1,0))+IF(W458="?",0,IF(W458&lt;&gt;"",1,0))</f>
        <v>0</v>
      </c>
      <c r="AB458" s="355"/>
      <c r="AC458" s="355"/>
    </row>
    <row r="459" spans="1:29" s="354" customFormat="1" ht="15" customHeight="1" x14ac:dyDescent="0.2">
      <c r="A459" s="459" t="s">
        <v>258</v>
      </c>
      <c r="B459" s="862"/>
      <c r="C459" s="237" t="s">
        <v>1296</v>
      </c>
      <c r="D459" s="863"/>
      <c r="E459" s="863"/>
      <c r="F459" s="863"/>
      <c r="G459" s="863"/>
      <c r="H459" s="863"/>
      <c r="I459" s="863"/>
      <c r="J459" s="863"/>
      <c r="K459" s="863"/>
      <c r="L459" s="863"/>
      <c r="M459" s="863"/>
      <c r="N459" s="863"/>
      <c r="O459" s="863"/>
      <c r="P459" s="863"/>
      <c r="Q459" s="863"/>
      <c r="R459" s="863"/>
      <c r="S459" s="863"/>
      <c r="T459" s="863"/>
      <c r="U459" s="863"/>
      <c r="V459" s="863"/>
      <c r="W459" s="863"/>
      <c r="X459" s="150"/>
      <c r="Y459" s="150"/>
      <c r="Z459" s="151"/>
      <c r="AA459" s="1003"/>
    </row>
    <row r="460" spans="1:29" s="354" customFormat="1" ht="36" customHeight="1" x14ac:dyDescent="0.2">
      <c r="A460" s="298" t="s">
        <v>1151</v>
      </c>
      <c r="B460" s="862"/>
      <c r="C460" s="1140"/>
      <c r="D460" s="1140"/>
      <c r="E460" s="1140"/>
      <c r="F460" s="1140"/>
      <c r="G460" s="1140"/>
      <c r="H460" s="1140"/>
      <c r="I460" s="1140"/>
      <c r="J460" s="1140"/>
      <c r="K460" s="1140"/>
      <c r="L460" s="1140"/>
      <c r="M460" s="1140"/>
      <c r="N460" s="1140"/>
      <c r="O460" s="1140"/>
      <c r="P460" s="1140"/>
      <c r="Q460" s="1140"/>
      <c r="R460" s="1140"/>
      <c r="S460" s="1140"/>
      <c r="T460" s="1140"/>
      <c r="U460" s="1140"/>
      <c r="V460" s="1140"/>
      <c r="W460" s="1140"/>
      <c r="X460" s="1140"/>
      <c r="Y460" s="150"/>
      <c r="Z460" s="151"/>
      <c r="AA460" s="1003">
        <f>IF(C460="?",0,IF(C460&lt;&gt;"",1,0))</f>
        <v>0</v>
      </c>
    </row>
    <row r="461" spans="1:29" ht="9" customHeight="1" x14ac:dyDescent="0.2">
      <c r="A461" s="298"/>
      <c r="B461" s="281"/>
      <c r="C461" s="749"/>
      <c r="D461" s="749"/>
      <c r="E461" s="749"/>
      <c r="F461" s="749"/>
      <c r="G461" s="749"/>
      <c r="H461" s="749"/>
      <c r="I461" s="749"/>
      <c r="J461" s="749"/>
      <c r="K461" s="749"/>
      <c r="L461" s="749"/>
      <c r="M461" s="749"/>
      <c r="N461" s="610"/>
      <c r="O461" s="610"/>
      <c r="P461" s="610"/>
      <c r="Q461" s="610"/>
      <c r="R461" s="749"/>
      <c r="S461" s="749"/>
      <c r="T461" s="749"/>
      <c r="U461" s="610"/>
      <c r="V461" s="610"/>
      <c r="W461" s="610"/>
      <c r="X461" s="610"/>
      <c r="Y461" s="183"/>
      <c r="Z461" s="186"/>
      <c r="AA461" s="1003"/>
    </row>
    <row r="462" spans="1:29" s="354" customFormat="1" ht="5.45" customHeight="1" x14ac:dyDescent="0.2">
      <c r="A462" s="292"/>
      <c r="B462" s="860"/>
      <c r="C462" s="861"/>
      <c r="D462" s="861"/>
      <c r="E462" s="861"/>
      <c r="F462" s="861"/>
      <c r="G462" s="861"/>
      <c r="H462" s="861"/>
      <c r="I462" s="861"/>
      <c r="J462" s="861"/>
      <c r="K462" s="861"/>
      <c r="L462" s="861"/>
      <c r="M462" s="861"/>
      <c r="N462" s="861"/>
      <c r="O462" s="861"/>
      <c r="P462" s="861"/>
      <c r="Q462" s="861"/>
      <c r="R462" s="861"/>
      <c r="S462" s="861"/>
      <c r="T462" s="861"/>
      <c r="U462" s="861"/>
      <c r="V462" s="802"/>
      <c r="W462" s="802"/>
      <c r="X462" s="802"/>
      <c r="Y462" s="802"/>
      <c r="Z462" s="803"/>
      <c r="AA462" s="1003"/>
    </row>
    <row r="463" spans="1:29" s="885" customFormat="1" ht="36" customHeight="1" x14ac:dyDescent="0.2">
      <c r="A463" s="292"/>
      <c r="B463" s="225"/>
      <c r="C463" s="1551" t="s">
        <v>977</v>
      </c>
      <c r="D463" s="1842"/>
      <c r="E463" s="1842"/>
      <c r="F463" s="1842"/>
      <c r="G463" s="1842"/>
      <c r="H463" s="1842"/>
      <c r="I463" s="1842"/>
      <c r="J463" s="1842"/>
      <c r="K463" s="1842"/>
      <c r="L463" s="1842"/>
      <c r="M463" s="1842"/>
      <c r="N463" s="1842"/>
      <c r="O463" s="1842"/>
      <c r="P463" s="1842"/>
      <c r="Q463" s="1842"/>
      <c r="R463" s="1842"/>
      <c r="S463" s="1842"/>
      <c r="T463" s="1842"/>
      <c r="U463" s="1842"/>
      <c r="V463" s="1842"/>
      <c r="W463" s="1842"/>
      <c r="X463" s="1843"/>
      <c r="Y463" s="698"/>
      <c r="Z463" s="226"/>
      <c r="AA463" s="1003"/>
    </row>
    <row r="464" spans="1:29" s="354" customFormat="1" ht="5.25" customHeight="1" x14ac:dyDescent="0.2">
      <c r="A464" s="292"/>
      <c r="B464" s="230"/>
      <c r="C464" s="750"/>
      <c r="D464" s="750"/>
      <c r="E464" s="750"/>
      <c r="F464" s="750"/>
      <c r="G464" s="750"/>
      <c r="H464" s="750"/>
      <c r="I464" s="750"/>
      <c r="J464" s="750"/>
      <c r="K464" s="750"/>
      <c r="L464" s="750"/>
      <c r="M464" s="750"/>
      <c r="N464" s="750"/>
      <c r="O464" s="750"/>
      <c r="P464" s="750"/>
      <c r="Q464" s="750"/>
      <c r="R464" s="750"/>
      <c r="S464" s="750"/>
      <c r="T464" s="750"/>
      <c r="U464" s="750"/>
      <c r="V464" s="750"/>
      <c r="W464" s="750"/>
      <c r="X464" s="750"/>
      <c r="Y464" s="750"/>
      <c r="Z464" s="151"/>
      <c r="AA464" s="1003"/>
    </row>
    <row r="465" spans="1:27" s="886" customFormat="1" ht="22.5" customHeight="1" x14ac:dyDescent="0.2">
      <c r="A465" s="292"/>
      <c r="B465" s="862"/>
      <c r="C465" s="746" t="s">
        <v>1080</v>
      </c>
      <c r="D465" s="746"/>
      <c r="E465" s="746"/>
      <c r="F465" s="746"/>
      <c r="G465" s="746"/>
      <c r="H465" s="746"/>
      <c r="I465" s="746"/>
      <c r="J465" s="746"/>
      <c r="K465" s="746"/>
      <c r="L465" s="746"/>
      <c r="M465" s="746"/>
      <c r="N465" s="746"/>
      <c r="O465" s="746"/>
      <c r="P465" s="746"/>
      <c r="Q465" s="746"/>
      <c r="R465" s="749"/>
      <c r="S465" s="749"/>
      <c r="T465" s="749"/>
      <c r="U465" s="749"/>
      <c r="V465" s="749"/>
      <c r="W465" s="749"/>
      <c r="X465" s="749"/>
      <c r="Y465" s="851"/>
      <c r="Z465" s="869"/>
      <c r="AA465" s="1003"/>
    </row>
    <row r="466" spans="1:27" s="354" customFormat="1" ht="5.25" customHeight="1" x14ac:dyDescent="0.2">
      <c r="A466" s="292"/>
      <c r="B466" s="230"/>
      <c r="C466" s="750"/>
      <c r="D466" s="748"/>
      <c r="E466" s="748"/>
      <c r="F466" s="750"/>
      <c r="G466" s="750"/>
      <c r="H466" s="750"/>
      <c r="I466" s="750"/>
      <c r="J466" s="750"/>
      <c r="K466" s="750"/>
      <c r="L466" s="750"/>
      <c r="M466" s="750"/>
      <c r="N466" s="750"/>
      <c r="O466" s="750"/>
      <c r="P466" s="750"/>
      <c r="Q466" s="750"/>
      <c r="R466" s="750"/>
      <c r="S466" s="750"/>
      <c r="T466" s="750"/>
      <c r="U466" s="750"/>
      <c r="V466" s="750"/>
      <c r="W466" s="750"/>
      <c r="X466" s="750"/>
      <c r="Y466" s="750"/>
      <c r="Z466" s="151"/>
      <c r="AA466" s="1003"/>
    </row>
    <row r="467" spans="1:27" s="354" customFormat="1" ht="21" customHeight="1" x14ac:dyDescent="0.2">
      <c r="A467" s="298" t="s">
        <v>1147</v>
      </c>
      <c r="B467" s="230"/>
      <c r="C467" s="750" t="s">
        <v>82</v>
      </c>
      <c r="D467" s="748"/>
      <c r="E467" s="748"/>
      <c r="F467" s="750"/>
      <c r="G467" s="750"/>
      <c r="H467" s="750"/>
      <c r="I467" s="1268"/>
      <c r="J467" s="1268"/>
      <c r="K467" s="1268"/>
      <c r="L467" s="1268"/>
      <c r="M467" s="1268"/>
      <c r="N467" s="1268"/>
      <c r="O467" s="1268"/>
      <c r="P467" s="1268"/>
      <c r="Q467" s="1268"/>
      <c r="R467" s="1268"/>
      <c r="S467" s="1268"/>
      <c r="T467" s="1268"/>
      <c r="U467" s="1268"/>
      <c r="V467" s="1268"/>
      <c r="W467" s="1268"/>
      <c r="X467" s="1268"/>
      <c r="Y467" s="750"/>
      <c r="Z467" s="151"/>
      <c r="AA467" s="1003">
        <f>IF(I467="?",0,IF(I467&lt;&gt;"",1,0))</f>
        <v>0</v>
      </c>
    </row>
    <row r="468" spans="1:27" s="354" customFormat="1" ht="5.25" customHeight="1" x14ac:dyDescent="0.2">
      <c r="A468" s="292"/>
      <c r="B468" s="230"/>
      <c r="C468" s="749"/>
      <c r="D468" s="748"/>
      <c r="E468" s="748"/>
      <c r="F468" s="750"/>
      <c r="G468" s="750"/>
      <c r="H468" s="750"/>
      <c r="I468" s="750"/>
      <c r="J468" s="750"/>
      <c r="K468" s="750"/>
      <c r="L468" s="750"/>
      <c r="M468" s="750"/>
      <c r="N468" s="750"/>
      <c r="O468" s="750"/>
      <c r="P468" s="750"/>
      <c r="Q468" s="750"/>
      <c r="R468" s="750"/>
      <c r="S468" s="750"/>
      <c r="T468" s="750"/>
      <c r="U468" s="750"/>
      <c r="V468" s="750"/>
      <c r="W468" s="750"/>
      <c r="X468" s="750"/>
      <c r="Y468" s="750"/>
      <c r="Z468" s="151"/>
      <c r="AA468" s="1003"/>
    </row>
    <row r="469" spans="1:27" s="354" customFormat="1" ht="21" customHeight="1" x14ac:dyDescent="0.2">
      <c r="A469" s="298" t="s">
        <v>1148</v>
      </c>
      <c r="B469" s="235"/>
      <c r="C469" s="750" t="s">
        <v>61</v>
      </c>
      <c r="D469" s="748"/>
      <c r="E469" s="748"/>
      <c r="F469" s="750"/>
      <c r="G469" s="750"/>
      <c r="H469" s="750"/>
      <c r="I469" s="1268"/>
      <c r="J469" s="1268"/>
      <c r="K469" s="1268"/>
      <c r="L469" s="1268"/>
      <c r="M469" s="1268"/>
      <c r="N469" s="1268"/>
      <c r="O469" s="1268"/>
      <c r="P469" s="1268"/>
      <c r="Q469" s="1268"/>
      <c r="R469" s="1268"/>
      <c r="S469" s="1268"/>
      <c r="T469" s="1268"/>
      <c r="U469" s="1268"/>
      <c r="V469" s="1268"/>
      <c r="W469" s="1268"/>
      <c r="X469" s="1268"/>
      <c r="Y469" s="750"/>
      <c r="Z469" s="151"/>
      <c r="AA469" s="1003">
        <f>IF(I469="?",0,IF(I469&lt;&gt;"",1,0))</f>
        <v>0</v>
      </c>
    </row>
    <row r="470" spans="1:27" s="354" customFormat="1" ht="5.25" customHeight="1" x14ac:dyDescent="0.2">
      <c r="A470" s="292"/>
      <c r="B470" s="230"/>
      <c r="C470" s="749"/>
      <c r="D470" s="748"/>
      <c r="E470" s="748"/>
      <c r="F470" s="750"/>
      <c r="G470" s="750"/>
      <c r="H470" s="750"/>
      <c r="I470" s="750"/>
      <c r="J470" s="750"/>
      <c r="K470" s="750"/>
      <c r="L470" s="750"/>
      <c r="M470" s="750"/>
      <c r="N470" s="750"/>
      <c r="O470" s="750"/>
      <c r="P470" s="750"/>
      <c r="Q470" s="750"/>
      <c r="R470" s="750"/>
      <c r="S470" s="750"/>
      <c r="T470" s="750"/>
      <c r="U470" s="750"/>
      <c r="V470" s="750"/>
      <c r="W470" s="750"/>
      <c r="X470" s="750"/>
      <c r="Y470" s="750"/>
      <c r="Z470" s="151"/>
      <c r="AA470" s="1003"/>
    </row>
    <row r="471" spans="1:27" s="354" customFormat="1" ht="21" customHeight="1" x14ac:dyDescent="0.2">
      <c r="A471" s="298" t="s">
        <v>1149</v>
      </c>
      <c r="B471" s="235"/>
      <c r="C471" s="750" t="s">
        <v>238</v>
      </c>
      <c r="D471" s="748"/>
      <c r="E471" s="748"/>
      <c r="F471" s="750"/>
      <c r="G471" s="750"/>
      <c r="H471" s="750"/>
      <c r="I471" s="1268"/>
      <c r="J471" s="1268"/>
      <c r="K471" s="1268"/>
      <c r="L471" s="1268"/>
      <c r="M471" s="1268"/>
      <c r="N471" s="1268"/>
      <c r="O471" s="1268"/>
      <c r="P471" s="1268"/>
      <c r="Q471" s="1268"/>
      <c r="R471" s="1268"/>
      <c r="S471" s="1268"/>
      <c r="T471" s="1268"/>
      <c r="U471" s="1268"/>
      <c r="V471" s="1268"/>
      <c r="W471" s="1268"/>
      <c r="X471" s="1268"/>
      <c r="Y471" s="750"/>
      <c r="Z471" s="151"/>
      <c r="AA471" s="1003">
        <f>IF(I471="?",0,IF(I471&lt;&gt;"",1,0))</f>
        <v>0</v>
      </c>
    </row>
    <row r="472" spans="1:27" s="354" customFormat="1" ht="5.25" customHeight="1" x14ac:dyDescent="0.2">
      <c r="A472" s="292"/>
      <c r="B472" s="228"/>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155"/>
      <c r="AA472" s="1003"/>
    </row>
    <row r="473" spans="1:27" s="354" customFormat="1" ht="5.25" customHeight="1" x14ac:dyDescent="0.2">
      <c r="A473" s="292"/>
      <c r="B473" s="230"/>
      <c r="C473" s="750"/>
      <c r="D473" s="750"/>
      <c r="E473" s="750"/>
      <c r="F473" s="750"/>
      <c r="G473" s="750"/>
      <c r="H473" s="750"/>
      <c r="I473" s="750"/>
      <c r="J473" s="750"/>
      <c r="K473" s="750"/>
      <c r="L473" s="750"/>
      <c r="M473" s="750"/>
      <c r="N473" s="750"/>
      <c r="O473" s="750"/>
      <c r="P473" s="750"/>
      <c r="Q473" s="750"/>
      <c r="R473" s="750"/>
      <c r="S473" s="750"/>
      <c r="T473" s="750"/>
      <c r="U473" s="750"/>
      <c r="V473" s="750"/>
      <c r="W473" s="750"/>
      <c r="X473" s="750"/>
      <c r="Y473" s="750"/>
      <c r="Z473" s="151"/>
      <c r="AA473" s="1003"/>
    </row>
    <row r="474" spans="1:27" s="884" customFormat="1" ht="36" customHeight="1" x14ac:dyDescent="0.2">
      <c r="A474" s="292"/>
      <c r="B474" s="225"/>
      <c r="C474" s="1551" t="s">
        <v>976</v>
      </c>
      <c r="D474" s="1842"/>
      <c r="E474" s="1842"/>
      <c r="F474" s="1842"/>
      <c r="G474" s="1842"/>
      <c r="H474" s="1842"/>
      <c r="I474" s="1842"/>
      <c r="J474" s="1842"/>
      <c r="K474" s="1842"/>
      <c r="L474" s="1842"/>
      <c r="M474" s="1842"/>
      <c r="N474" s="1842"/>
      <c r="O474" s="1842"/>
      <c r="P474" s="1842"/>
      <c r="Q474" s="1842"/>
      <c r="R474" s="1842"/>
      <c r="S474" s="1842"/>
      <c r="T474" s="1842"/>
      <c r="U474" s="1842"/>
      <c r="V474" s="1842"/>
      <c r="W474" s="1842"/>
      <c r="X474" s="1843"/>
      <c r="Y474" s="698"/>
      <c r="Z474" s="226"/>
      <c r="AA474" s="1003"/>
    </row>
    <row r="475" spans="1:27" s="354" customFormat="1" ht="5.25" customHeight="1" x14ac:dyDescent="0.2">
      <c r="A475" s="292"/>
      <c r="B475" s="228"/>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155"/>
      <c r="AA475" s="1003"/>
    </row>
    <row r="476" spans="1:27" s="354" customFormat="1" ht="5.25" customHeight="1" x14ac:dyDescent="0.2">
      <c r="A476" s="292"/>
      <c r="B476" s="230"/>
      <c r="C476" s="750"/>
      <c r="D476" s="750"/>
      <c r="E476" s="750"/>
      <c r="F476" s="750"/>
      <c r="G476" s="750"/>
      <c r="H476" s="750"/>
      <c r="I476" s="750"/>
      <c r="J476" s="750"/>
      <c r="K476" s="750"/>
      <c r="L476" s="750"/>
      <c r="M476" s="750"/>
      <c r="N476" s="750"/>
      <c r="O476" s="750"/>
      <c r="P476" s="750"/>
      <c r="Q476" s="750"/>
      <c r="R476" s="750"/>
      <c r="S476" s="750"/>
      <c r="T476" s="750"/>
      <c r="U476" s="750"/>
      <c r="V476" s="750"/>
      <c r="W476" s="750"/>
      <c r="X476" s="750"/>
      <c r="Y476" s="750"/>
      <c r="Z476" s="151"/>
      <c r="AA476" s="1003"/>
    </row>
    <row r="477" spans="1:27" s="354" customFormat="1" ht="30.75" customHeight="1" x14ac:dyDescent="0.2">
      <c r="A477" s="298" t="s">
        <v>1380</v>
      </c>
      <c r="B477" s="230"/>
      <c r="C477" s="1273" t="s">
        <v>1141</v>
      </c>
      <c r="D477" s="1273"/>
      <c r="E477" s="1273"/>
      <c r="F477" s="1273"/>
      <c r="G477" s="1273"/>
      <c r="H477" s="1273"/>
      <c r="I477" s="1273"/>
      <c r="J477" s="1273"/>
      <c r="K477" s="1273"/>
      <c r="L477" s="1273"/>
      <c r="M477" s="1273"/>
      <c r="N477" s="1274"/>
      <c r="O477" s="1274"/>
      <c r="P477" s="1274"/>
      <c r="Q477" s="1274"/>
      <c r="R477" s="1274"/>
      <c r="S477" s="1274"/>
      <c r="T477" s="1274"/>
      <c r="U477" s="332"/>
      <c r="V477" s="332"/>
      <c r="W477" s="1188" t="s">
        <v>1166</v>
      </c>
      <c r="X477" s="1189"/>
      <c r="Y477" s="750"/>
      <c r="Z477" s="151"/>
      <c r="AA477" s="1003">
        <f>IF(W477="?",0,IF(W477&lt;&gt;"",1,0))</f>
        <v>0</v>
      </c>
    </row>
    <row r="478" spans="1:27" s="354" customFormat="1" ht="10.5" customHeight="1" x14ac:dyDescent="0.2">
      <c r="A478" s="288" t="str">
        <f>IF($L$4&lt;&gt;"",$L$4,"")</f>
        <v>00000000</v>
      </c>
      <c r="B478" s="197"/>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59"/>
      <c r="AA478" s="1003"/>
    </row>
    <row r="479" spans="1:27" s="354" customFormat="1" ht="5.45" customHeight="1" x14ac:dyDescent="0.2">
      <c r="A479" s="292"/>
      <c r="B479" s="860"/>
      <c r="C479" s="861"/>
      <c r="D479" s="861"/>
      <c r="E479" s="861"/>
      <c r="F479" s="861"/>
      <c r="G479" s="861"/>
      <c r="H479" s="861"/>
      <c r="I479" s="861"/>
      <c r="J479" s="861"/>
      <c r="K479" s="861"/>
      <c r="L479" s="861"/>
      <c r="M479" s="861"/>
      <c r="N479" s="861"/>
      <c r="O479" s="861"/>
      <c r="P479" s="861"/>
      <c r="Q479" s="861"/>
      <c r="R479" s="861"/>
      <c r="S479" s="861"/>
      <c r="T479" s="861"/>
      <c r="U479" s="861"/>
      <c r="V479" s="802"/>
      <c r="W479" s="802"/>
      <c r="X479" s="802"/>
      <c r="Y479" s="802"/>
      <c r="Z479" s="803"/>
      <c r="AA479" s="1003"/>
    </row>
    <row r="480" spans="1:27" ht="24" customHeight="1" x14ac:dyDescent="0.2">
      <c r="A480" s="292"/>
      <c r="B480" s="281"/>
      <c r="C480" s="1807" t="s">
        <v>1324</v>
      </c>
      <c r="D480" s="1673"/>
      <c r="E480" s="1673"/>
      <c r="F480" s="1673"/>
      <c r="G480" s="847" t="s">
        <v>1336</v>
      </c>
      <c r="H480" s="1839" t="str">
        <f>$L$10</f>
        <v/>
      </c>
      <c r="I480" s="1855"/>
      <c r="J480" s="1855"/>
      <c r="K480" s="1855"/>
      <c r="L480" s="1855"/>
      <c r="M480" s="1855"/>
      <c r="N480" s="1855"/>
      <c r="O480" s="1855"/>
      <c r="P480" s="1855"/>
      <c r="Q480" s="1855"/>
      <c r="R480" s="1855"/>
      <c r="S480" s="1855"/>
      <c r="T480" s="1856"/>
      <c r="U480" s="1249" t="str">
        <f>$L$4</f>
        <v>00000000</v>
      </c>
      <c r="V480" s="1250"/>
      <c r="W480" s="1250"/>
      <c r="X480" s="1251"/>
      <c r="Y480" s="806"/>
      <c r="Z480" s="186"/>
      <c r="AA480" s="1003">
        <f>IF(SUM(AA481:AA529)&gt;0,10000,0)</f>
        <v>0</v>
      </c>
    </row>
    <row r="481" spans="1:29" ht="9" customHeight="1" x14ac:dyDescent="0.2">
      <c r="A481" s="292"/>
      <c r="B481" s="281"/>
      <c r="C481" s="749"/>
      <c r="D481" s="749"/>
      <c r="E481" s="749"/>
      <c r="F481" s="749"/>
      <c r="G481" s="749"/>
      <c r="H481" s="749"/>
      <c r="I481" s="749"/>
      <c r="J481" s="749"/>
      <c r="K481" s="749"/>
      <c r="L481" s="749"/>
      <c r="M481" s="749"/>
      <c r="N481" s="749"/>
      <c r="O481" s="749"/>
      <c r="P481" s="749"/>
      <c r="Q481" s="749"/>
      <c r="R481" s="749"/>
      <c r="S481" s="749"/>
      <c r="T481" s="749"/>
      <c r="U481" s="749"/>
      <c r="V481" s="749"/>
      <c r="W481" s="749"/>
      <c r="X481" s="749"/>
      <c r="Y481" s="220"/>
      <c r="Z481" s="186"/>
      <c r="AA481" s="1003"/>
    </row>
    <row r="482" spans="1:29" ht="21" customHeight="1" x14ac:dyDescent="0.2">
      <c r="A482" s="296" t="s">
        <v>1150</v>
      </c>
      <c r="B482" s="281"/>
      <c r="C482" s="750" t="s">
        <v>1070</v>
      </c>
      <c r="D482" s="797"/>
      <c r="E482" s="1798"/>
      <c r="F482" s="1857"/>
      <c r="G482" s="863"/>
      <c r="H482" s="797" t="s">
        <v>905</v>
      </c>
      <c r="I482" s="1800"/>
      <c r="J482" s="1213"/>
      <c r="K482" s="1213"/>
      <c r="L482" s="1213"/>
      <c r="M482" s="1213"/>
      <c r="N482" s="1213"/>
      <c r="O482" s="1213"/>
      <c r="P482" s="1213"/>
      <c r="Q482" s="1213"/>
      <c r="R482" s="1213"/>
      <c r="S482" s="1213"/>
      <c r="T482" s="1213"/>
      <c r="U482" s="1213"/>
      <c r="V482" s="1213"/>
      <c r="W482" s="1213"/>
      <c r="X482" s="1213"/>
      <c r="Y482" s="220"/>
      <c r="Z482" s="186"/>
      <c r="AA482" s="1003">
        <f>IF(E482="?",0,IF(E482&lt;&gt;"",1,0))+IF(I482="?",0,IF(I482&lt;&gt;"",1,0))</f>
        <v>0</v>
      </c>
    </row>
    <row r="483" spans="1:29" s="354" customFormat="1" ht="5.25" customHeight="1" x14ac:dyDescent="0.2">
      <c r="A483" s="292"/>
      <c r="B483" s="230"/>
      <c r="C483" s="871"/>
      <c r="D483" s="871"/>
      <c r="E483" s="863"/>
      <c r="F483" s="863"/>
      <c r="G483" s="863"/>
      <c r="H483" s="863"/>
      <c r="I483" s="863"/>
      <c r="J483" s="863"/>
      <c r="K483" s="863"/>
      <c r="L483" s="863"/>
      <c r="M483" s="863"/>
      <c r="N483" s="863"/>
      <c r="O483" s="863"/>
      <c r="P483" s="863"/>
      <c r="Q483" s="863"/>
      <c r="R483" s="871"/>
      <c r="S483" s="871"/>
      <c r="T483" s="871"/>
      <c r="U483" s="871"/>
      <c r="V483" s="871"/>
      <c r="W483" s="871"/>
      <c r="X483" s="748"/>
      <c r="Y483" s="150"/>
      <c r="Z483" s="151"/>
      <c r="AA483" s="1003"/>
      <c r="AB483" s="355"/>
      <c r="AC483" s="355"/>
    </row>
    <row r="484" spans="1:29" s="354" customFormat="1" ht="21.75" customHeight="1" x14ac:dyDescent="0.2">
      <c r="A484" s="297" t="s">
        <v>1270</v>
      </c>
      <c r="B484" s="230"/>
      <c r="C484" s="750" t="s">
        <v>1271</v>
      </c>
      <c r="D484" s="750"/>
      <c r="E484" s="863"/>
      <c r="F484" s="863"/>
      <c r="G484" s="863"/>
      <c r="H484" s="863"/>
      <c r="I484" s="863"/>
      <c r="J484" s="863"/>
      <c r="K484" s="863"/>
      <c r="L484" s="1858"/>
      <c r="M484" s="1859"/>
      <c r="N484" s="863"/>
      <c r="O484" s="863"/>
      <c r="P484" s="863"/>
      <c r="Q484" s="750" t="s">
        <v>1272</v>
      </c>
      <c r="R484" s="863"/>
      <c r="S484" s="863"/>
      <c r="T484" s="871"/>
      <c r="U484" s="871"/>
      <c r="V484" s="871"/>
      <c r="W484" s="1858"/>
      <c r="X484" s="1859"/>
      <c r="Y484" s="150"/>
      <c r="Z484" s="151"/>
      <c r="AA484" s="1003">
        <f>IF(L484="?",0,IF(L484&lt;&gt;"",1,0))+IF(W484="?",0,IF(W484&lt;&gt;"",1,0))</f>
        <v>0</v>
      </c>
      <c r="AB484" s="355"/>
      <c r="AC484" s="355"/>
    </row>
    <row r="485" spans="1:29" s="354" customFormat="1" ht="5.25" customHeight="1" x14ac:dyDescent="0.2">
      <c r="A485" s="292"/>
      <c r="B485" s="230"/>
      <c r="C485" s="863"/>
      <c r="D485" s="863"/>
      <c r="E485" s="863"/>
      <c r="F485" s="863"/>
      <c r="G485" s="863"/>
      <c r="H485" s="863"/>
      <c r="I485" s="863"/>
      <c r="J485" s="863"/>
      <c r="K485" s="863"/>
      <c r="L485" s="863"/>
      <c r="M485" s="863"/>
      <c r="N485" s="863"/>
      <c r="O485" s="863"/>
      <c r="P485" s="871"/>
      <c r="Q485" s="871"/>
      <c r="R485" s="871"/>
      <c r="S485" s="871"/>
      <c r="T485" s="871"/>
      <c r="U485" s="871"/>
      <c r="V485" s="871"/>
      <c r="W485" s="871"/>
      <c r="X485" s="748"/>
      <c r="Y485" s="150"/>
      <c r="Z485" s="151"/>
      <c r="AA485" s="1003"/>
    </row>
    <row r="486" spans="1:29" s="354" customFormat="1" ht="21" customHeight="1" x14ac:dyDescent="0.2">
      <c r="A486" s="298" t="s">
        <v>1152</v>
      </c>
      <c r="B486" s="862"/>
      <c r="C486" s="749" t="s">
        <v>1273</v>
      </c>
      <c r="D486" s="863"/>
      <c r="E486" s="863"/>
      <c r="F486" s="863"/>
      <c r="G486" s="863"/>
      <c r="H486" s="863"/>
      <c r="I486" s="863"/>
      <c r="J486" s="863"/>
      <c r="K486" s="863"/>
      <c r="L486" s="863"/>
      <c r="M486" s="863"/>
      <c r="N486" s="863"/>
      <c r="O486" s="863"/>
      <c r="P486" s="1853"/>
      <c r="Q486" s="1213"/>
      <c r="R486" s="1213"/>
      <c r="S486" s="1213"/>
      <c r="T486" s="1213"/>
      <c r="U486" s="1213"/>
      <c r="V486" s="1213"/>
      <c r="W486" s="1213"/>
      <c r="X486" s="1213"/>
      <c r="Y486" s="150"/>
      <c r="Z486" s="151"/>
      <c r="AA486" s="1003">
        <f>IF(P486="?",0,IF(P486&lt;&gt;"",1,0))</f>
        <v>0</v>
      </c>
    </row>
    <row r="487" spans="1:29" s="354" customFormat="1" ht="5.25" customHeight="1" x14ac:dyDescent="0.2">
      <c r="A487" s="292"/>
      <c r="B487" s="230"/>
      <c r="C487" s="863"/>
      <c r="D487" s="863"/>
      <c r="E487" s="863"/>
      <c r="F487" s="863"/>
      <c r="G487" s="863"/>
      <c r="H487" s="863"/>
      <c r="I487" s="863"/>
      <c r="J487" s="863"/>
      <c r="K487" s="863"/>
      <c r="L487" s="863"/>
      <c r="M487" s="863"/>
      <c r="N487" s="863"/>
      <c r="O487" s="863"/>
      <c r="P487" s="871"/>
      <c r="Q487" s="871"/>
      <c r="R487" s="871"/>
      <c r="S487" s="871"/>
      <c r="T487" s="871"/>
      <c r="U487" s="871"/>
      <c r="V487" s="871"/>
      <c r="W487" s="871"/>
      <c r="X487" s="748"/>
      <c r="Y487" s="150"/>
      <c r="Z487" s="151"/>
      <c r="AA487" s="1003"/>
    </row>
    <row r="488" spans="1:29" s="354" customFormat="1" ht="21" customHeight="1" x14ac:dyDescent="0.2">
      <c r="A488" s="298" t="s">
        <v>1153</v>
      </c>
      <c r="B488" s="230"/>
      <c r="C488" s="750" t="s">
        <v>1075</v>
      </c>
      <c r="D488" s="750"/>
      <c r="E488" s="750"/>
      <c r="F488" s="750"/>
      <c r="G488" s="750"/>
      <c r="H488" s="750"/>
      <c r="I488" s="750"/>
      <c r="J488" s="750"/>
      <c r="K488" s="750"/>
      <c r="L488" s="750"/>
      <c r="M488" s="750"/>
      <c r="N488" s="750"/>
      <c r="O488" s="750"/>
      <c r="P488" s="750"/>
      <c r="Q488" s="750"/>
      <c r="R488" s="750"/>
      <c r="S488" s="797"/>
      <c r="T488" s="332"/>
      <c r="U488" s="332"/>
      <c r="V488" s="332"/>
      <c r="W488" s="1188" t="s">
        <v>1166</v>
      </c>
      <c r="X488" s="1189"/>
      <c r="Y488" s="150"/>
      <c r="Z488" s="151"/>
      <c r="AA488" s="1003">
        <f>IF(W488="?",0,IF(W488&lt;&gt;"",1,0))</f>
        <v>0</v>
      </c>
    </row>
    <row r="489" spans="1:29" s="354" customFormat="1" ht="5.25" customHeight="1" x14ac:dyDescent="0.2">
      <c r="A489" s="292"/>
      <c r="B489" s="230"/>
      <c r="C489" s="863"/>
      <c r="D489" s="863"/>
      <c r="E489" s="863"/>
      <c r="F489" s="863"/>
      <c r="G489" s="863"/>
      <c r="H489" s="863"/>
      <c r="I489" s="863"/>
      <c r="J489" s="863"/>
      <c r="K489" s="863"/>
      <c r="L489" s="863"/>
      <c r="M489" s="863"/>
      <c r="N489" s="863"/>
      <c r="O489" s="863"/>
      <c r="P489" s="871"/>
      <c r="Q489" s="871"/>
      <c r="R489" s="871"/>
      <c r="S489" s="871"/>
      <c r="T489" s="871"/>
      <c r="U489" s="871"/>
      <c r="V489" s="871"/>
      <c r="W489" s="871"/>
      <c r="X489" s="748"/>
      <c r="Y489" s="150"/>
      <c r="Z489" s="151"/>
      <c r="AA489" s="1003"/>
    </row>
    <row r="490" spans="1:29" s="354" customFormat="1" ht="21" customHeight="1" x14ac:dyDescent="0.2">
      <c r="A490" s="298" t="s">
        <v>1154</v>
      </c>
      <c r="B490" s="862"/>
      <c r="C490" s="749" t="s">
        <v>1076</v>
      </c>
      <c r="D490" s="863"/>
      <c r="E490" s="863"/>
      <c r="F490" s="863"/>
      <c r="G490" s="863"/>
      <c r="H490" s="863"/>
      <c r="I490" s="863"/>
      <c r="J490" s="863"/>
      <c r="K490" s="863"/>
      <c r="L490" s="863"/>
      <c r="M490" s="1853"/>
      <c r="N490" s="1854"/>
      <c r="O490" s="1854"/>
      <c r="P490" s="1854"/>
      <c r="Q490" s="1854"/>
      <c r="R490" s="1854"/>
      <c r="S490" s="1854"/>
      <c r="T490" s="1854"/>
      <c r="U490" s="1854"/>
      <c r="V490" s="1854"/>
      <c r="W490" s="1854"/>
      <c r="X490" s="1854"/>
      <c r="Y490" s="150"/>
      <c r="Z490" s="151"/>
      <c r="AA490" s="1003">
        <f>IF(M490="?",0,IF(M490&lt;&gt;"",1,0))</f>
        <v>0</v>
      </c>
    </row>
    <row r="491" spans="1:29" s="353" customFormat="1" ht="5.25" customHeight="1" x14ac:dyDescent="0.2">
      <c r="A491" s="292"/>
      <c r="B491" s="160"/>
      <c r="C491" s="698"/>
      <c r="D491" s="698"/>
      <c r="E491" s="698"/>
      <c r="F491" s="698"/>
      <c r="G491" s="698"/>
      <c r="H491" s="698"/>
      <c r="I491" s="698"/>
      <c r="J491" s="698"/>
      <c r="K491" s="698"/>
      <c r="L491" s="698"/>
      <c r="M491" s="698"/>
      <c r="N491" s="698"/>
      <c r="O491" s="698"/>
      <c r="P491" s="698"/>
      <c r="Q491" s="698"/>
      <c r="R491" s="698"/>
      <c r="S491" s="698"/>
      <c r="T491" s="698"/>
      <c r="U491" s="698"/>
      <c r="V491" s="698"/>
      <c r="W491" s="698"/>
      <c r="X491" s="698"/>
      <c r="Y491" s="183"/>
      <c r="Z491" s="162"/>
      <c r="AA491" s="1003"/>
    </row>
    <row r="492" spans="1:29" s="354" customFormat="1" ht="24" customHeight="1" x14ac:dyDescent="0.2">
      <c r="A492" s="298" t="s">
        <v>496</v>
      </c>
      <c r="B492" s="230"/>
      <c r="C492" s="1246" t="s">
        <v>1365</v>
      </c>
      <c r="D492" s="1261"/>
      <c r="E492" s="1261"/>
      <c r="F492" s="1261"/>
      <c r="G492" s="1261"/>
      <c r="H492" s="1261"/>
      <c r="I492" s="1261"/>
      <c r="J492" s="1261"/>
      <c r="K492" s="1261"/>
      <c r="L492" s="1261"/>
      <c r="M492" s="1261"/>
      <c r="N492" s="1261"/>
      <c r="O492" s="1261"/>
      <c r="P492" s="1261"/>
      <c r="Q492" s="1261"/>
      <c r="R492" s="1261"/>
      <c r="S492" s="1261"/>
      <c r="T492" s="749"/>
      <c r="U492" s="610"/>
      <c r="V492" s="871"/>
      <c r="W492" s="1846"/>
      <c r="X492" s="1846"/>
      <c r="Y492" s="150"/>
      <c r="Z492" s="151"/>
      <c r="AA492" s="1003">
        <f>IF(W492="?",0,IF(W492&lt;&gt;"",1,0))</f>
        <v>0</v>
      </c>
    </row>
    <row r="493" spans="1:29" s="354" customFormat="1" ht="5.45" customHeight="1" x14ac:dyDescent="0.2">
      <c r="A493" s="292"/>
      <c r="B493" s="230"/>
      <c r="C493" s="863"/>
      <c r="D493" s="863"/>
      <c r="E493" s="863"/>
      <c r="F493" s="863"/>
      <c r="G493" s="863"/>
      <c r="H493" s="863"/>
      <c r="I493" s="863"/>
      <c r="J493" s="863"/>
      <c r="K493" s="863"/>
      <c r="L493" s="863"/>
      <c r="M493" s="863"/>
      <c r="N493" s="863"/>
      <c r="O493" s="871"/>
      <c r="P493" s="871"/>
      <c r="Q493" s="871"/>
      <c r="R493" s="871"/>
      <c r="S493" s="871"/>
      <c r="T493" s="871"/>
      <c r="U493" s="871"/>
      <c r="V493" s="871"/>
      <c r="W493" s="871"/>
      <c r="X493" s="871"/>
      <c r="Y493" s="871"/>
      <c r="Z493" s="151"/>
      <c r="AA493" s="1003"/>
    </row>
    <row r="494" spans="1:29" s="354" customFormat="1" ht="21" customHeight="1" x14ac:dyDescent="0.2">
      <c r="A494" s="298" t="s">
        <v>524</v>
      </c>
      <c r="B494" s="230"/>
      <c r="C494" s="992"/>
      <c r="D494" s="316" t="s">
        <v>1274</v>
      </c>
      <c r="E494" s="872"/>
      <c r="F494" s="872"/>
      <c r="G494" s="873"/>
      <c r="H494" s="873"/>
      <c r="I494" s="873"/>
      <c r="J494" s="873"/>
      <c r="K494" s="873"/>
      <c r="L494" s="873"/>
      <c r="M494" s="873"/>
      <c r="N494" s="873"/>
      <c r="O494" s="873"/>
      <c r="P494" s="874"/>
      <c r="Q494" s="874"/>
      <c r="R494" s="874"/>
      <c r="S494" s="874"/>
      <c r="T494" s="874"/>
      <c r="U494" s="874"/>
      <c r="V494" s="874"/>
      <c r="W494" s="1846"/>
      <c r="X494" s="1847"/>
      <c r="Y494" s="150"/>
      <c r="Z494" s="151"/>
      <c r="AA494" s="1003">
        <f>IF(W494="?",0,IF(W494&lt;&gt;"",1,0))</f>
        <v>0</v>
      </c>
    </row>
    <row r="495" spans="1:29" s="353" customFormat="1" ht="5.25" customHeight="1" x14ac:dyDescent="0.2">
      <c r="A495" s="459"/>
      <c r="B495" s="282"/>
      <c r="C495" s="749"/>
      <c r="D495" s="749"/>
      <c r="E495" s="749"/>
      <c r="F495" s="749"/>
      <c r="G495" s="749"/>
      <c r="H495" s="749"/>
      <c r="I495" s="749"/>
      <c r="J495" s="749"/>
      <c r="K495" s="203"/>
      <c r="L495" s="203"/>
      <c r="M495" s="203"/>
      <c r="N495" s="203"/>
      <c r="O495" s="203"/>
      <c r="P495" s="203"/>
      <c r="Q495" s="203"/>
      <c r="R495" s="203"/>
      <c r="S495" s="203"/>
      <c r="T495" s="203"/>
      <c r="U495" s="203"/>
      <c r="V495" s="203"/>
      <c r="W495" s="203"/>
      <c r="X495" s="203"/>
      <c r="Y495" s="203"/>
      <c r="Z495" s="166"/>
      <c r="AA495" s="1003"/>
    </row>
    <row r="496" spans="1:29" ht="36" customHeight="1" x14ac:dyDescent="0.2">
      <c r="A496" s="298" t="s">
        <v>1155</v>
      </c>
      <c r="B496" s="281"/>
      <c r="C496" s="1231" t="s">
        <v>1316</v>
      </c>
      <c r="D496" s="1848"/>
      <c r="E496" s="1848"/>
      <c r="F496" s="1848"/>
      <c r="G496" s="1848"/>
      <c r="H496" s="1848"/>
      <c r="I496" s="1848"/>
      <c r="J496" s="1848"/>
      <c r="K496" s="1848"/>
      <c r="L496" s="1848"/>
      <c r="M496" s="1848"/>
      <c r="N496" s="1848"/>
      <c r="O496" s="1848"/>
      <c r="P496" s="1848"/>
      <c r="Q496" s="1849"/>
      <c r="R496" s="1850"/>
      <c r="S496" s="1850"/>
      <c r="T496" s="1850"/>
      <c r="U496" s="1850"/>
      <c r="V496" s="1850"/>
      <c r="W496" s="1850"/>
      <c r="X496" s="1850"/>
      <c r="Y496" s="183"/>
      <c r="Z496" s="186"/>
      <c r="AA496" s="1003">
        <f>IF(Q496="?",0,IF(Q496&lt;&gt;"",1,0))</f>
        <v>0</v>
      </c>
      <c r="AB496" s="354"/>
      <c r="AC496" s="354"/>
    </row>
    <row r="497" spans="1:29" s="353" customFormat="1" ht="5.25" customHeight="1" x14ac:dyDescent="0.2">
      <c r="A497" s="459"/>
      <c r="B497" s="282"/>
      <c r="C497" s="749"/>
      <c r="D497" s="749"/>
      <c r="E497" s="749"/>
      <c r="F497" s="749"/>
      <c r="G497" s="749"/>
      <c r="H497" s="749"/>
      <c r="I497" s="749"/>
      <c r="J497" s="749"/>
      <c r="K497" s="203"/>
      <c r="L497" s="203"/>
      <c r="M497" s="203"/>
      <c r="N497" s="203"/>
      <c r="O497" s="203"/>
      <c r="P497" s="203"/>
      <c r="Q497" s="203"/>
      <c r="R497" s="203"/>
      <c r="S497" s="796"/>
      <c r="T497" s="698"/>
      <c r="U497" s="698"/>
      <c r="V497" s="698"/>
      <c r="W497" s="698"/>
      <c r="X497" s="203"/>
      <c r="Y497" s="203"/>
      <c r="Z497" s="166"/>
      <c r="AA497" s="1003"/>
    </row>
    <row r="498" spans="1:29" s="353" customFormat="1" ht="18" customHeight="1" x14ac:dyDescent="0.2">
      <c r="A498" s="298" t="s">
        <v>1366</v>
      </c>
      <c r="B498" s="165"/>
      <c r="C498" s="284" t="s">
        <v>1367</v>
      </c>
      <c r="D498" s="239"/>
      <c r="E498" s="239"/>
      <c r="F498" s="239"/>
      <c r="G498" s="239"/>
      <c r="H498" s="239"/>
      <c r="I498" s="239"/>
      <c r="J498" s="239"/>
      <c r="K498" s="239"/>
      <c r="L498" s="203"/>
      <c r="M498" s="239"/>
      <c r="N498" s="239"/>
      <c r="O498" s="239"/>
      <c r="P498" s="239"/>
      <c r="Q498" s="239"/>
      <c r="R498" s="239"/>
      <c r="S498" s="239"/>
      <c r="T498" s="1188" t="s">
        <v>1166</v>
      </c>
      <c r="U498" s="1851"/>
      <c r="V498" s="1851"/>
      <c r="W498" s="1851"/>
      <c r="X498" s="1852"/>
      <c r="Y498" s="610"/>
      <c r="Z498" s="166"/>
      <c r="AA498" s="1003">
        <f>IF(T498="?",0,IF(T498&lt;&gt;"",1,0))</f>
        <v>0</v>
      </c>
    </row>
    <row r="499" spans="1:29" ht="5.25" customHeight="1" x14ac:dyDescent="0.2">
      <c r="A499" s="298"/>
      <c r="B499" s="281"/>
      <c r="C499" s="749"/>
      <c r="D499" s="749"/>
      <c r="E499" s="749"/>
      <c r="F499" s="749"/>
      <c r="G499" s="749"/>
      <c r="H499" s="749"/>
      <c r="I499" s="749"/>
      <c r="J499" s="749"/>
      <c r="K499" s="749"/>
      <c r="L499" s="749"/>
      <c r="M499" s="749"/>
      <c r="N499" s="610"/>
      <c r="O499" s="610"/>
      <c r="P499" s="610"/>
      <c r="Q499" s="610"/>
      <c r="R499" s="610"/>
      <c r="S499" s="749"/>
      <c r="T499" s="749"/>
      <c r="U499" s="698"/>
      <c r="V499" s="698"/>
      <c r="W499" s="698"/>
      <c r="X499" s="910"/>
      <c r="Y499" s="610"/>
      <c r="Z499" s="186"/>
      <c r="AA499" s="1003"/>
    </row>
    <row r="500" spans="1:29" s="353" customFormat="1" ht="18" customHeight="1" x14ac:dyDescent="0.2">
      <c r="A500" s="298" t="s">
        <v>1156</v>
      </c>
      <c r="B500" s="165"/>
      <c r="C500" s="284" t="s">
        <v>1368</v>
      </c>
      <c r="D500" s="239"/>
      <c r="E500" s="239"/>
      <c r="F500" s="239"/>
      <c r="G500" s="239"/>
      <c r="H500" s="239"/>
      <c r="I500" s="239"/>
      <c r="J500" s="239"/>
      <c r="K500" s="239"/>
      <c r="L500" s="203"/>
      <c r="M500" s="239"/>
      <c r="N500" s="239"/>
      <c r="O500" s="239"/>
      <c r="P500" s="239"/>
      <c r="Q500" s="239"/>
      <c r="R500" s="239"/>
      <c r="S500" s="239"/>
      <c r="T500" s="1188" t="s">
        <v>1166</v>
      </c>
      <c r="U500" s="1851"/>
      <c r="V500" s="1851"/>
      <c r="W500" s="1851"/>
      <c r="X500" s="1852"/>
      <c r="Y500" s="610"/>
      <c r="Z500" s="166"/>
      <c r="AA500" s="1003">
        <f>IF(T500="?",0,IF(T500&lt;&gt;"",1,0))</f>
        <v>0</v>
      </c>
    </row>
    <row r="501" spans="1:29" s="353" customFormat="1" ht="5.25" customHeight="1" x14ac:dyDescent="0.2">
      <c r="A501" s="292"/>
      <c r="B501" s="160"/>
      <c r="C501" s="256"/>
      <c r="D501" s="698"/>
      <c r="E501" s="698"/>
      <c r="F501" s="698"/>
      <c r="G501" s="698"/>
      <c r="H501" s="698"/>
      <c r="I501" s="698"/>
      <c r="J501" s="698"/>
      <c r="K501" s="698"/>
      <c r="L501" s="698"/>
      <c r="M501" s="698"/>
      <c r="N501" s="698"/>
      <c r="O501" s="698"/>
      <c r="P501" s="698"/>
      <c r="Q501" s="698"/>
      <c r="R501" s="698"/>
      <c r="S501" s="698"/>
      <c r="T501" s="698"/>
      <c r="U501" s="749"/>
      <c r="V501" s="749"/>
      <c r="W501" s="749"/>
      <c r="X501" s="897"/>
      <c r="Y501" s="698"/>
      <c r="Z501" s="166"/>
      <c r="AA501" s="1003"/>
    </row>
    <row r="502" spans="1:29" s="353" customFormat="1" ht="24.75" customHeight="1" x14ac:dyDescent="0.2">
      <c r="A502" s="298"/>
      <c r="B502" s="160"/>
      <c r="C502" s="1394" t="s">
        <v>1369</v>
      </c>
      <c r="D502" s="1261"/>
      <c r="E502" s="1261"/>
      <c r="F502" s="1261"/>
      <c r="G502" s="1261"/>
      <c r="H502" s="1261"/>
      <c r="I502" s="1261"/>
      <c r="J502" s="1261"/>
      <c r="K502" s="1261"/>
      <c r="L502" s="1261"/>
      <c r="M502" s="1261"/>
      <c r="N502" s="1261"/>
      <c r="O502" s="1261"/>
      <c r="P502" s="1261"/>
      <c r="Q502" s="1261"/>
      <c r="R502" s="1261"/>
      <c r="S502" s="1261"/>
      <c r="T502" s="1261"/>
      <c r="U502" s="1261"/>
      <c r="V502" s="1261"/>
      <c r="W502" s="1261"/>
      <c r="X502" s="698"/>
      <c r="Y502" s="698"/>
      <c r="Z502" s="162"/>
      <c r="AA502" s="1003"/>
    </row>
    <row r="503" spans="1:29" s="353" customFormat="1" ht="24" customHeight="1" x14ac:dyDescent="0.2">
      <c r="A503" s="297" t="s">
        <v>1370</v>
      </c>
      <c r="B503" s="77"/>
      <c r="C503" s="127" t="s">
        <v>1371</v>
      </c>
      <c r="D503" s="127"/>
      <c r="E503" s="131"/>
      <c r="F503" s="131"/>
      <c r="G503" s="131"/>
      <c r="H503" s="131"/>
      <c r="I503" s="131"/>
      <c r="J503" s="131"/>
      <c r="K503" s="131"/>
      <c r="L503" s="131"/>
      <c r="M503" s="1844" t="s">
        <v>1166</v>
      </c>
      <c r="N503" s="1845"/>
      <c r="O503" s="131"/>
      <c r="P503" s="127" t="s">
        <v>1372</v>
      </c>
      <c r="Q503" s="127"/>
      <c r="R503" s="698"/>
      <c r="S503" s="698"/>
      <c r="T503" s="875"/>
      <c r="U503" s="875"/>
      <c r="V503" s="875"/>
      <c r="W503" s="1844" t="s">
        <v>1166</v>
      </c>
      <c r="X503" s="1845"/>
      <c r="Y503" s="698"/>
      <c r="Z503" s="162"/>
      <c r="AA503" s="1003">
        <f>IF(M503="?",0,IF(M503&lt;&gt;"",1,0))+IF(W503="?",0,IF(W503&lt;&gt;"",1,0))</f>
        <v>0</v>
      </c>
    </row>
    <row r="504" spans="1:29" s="353" customFormat="1" ht="24" customHeight="1" x14ac:dyDescent="0.2">
      <c r="A504" s="297" t="s">
        <v>1373</v>
      </c>
      <c r="B504" s="77"/>
      <c r="C504" s="127" t="s">
        <v>176</v>
      </c>
      <c r="D504" s="127"/>
      <c r="E504" s="131"/>
      <c r="F504" s="131"/>
      <c r="G504" s="131"/>
      <c r="H504" s="132"/>
      <c r="I504" s="132"/>
      <c r="J504" s="132"/>
      <c r="K504" s="132"/>
      <c r="L504" s="132"/>
      <c r="M504" s="1844" t="s">
        <v>1166</v>
      </c>
      <c r="N504" s="1845"/>
      <c r="O504" s="132"/>
      <c r="P504" s="127" t="s">
        <v>1374</v>
      </c>
      <c r="Q504" s="127"/>
      <c r="R504" s="698"/>
      <c r="S504" s="698"/>
      <c r="T504" s="517"/>
      <c r="U504" s="517"/>
      <c r="V504" s="517"/>
      <c r="W504" s="1844" t="s">
        <v>1166</v>
      </c>
      <c r="X504" s="1845"/>
      <c r="Y504" s="698"/>
      <c r="Z504" s="162"/>
      <c r="AA504" s="1003">
        <f>IF(M504="?",0,IF(M504&lt;&gt;"",1,0))+IF(W504="?",0,IF(W504&lt;&gt;"",1,0))</f>
        <v>0</v>
      </c>
    </row>
    <row r="505" spans="1:29" s="353" customFormat="1" ht="24" customHeight="1" x14ac:dyDescent="0.2">
      <c r="A505" s="297" t="s">
        <v>1375</v>
      </c>
      <c r="B505" s="77"/>
      <c r="C505" s="127" t="s">
        <v>1</v>
      </c>
      <c r="D505" s="127"/>
      <c r="E505" s="131"/>
      <c r="F505" s="131"/>
      <c r="G505" s="131"/>
      <c r="H505" s="132"/>
      <c r="I505" s="132"/>
      <c r="J505" s="132"/>
      <c r="K505" s="132"/>
      <c r="L505" s="132"/>
      <c r="M505" s="1844" t="s">
        <v>1166</v>
      </c>
      <c r="N505" s="1845"/>
      <c r="O505" s="132"/>
      <c r="P505" s="127" t="s">
        <v>2</v>
      </c>
      <c r="Q505" s="127"/>
      <c r="R505" s="698"/>
      <c r="S505" s="698"/>
      <c r="T505" s="517"/>
      <c r="U505" s="517"/>
      <c r="V505" s="517"/>
      <c r="W505" s="1844" t="s">
        <v>1166</v>
      </c>
      <c r="X505" s="1845"/>
      <c r="Y505" s="698"/>
      <c r="Z505" s="162"/>
      <c r="AA505" s="1003">
        <f>IF(M505="?",0,IF(M505&lt;&gt;"",1,0))+IF(W505="?",0,IF(W505&lt;&gt;"",1,0))</f>
        <v>0</v>
      </c>
    </row>
    <row r="506" spans="1:29" s="353" customFormat="1" ht="24" customHeight="1" x14ac:dyDescent="0.2">
      <c r="A506" s="297" t="s">
        <v>1376</v>
      </c>
      <c r="B506" s="77"/>
      <c r="C506" s="127" t="s">
        <v>1030</v>
      </c>
      <c r="D506" s="127"/>
      <c r="E506" s="131"/>
      <c r="F506" s="131"/>
      <c r="G506" s="131"/>
      <c r="H506" s="131"/>
      <c r="I506" s="131"/>
      <c r="J506" s="131"/>
      <c r="K506" s="131"/>
      <c r="L506" s="131"/>
      <c r="M506" s="1844" t="s">
        <v>1166</v>
      </c>
      <c r="N506" s="1845"/>
      <c r="O506" s="131"/>
      <c r="P506" s="127" t="s">
        <v>1377</v>
      </c>
      <c r="Q506" s="127"/>
      <c r="R506" s="698"/>
      <c r="S506" s="698"/>
      <c r="T506" s="517"/>
      <c r="U506" s="517"/>
      <c r="V506" s="517"/>
      <c r="W506" s="1844" t="s">
        <v>1166</v>
      </c>
      <c r="X506" s="1845"/>
      <c r="Y506" s="698"/>
      <c r="Z506" s="162"/>
      <c r="AA506" s="1003">
        <f>IF(M506="?",0,IF(M506&lt;&gt;"",1,0))+IF(W506="?",0,IF(W506&lt;&gt;"",1,0))</f>
        <v>0</v>
      </c>
    </row>
    <row r="507" spans="1:29" ht="5.25" customHeight="1" x14ac:dyDescent="0.2">
      <c r="A507" s="298"/>
      <c r="B507" s="876"/>
      <c r="C507" s="241"/>
      <c r="D507" s="241"/>
      <c r="E507" s="241"/>
      <c r="F507" s="241"/>
      <c r="G507" s="241"/>
      <c r="H507" s="241"/>
      <c r="I507" s="241"/>
      <c r="J507" s="241"/>
      <c r="K507" s="241"/>
      <c r="L507" s="241"/>
      <c r="M507" s="241"/>
      <c r="N507" s="877"/>
      <c r="O507" s="877"/>
      <c r="P507" s="877"/>
      <c r="Q507" s="877"/>
      <c r="R507" s="241"/>
      <c r="S507" s="241"/>
      <c r="T507" s="241"/>
      <c r="U507" s="877"/>
      <c r="V507" s="877"/>
      <c r="W507" s="877"/>
      <c r="X507" s="877"/>
      <c r="Y507" s="618"/>
      <c r="Z507" s="878"/>
      <c r="AA507" s="1003"/>
    </row>
    <row r="508" spans="1:29" ht="5.25" customHeight="1" x14ac:dyDescent="0.2">
      <c r="A508" s="298"/>
      <c r="B508" s="879"/>
      <c r="C508" s="880"/>
      <c r="D508" s="880"/>
      <c r="E508" s="880"/>
      <c r="F508" s="880"/>
      <c r="G508" s="880"/>
      <c r="H508" s="880"/>
      <c r="I508" s="880"/>
      <c r="J508" s="880"/>
      <c r="K508" s="880"/>
      <c r="L508" s="880"/>
      <c r="M508" s="880"/>
      <c r="N508" s="881"/>
      <c r="O508" s="881"/>
      <c r="P508" s="881"/>
      <c r="Q508" s="881"/>
      <c r="R508" s="880"/>
      <c r="S508" s="880"/>
      <c r="T508" s="880"/>
      <c r="U508" s="881"/>
      <c r="V508" s="881"/>
      <c r="W508" s="881"/>
      <c r="X508" s="881"/>
      <c r="Y508" s="805"/>
      <c r="Z508" s="882"/>
      <c r="AA508" s="1003"/>
    </row>
    <row r="509" spans="1:29" s="354" customFormat="1" ht="21" customHeight="1" x14ac:dyDescent="0.2">
      <c r="A509" s="297" t="s">
        <v>1350</v>
      </c>
      <c r="B509" s="230"/>
      <c r="C509" s="697" t="s">
        <v>1378</v>
      </c>
      <c r="D509" s="697"/>
      <c r="E509" s="873"/>
      <c r="F509" s="873"/>
      <c r="G509" s="873"/>
      <c r="H509" s="873"/>
      <c r="I509" s="697"/>
      <c r="J509" s="697"/>
      <c r="K509" s="697"/>
      <c r="L509" s="1846"/>
      <c r="M509" s="1847"/>
      <c r="N509" s="150"/>
      <c r="O509" s="697" t="s">
        <v>1379</v>
      </c>
      <c r="P509" s="697"/>
      <c r="Q509" s="697"/>
      <c r="R509" s="873"/>
      <c r="S509" s="873"/>
      <c r="T509" s="874"/>
      <c r="U509" s="874"/>
      <c r="V509" s="874"/>
      <c r="W509" s="1846"/>
      <c r="X509" s="1847"/>
      <c r="Y509" s="150"/>
      <c r="Z509" s="151"/>
      <c r="AA509" s="1003">
        <f>IF(L509="?",0,IF(L509&lt;&gt;"",1,0))+IF(W509="?",0,IF(W509&lt;&gt;"",1,0))</f>
        <v>0</v>
      </c>
      <c r="AB509" s="355"/>
      <c r="AC509" s="355"/>
    </row>
    <row r="510" spans="1:29" s="354" customFormat="1" ht="15" customHeight="1" x14ac:dyDescent="0.2">
      <c r="A510" s="459" t="s">
        <v>258</v>
      </c>
      <c r="B510" s="862"/>
      <c r="C510" s="237" t="s">
        <v>1296</v>
      </c>
      <c r="D510" s="863"/>
      <c r="E510" s="863"/>
      <c r="F510" s="863"/>
      <c r="G510" s="863"/>
      <c r="H510" s="863"/>
      <c r="I510" s="863"/>
      <c r="J510" s="863"/>
      <c r="K510" s="863"/>
      <c r="L510" s="863"/>
      <c r="M510" s="863"/>
      <c r="N510" s="863"/>
      <c r="O510" s="863"/>
      <c r="P510" s="863"/>
      <c r="Q510" s="863"/>
      <c r="R510" s="863"/>
      <c r="S510" s="863"/>
      <c r="T510" s="863"/>
      <c r="U510" s="863"/>
      <c r="V510" s="863"/>
      <c r="W510" s="863"/>
      <c r="X510" s="150"/>
      <c r="Y510" s="150"/>
      <c r="Z510" s="151"/>
      <c r="AA510" s="1003"/>
    </row>
    <row r="511" spans="1:29" s="354" customFormat="1" ht="36" customHeight="1" x14ac:dyDescent="0.2">
      <c r="A511" s="298" t="s">
        <v>1151</v>
      </c>
      <c r="B511" s="862"/>
      <c r="C511" s="1140"/>
      <c r="D511" s="1140"/>
      <c r="E511" s="1140"/>
      <c r="F511" s="1140"/>
      <c r="G511" s="1140"/>
      <c r="H511" s="1140"/>
      <c r="I511" s="1140"/>
      <c r="J511" s="1140"/>
      <c r="K511" s="1140"/>
      <c r="L511" s="1140"/>
      <c r="M511" s="1140"/>
      <c r="N511" s="1140"/>
      <c r="O511" s="1140"/>
      <c r="P511" s="1140"/>
      <c r="Q511" s="1140"/>
      <c r="R511" s="1140"/>
      <c r="S511" s="1140"/>
      <c r="T511" s="1140"/>
      <c r="U511" s="1140"/>
      <c r="V511" s="1140"/>
      <c r="W511" s="1140"/>
      <c r="X511" s="1140"/>
      <c r="Y511" s="150"/>
      <c r="Z511" s="151"/>
      <c r="AA511" s="1003">
        <f>IF(C511="?",0,IF(C511&lt;&gt;"",1,0))</f>
        <v>0</v>
      </c>
    </row>
    <row r="512" spans="1:29" ht="9" customHeight="1" x14ac:dyDescent="0.2">
      <c r="A512" s="298"/>
      <c r="B512" s="281"/>
      <c r="C512" s="749"/>
      <c r="D512" s="749"/>
      <c r="E512" s="749"/>
      <c r="F512" s="749"/>
      <c r="G512" s="749"/>
      <c r="H512" s="749"/>
      <c r="I512" s="749"/>
      <c r="J512" s="749"/>
      <c r="K512" s="749"/>
      <c r="L512" s="749"/>
      <c r="M512" s="749"/>
      <c r="N512" s="610"/>
      <c r="O512" s="610"/>
      <c r="P512" s="610"/>
      <c r="Q512" s="610"/>
      <c r="R512" s="749"/>
      <c r="S512" s="749"/>
      <c r="T512" s="749"/>
      <c r="U512" s="610"/>
      <c r="V512" s="610"/>
      <c r="W512" s="610"/>
      <c r="X512" s="610"/>
      <c r="Y512" s="183"/>
      <c r="Z512" s="186"/>
      <c r="AA512" s="1003"/>
    </row>
    <row r="513" spans="1:27" s="354" customFormat="1" ht="5.45" customHeight="1" x14ac:dyDescent="0.2">
      <c r="A513" s="292"/>
      <c r="B513" s="860"/>
      <c r="C513" s="861"/>
      <c r="D513" s="861"/>
      <c r="E513" s="861"/>
      <c r="F513" s="861"/>
      <c r="G513" s="861"/>
      <c r="H513" s="861"/>
      <c r="I513" s="861"/>
      <c r="J513" s="861"/>
      <c r="K513" s="861"/>
      <c r="L513" s="861"/>
      <c r="M513" s="861"/>
      <c r="N513" s="861"/>
      <c r="O513" s="861"/>
      <c r="P513" s="861"/>
      <c r="Q513" s="861"/>
      <c r="R513" s="861"/>
      <c r="S513" s="861"/>
      <c r="T513" s="861"/>
      <c r="U513" s="861"/>
      <c r="V513" s="802"/>
      <c r="W513" s="802"/>
      <c r="X513" s="802"/>
      <c r="Y513" s="802"/>
      <c r="Z513" s="803"/>
      <c r="AA513" s="1003"/>
    </row>
    <row r="514" spans="1:27" s="885" customFormat="1" ht="36" customHeight="1" x14ac:dyDescent="0.2">
      <c r="A514" s="292"/>
      <c r="B514" s="225"/>
      <c r="C514" s="1551" t="s">
        <v>977</v>
      </c>
      <c r="D514" s="1842"/>
      <c r="E514" s="1842"/>
      <c r="F514" s="1842"/>
      <c r="G514" s="1842"/>
      <c r="H514" s="1842"/>
      <c r="I514" s="1842"/>
      <c r="J514" s="1842"/>
      <c r="K514" s="1842"/>
      <c r="L514" s="1842"/>
      <c r="M514" s="1842"/>
      <c r="N514" s="1842"/>
      <c r="O514" s="1842"/>
      <c r="P514" s="1842"/>
      <c r="Q514" s="1842"/>
      <c r="R514" s="1842"/>
      <c r="S514" s="1842"/>
      <c r="T514" s="1842"/>
      <c r="U514" s="1842"/>
      <c r="V514" s="1842"/>
      <c r="W514" s="1842"/>
      <c r="X514" s="1843"/>
      <c r="Y514" s="698"/>
      <c r="Z514" s="226"/>
      <c r="AA514" s="1003"/>
    </row>
    <row r="515" spans="1:27" s="354" customFormat="1" ht="5.25" customHeight="1" x14ac:dyDescent="0.2">
      <c r="A515" s="292"/>
      <c r="B515" s="230"/>
      <c r="C515" s="750"/>
      <c r="D515" s="750"/>
      <c r="E515" s="750"/>
      <c r="F515" s="750"/>
      <c r="G515" s="750"/>
      <c r="H515" s="750"/>
      <c r="I515" s="750"/>
      <c r="J515" s="750"/>
      <c r="K515" s="750"/>
      <c r="L515" s="750"/>
      <c r="M515" s="750"/>
      <c r="N515" s="750"/>
      <c r="O515" s="750"/>
      <c r="P515" s="750"/>
      <c r="Q515" s="750"/>
      <c r="R515" s="750"/>
      <c r="S515" s="750"/>
      <c r="T515" s="750"/>
      <c r="U515" s="750"/>
      <c r="V515" s="750"/>
      <c r="W515" s="750"/>
      <c r="X515" s="750"/>
      <c r="Y515" s="750"/>
      <c r="Z515" s="151"/>
      <c r="AA515" s="1003"/>
    </row>
    <row r="516" spans="1:27" s="886" customFormat="1" ht="22.5" customHeight="1" x14ac:dyDescent="0.2">
      <c r="A516" s="292"/>
      <c r="B516" s="862"/>
      <c r="C516" s="746" t="s">
        <v>1080</v>
      </c>
      <c r="D516" s="746"/>
      <c r="E516" s="746"/>
      <c r="F516" s="746"/>
      <c r="G516" s="746"/>
      <c r="H516" s="746"/>
      <c r="I516" s="746"/>
      <c r="J516" s="746"/>
      <c r="K516" s="746"/>
      <c r="L516" s="746"/>
      <c r="M516" s="746"/>
      <c r="N516" s="746"/>
      <c r="O516" s="746"/>
      <c r="P516" s="746"/>
      <c r="Q516" s="746"/>
      <c r="R516" s="749"/>
      <c r="S516" s="749"/>
      <c r="T516" s="749"/>
      <c r="U516" s="749"/>
      <c r="V516" s="749"/>
      <c r="W516" s="749"/>
      <c r="X516" s="749"/>
      <c r="Y516" s="851"/>
      <c r="Z516" s="869"/>
      <c r="AA516" s="1003"/>
    </row>
    <row r="517" spans="1:27" s="354" customFormat="1" ht="5.25" customHeight="1" x14ac:dyDescent="0.2">
      <c r="A517" s="292"/>
      <c r="B517" s="230"/>
      <c r="C517" s="750"/>
      <c r="D517" s="748"/>
      <c r="E517" s="748"/>
      <c r="F517" s="750"/>
      <c r="G517" s="750"/>
      <c r="H517" s="750"/>
      <c r="I517" s="750"/>
      <c r="J517" s="750"/>
      <c r="K517" s="750"/>
      <c r="L517" s="750"/>
      <c r="M517" s="750"/>
      <c r="N517" s="750"/>
      <c r="O517" s="750"/>
      <c r="P517" s="750"/>
      <c r="Q517" s="750"/>
      <c r="R517" s="750"/>
      <c r="S517" s="750"/>
      <c r="T517" s="750"/>
      <c r="U517" s="750"/>
      <c r="V517" s="750"/>
      <c r="W517" s="750"/>
      <c r="X517" s="750"/>
      <c r="Y517" s="750"/>
      <c r="Z517" s="151"/>
      <c r="AA517" s="1003"/>
    </row>
    <row r="518" spans="1:27" s="354" customFormat="1" ht="21" customHeight="1" x14ac:dyDescent="0.2">
      <c r="A518" s="298" t="s">
        <v>1147</v>
      </c>
      <c r="B518" s="230"/>
      <c r="C518" s="750" t="s">
        <v>82</v>
      </c>
      <c r="D518" s="748"/>
      <c r="E518" s="748"/>
      <c r="F518" s="750"/>
      <c r="G518" s="750"/>
      <c r="H518" s="750"/>
      <c r="I518" s="1268"/>
      <c r="J518" s="1268"/>
      <c r="K518" s="1268"/>
      <c r="L518" s="1268"/>
      <c r="M518" s="1268"/>
      <c r="N518" s="1268"/>
      <c r="O518" s="1268"/>
      <c r="P518" s="1268"/>
      <c r="Q518" s="1268"/>
      <c r="R518" s="1268"/>
      <c r="S518" s="1268"/>
      <c r="T518" s="1268"/>
      <c r="U518" s="1268"/>
      <c r="V518" s="1268"/>
      <c r="W518" s="1268"/>
      <c r="X518" s="1268"/>
      <c r="Y518" s="750"/>
      <c r="Z518" s="151"/>
      <c r="AA518" s="1003">
        <f>IF(I518="?",0,IF(I518&lt;&gt;"",1,0))</f>
        <v>0</v>
      </c>
    </row>
    <row r="519" spans="1:27" s="354" customFormat="1" ht="5.25" customHeight="1" x14ac:dyDescent="0.2">
      <c r="A519" s="292"/>
      <c r="B519" s="230"/>
      <c r="C519" s="749"/>
      <c r="D519" s="748"/>
      <c r="E519" s="748"/>
      <c r="F519" s="750"/>
      <c r="G519" s="750"/>
      <c r="H519" s="750"/>
      <c r="I519" s="750"/>
      <c r="J519" s="750"/>
      <c r="K519" s="750"/>
      <c r="L519" s="750"/>
      <c r="M519" s="750"/>
      <c r="N519" s="750"/>
      <c r="O519" s="750"/>
      <c r="P519" s="750"/>
      <c r="Q519" s="750"/>
      <c r="R519" s="750"/>
      <c r="S519" s="750"/>
      <c r="T519" s="750"/>
      <c r="U519" s="750"/>
      <c r="V519" s="750"/>
      <c r="W519" s="750"/>
      <c r="X519" s="750"/>
      <c r="Y519" s="750"/>
      <c r="Z519" s="151"/>
      <c r="AA519" s="1003"/>
    </row>
    <row r="520" spans="1:27" s="354" customFormat="1" ht="21" customHeight="1" x14ac:dyDescent="0.2">
      <c r="A520" s="298" t="s">
        <v>1148</v>
      </c>
      <c r="B520" s="235"/>
      <c r="C520" s="750" t="s">
        <v>61</v>
      </c>
      <c r="D520" s="748"/>
      <c r="E520" s="748"/>
      <c r="F520" s="750"/>
      <c r="G520" s="750"/>
      <c r="H520" s="750"/>
      <c r="I520" s="1268"/>
      <c r="J520" s="1268"/>
      <c r="K520" s="1268"/>
      <c r="L520" s="1268"/>
      <c r="M520" s="1268"/>
      <c r="N520" s="1268"/>
      <c r="O520" s="1268"/>
      <c r="P520" s="1268"/>
      <c r="Q520" s="1268"/>
      <c r="R520" s="1268"/>
      <c r="S520" s="1268"/>
      <c r="T520" s="1268"/>
      <c r="U520" s="1268"/>
      <c r="V520" s="1268"/>
      <c r="W520" s="1268"/>
      <c r="X520" s="1268"/>
      <c r="Y520" s="750"/>
      <c r="Z520" s="151"/>
      <c r="AA520" s="1003">
        <f>IF(I520="?",0,IF(I520&lt;&gt;"",1,0))</f>
        <v>0</v>
      </c>
    </row>
    <row r="521" spans="1:27" s="354" customFormat="1" ht="5.25" customHeight="1" x14ac:dyDescent="0.2">
      <c r="A521" s="292"/>
      <c r="B521" s="230"/>
      <c r="C521" s="749"/>
      <c r="D521" s="748"/>
      <c r="E521" s="748"/>
      <c r="F521" s="750"/>
      <c r="G521" s="750"/>
      <c r="H521" s="750"/>
      <c r="I521" s="750"/>
      <c r="J521" s="750"/>
      <c r="K521" s="750"/>
      <c r="L521" s="750"/>
      <c r="M521" s="750"/>
      <c r="N521" s="750"/>
      <c r="O521" s="750"/>
      <c r="P521" s="750"/>
      <c r="Q521" s="750"/>
      <c r="R521" s="750"/>
      <c r="S521" s="750"/>
      <c r="T521" s="750"/>
      <c r="U521" s="750"/>
      <c r="V521" s="750"/>
      <c r="W521" s="750"/>
      <c r="X521" s="750"/>
      <c r="Y521" s="750"/>
      <c r="Z521" s="151"/>
      <c r="AA521" s="1003"/>
    </row>
    <row r="522" spans="1:27" s="354" customFormat="1" ht="21" customHeight="1" x14ac:dyDescent="0.2">
      <c r="A522" s="298" t="s">
        <v>1149</v>
      </c>
      <c r="B522" s="235"/>
      <c r="C522" s="750" t="s">
        <v>238</v>
      </c>
      <c r="D522" s="748"/>
      <c r="E522" s="748"/>
      <c r="F522" s="750"/>
      <c r="G522" s="750"/>
      <c r="H522" s="750"/>
      <c r="I522" s="1268"/>
      <c r="J522" s="1268"/>
      <c r="K522" s="1268"/>
      <c r="L522" s="1268"/>
      <c r="M522" s="1268"/>
      <c r="N522" s="1268"/>
      <c r="O522" s="1268"/>
      <c r="P522" s="1268"/>
      <c r="Q522" s="1268"/>
      <c r="R522" s="1268"/>
      <c r="S522" s="1268"/>
      <c r="T522" s="1268"/>
      <c r="U522" s="1268"/>
      <c r="V522" s="1268"/>
      <c r="W522" s="1268"/>
      <c r="X522" s="1268"/>
      <c r="Y522" s="750"/>
      <c r="Z522" s="151"/>
      <c r="AA522" s="1003">
        <f>IF(I522="?",0,IF(I522&lt;&gt;"",1,0))</f>
        <v>0</v>
      </c>
    </row>
    <row r="523" spans="1:27" s="354" customFormat="1" ht="5.25" customHeight="1" x14ac:dyDescent="0.2">
      <c r="A523" s="292"/>
      <c r="B523" s="228"/>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155"/>
      <c r="AA523" s="1003"/>
    </row>
    <row r="524" spans="1:27" s="354" customFormat="1" ht="5.25" customHeight="1" x14ac:dyDescent="0.2">
      <c r="A524" s="292"/>
      <c r="B524" s="230"/>
      <c r="C524" s="750"/>
      <c r="D524" s="750"/>
      <c r="E524" s="750"/>
      <c r="F524" s="750"/>
      <c r="G524" s="750"/>
      <c r="H524" s="750"/>
      <c r="I524" s="750"/>
      <c r="J524" s="750"/>
      <c r="K524" s="750"/>
      <c r="L524" s="750"/>
      <c r="M524" s="750"/>
      <c r="N524" s="750"/>
      <c r="O524" s="750"/>
      <c r="P524" s="750"/>
      <c r="Q524" s="750"/>
      <c r="R524" s="750"/>
      <c r="S524" s="750"/>
      <c r="T524" s="750"/>
      <c r="U524" s="750"/>
      <c r="V524" s="750"/>
      <c r="W524" s="750"/>
      <c r="X524" s="750"/>
      <c r="Y524" s="750"/>
      <c r="Z524" s="151"/>
      <c r="AA524" s="1003"/>
    </row>
    <row r="525" spans="1:27" s="884" customFormat="1" ht="36" customHeight="1" x14ac:dyDescent="0.2">
      <c r="A525" s="292"/>
      <c r="B525" s="225"/>
      <c r="C525" s="1551" t="s">
        <v>976</v>
      </c>
      <c r="D525" s="1842"/>
      <c r="E525" s="1842"/>
      <c r="F525" s="1842"/>
      <c r="G525" s="1842"/>
      <c r="H525" s="1842"/>
      <c r="I525" s="1842"/>
      <c r="J525" s="1842"/>
      <c r="K525" s="1842"/>
      <c r="L525" s="1842"/>
      <c r="M525" s="1842"/>
      <c r="N525" s="1842"/>
      <c r="O525" s="1842"/>
      <c r="P525" s="1842"/>
      <c r="Q525" s="1842"/>
      <c r="R525" s="1842"/>
      <c r="S525" s="1842"/>
      <c r="T525" s="1842"/>
      <c r="U525" s="1842"/>
      <c r="V525" s="1842"/>
      <c r="W525" s="1842"/>
      <c r="X525" s="1843"/>
      <c r="Y525" s="698"/>
      <c r="Z525" s="226"/>
      <c r="AA525" s="1003"/>
    </row>
    <row r="526" spans="1:27" s="354" customFormat="1" ht="5.25" customHeight="1" x14ac:dyDescent="0.2">
      <c r="A526" s="292"/>
      <c r="B526" s="228"/>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155"/>
      <c r="AA526" s="1003"/>
    </row>
    <row r="527" spans="1:27" s="354" customFormat="1" ht="5.25" customHeight="1" x14ac:dyDescent="0.2">
      <c r="A527" s="292"/>
      <c r="B527" s="230"/>
      <c r="C527" s="750"/>
      <c r="D527" s="750"/>
      <c r="E527" s="750"/>
      <c r="F527" s="750"/>
      <c r="G527" s="750"/>
      <c r="H527" s="750"/>
      <c r="I527" s="750"/>
      <c r="J527" s="750"/>
      <c r="K527" s="750"/>
      <c r="L527" s="750"/>
      <c r="M527" s="750"/>
      <c r="N527" s="750"/>
      <c r="O527" s="750"/>
      <c r="P527" s="750"/>
      <c r="Q527" s="750"/>
      <c r="R527" s="750"/>
      <c r="S527" s="750"/>
      <c r="T527" s="750"/>
      <c r="U527" s="750"/>
      <c r="V527" s="750"/>
      <c r="W527" s="750"/>
      <c r="X527" s="750"/>
      <c r="Y527" s="750"/>
      <c r="Z527" s="151"/>
      <c r="AA527" s="1003"/>
    </row>
    <row r="528" spans="1:27" s="354" customFormat="1" ht="30.75" customHeight="1" x14ac:dyDescent="0.2">
      <c r="A528" s="298" t="s">
        <v>1380</v>
      </c>
      <c r="B528" s="230"/>
      <c r="C528" s="1273" t="s">
        <v>1141</v>
      </c>
      <c r="D528" s="1273"/>
      <c r="E528" s="1273"/>
      <c r="F528" s="1273"/>
      <c r="G528" s="1273"/>
      <c r="H528" s="1273"/>
      <c r="I528" s="1273"/>
      <c r="J528" s="1273"/>
      <c r="K528" s="1273"/>
      <c r="L528" s="1273"/>
      <c r="M528" s="1273"/>
      <c r="N528" s="1274"/>
      <c r="O528" s="1274"/>
      <c r="P528" s="1274"/>
      <c r="Q528" s="1274"/>
      <c r="R528" s="1274"/>
      <c r="S528" s="1274"/>
      <c r="T528" s="1274"/>
      <c r="U528" s="332"/>
      <c r="V528" s="332"/>
      <c r="W528" s="1188" t="s">
        <v>1166</v>
      </c>
      <c r="X528" s="1189"/>
      <c r="Y528" s="750"/>
      <c r="Z528" s="151"/>
      <c r="AA528" s="1003">
        <f>IF(W528="?",0,IF(W528&lt;&gt;"",1,0))</f>
        <v>0</v>
      </c>
    </row>
    <row r="529" spans="1:29" s="354" customFormat="1" ht="10.5" customHeight="1" x14ac:dyDescent="0.2">
      <c r="A529" s="288" t="str">
        <f>IF($L$4&lt;&gt;"",$L$4,"")</f>
        <v>00000000</v>
      </c>
      <c r="B529" s="197"/>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59"/>
      <c r="AA529" s="1003"/>
    </row>
    <row r="530" spans="1:29" s="354" customFormat="1" ht="5.45" customHeight="1" x14ac:dyDescent="0.2">
      <c r="A530" s="292"/>
      <c r="B530" s="860"/>
      <c r="C530" s="861"/>
      <c r="D530" s="861"/>
      <c r="E530" s="861"/>
      <c r="F530" s="861"/>
      <c r="G530" s="861"/>
      <c r="H530" s="861"/>
      <c r="I530" s="861"/>
      <c r="J530" s="861"/>
      <c r="K530" s="861"/>
      <c r="L530" s="861"/>
      <c r="M530" s="861"/>
      <c r="N530" s="861"/>
      <c r="O530" s="861"/>
      <c r="P530" s="861"/>
      <c r="Q530" s="861"/>
      <c r="R530" s="861"/>
      <c r="S530" s="861"/>
      <c r="T530" s="861"/>
      <c r="U530" s="861"/>
      <c r="V530" s="802"/>
      <c r="W530" s="802"/>
      <c r="X530" s="802"/>
      <c r="Y530" s="802"/>
      <c r="Z530" s="803"/>
      <c r="AA530" s="1003"/>
    </row>
    <row r="531" spans="1:29" ht="24" customHeight="1" x14ac:dyDescent="0.2">
      <c r="A531" s="292"/>
      <c r="B531" s="281"/>
      <c r="C531" s="1807" t="s">
        <v>1324</v>
      </c>
      <c r="D531" s="1673"/>
      <c r="E531" s="1673"/>
      <c r="F531" s="1673"/>
      <c r="G531" s="847" t="s">
        <v>1335</v>
      </c>
      <c r="H531" s="1839" t="str">
        <f>$L$10</f>
        <v/>
      </c>
      <c r="I531" s="1855"/>
      <c r="J531" s="1855"/>
      <c r="K531" s="1855"/>
      <c r="L531" s="1855"/>
      <c r="M531" s="1855"/>
      <c r="N531" s="1855"/>
      <c r="O531" s="1855"/>
      <c r="P531" s="1855"/>
      <c r="Q531" s="1855"/>
      <c r="R531" s="1855"/>
      <c r="S531" s="1855"/>
      <c r="T531" s="1856"/>
      <c r="U531" s="1249" t="str">
        <f>$L$4</f>
        <v>00000000</v>
      </c>
      <c r="V531" s="1250"/>
      <c r="W531" s="1250"/>
      <c r="X531" s="1251"/>
      <c r="Y531" s="806"/>
      <c r="Z531" s="186"/>
      <c r="AA531" s="1003">
        <f>IF(SUM(AA532:AA580)&gt;0,10000,0)</f>
        <v>0</v>
      </c>
    </row>
    <row r="532" spans="1:29" ht="9" customHeight="1" x14ac:dyDescent="0.2">
      <c r="A532" s="292"/>
      <c r="B532" s="281"/>
      <c r="C532" s="749"/>
      <c r="D532" s="749"/>
      <c r="E532" s="749"/>
      <c r="F532" s="749"/>
      <c r="G532" s="749"/>
      <c r="H532" s="749"/>
      <c r="I532" s="749"/>
      <c r="J532" s="749"/>
      <c r="K532" s="749"/>
      <c r="L532" s="749"/>
      <c r="M532" s="749"/>
      <c r="N532" s="749"/>
      <c r="O532" s="749"/>
      <c r="P532" s="749"/>
      <c r="Q532" s="749"/>
      <c r="R532" s="749"/>
      <c r="S532" s="749"/>
      <c r="T532" s="749"/>
      <c r="U532" s="749"/>
      <c r="V532" s="749"/>
      <c r="W532" s="749"/>
      <c r="X532" s="749"/>
      <c r="Y532" s="220"/>
      <c r="Z532" s="186"/>
      <c r="AA532" s="1003"/>
    </row>
    <row r="533" spans="1:29" ht="21" customHeight="1" x14ac:dyDescent="0.2">
      <c r="A533" s="296" t="s">
        <v>1150</v>
      </c>
      <c r="B533" s="281"/>
      <c r="C533" s="750" t="s">
        <v>1070</v>
      </c>
      <c r="D533" s="797"/>
      <c r="E533" s="1798"/>
      <c r="F533" s="1857"/>
      <c r="G533" s="863"/>
      <c r="H533" s="797" t="s">
        <v>905</v>
      </c>
      <c r="I533" s="1800"/>
      <c r="J533" s="1213"/>
      <c r="K533" s="1213"/>
      <c r="L533" s="1213"/>
      <c r="M533" s="1213"/>
      <c r="N533" s="1213"/>
      <c r="O533" s="1213"/>
      <c r="P533" s="1213"/>
      <c r="Q533" s="1213"/>
      <c r="R533" s="1213"/>
      <c r="S533" s="1213"/>
      <c r="T533" s="1213"/>
      <c r="U533" s="1213"/>
      <c r="V533" s="1213"/>
      <c r="W533" s="1213"/>
      <c r="X533" s="1213"/>
      <c r="Y533" s="220"/>
      <c r="Z533" s="186"/>
      <c r="AA533" s="1003">
        <f>IF(E533="?",0,IF(E533&lt;&gt;"",1,0))+IF(I533="?",0,IF(I533&lt;&gt;"",1,0))</f>
        <v>0</v>
      </c>
    </row>
    <row r="534" spans="1:29" s="354" customFormat="1" ht="5.25" customHeight="1" x14ac:dyDescent="0.2">
      <c r="A534" s="292"/>
      <c r="B534" s="230"/>
      <c r="C534" s="871"/>
      <c r="D534" s="871"/>
      <c r="E534" s="863"/>
      <c r="F534" s="863"/>
      <c r="G534" s="863"/>
      <c r="H534" s="863"/>
      <c r="I534" s="863"/>
      <c r="J534" s="863"/>
      <c r="K534" s="863"/>
      <c r="L534" s="863"/>
      <c r="M534" s="863"/>
      <c r="N534" s="863"/>
      <c r="O534" s="863"/>
      <c r="P534" s="863"/>
      <c r="Q534" s="863"/>
      <c r="R534" s="871"/>
      <c r="S534" s="871"/>
      <c r="T534" s="871"/>
      <c r="U534" s="871"/>
      <c r="V534" s="871"/>
      <c r="W534" s="871"/>
      <c r="X534" s="748"/>
      <c r="Y534" s="150"/>
      <c r="Z534" s="151"/>
      <c r="AA534" s="1003"/>
      <c r="AB534" s="355"/>
      <c r="AC534" s="355"/>
    </row>
    <row r="535" spans="1:29" s="354" customFormat="1" ht="21.75" customHeight="1" x14ac:dyDescent="0.2">
      <c r="A535" s="297" t="s">
        <v>1270</v>
      </c>
      <c r="B535" s="230"/>
      <c r="C535" s="750" t="s">
        <v>1271</v>
      </c>
      <c r="D535" s="750"/>
      <c r="E535" s="863"/>
      <c r="F535" s="863"/>
      <c r="G535" s="863"/>
      <c r="H535" s="863"/>
      <c r="I535" s="863"/>
      <c r="J535" s="863"/>
      <c r="K535" s="863"/>
      <c r="L535" s="1858"/>
      <c r="M535" s="1859"/>
      <c r="N535" s="863"/>
      <c r="O535" s="863"/>
      <c r="P535" s="863"/>
      <c r="Q535" s="750" t="s">
        <v>1272</v>
      </c>
      <c r="R535" s="863"/>
      <c r="S535" s="863"/>
      <c r="T535" s="871"/>
      <c r="U535" s="871"/>
      <c r="V535" s="871"/>
      <c r="W535" s="1858"/>
      <c r="X535" s="1859"/>
      <c r="Y535" s="150"/>
      <c r="Z535" s="151"/>
      <c r="AA535" s="1003">
        <f>IF(L535="?",0,IF(L535&lt;&gt;"",1,0))+IF(W535="?",0,IF(W535&lt;&gt;"",1,0))</f>
        <v>0</v>
      </c>
      <c r="AB535" s="355"/>
      <c r="AC535" s="355"/>
    </row>
    <row r="536" spans="1:29" s="354" customFormat="1" ht="5.25" customHeight="1" x14ac:dyDescent="0.2">
      <c r="A536" s="292"/>
      <c r="B536" s="230"/>
      <c r="C536" s="863"/>
      <c r="D536" s="863"/>
      <c r="E536" s="863"/>
      <c r="F536" s="863"/>
      <c r="G536" s="863"/>
      <c r="H536" s="863"/>
      <c r="I536" s="863"/>
      <c r="J536" s="863"/>
      <c r="K536" s="863"/>
      <c r="L536" s="863"/>
      <c r="M536" s="863"/>
      <c r="N536" s="863"/>
      <c r="O536" s="863"/>
      <c r="P536" s="871"/>
      <c r="Q536" s="871"/>
      <c r="R536" s="871"/>
      <c r="S536" s="871"/>
      <c r="T536" s="871"/>
      <c r="U536" s="871"/>
      <c r="V536" s="871"/>
      <c r="W536" s="871"/>
      <c r="X536" s="748"/>
      <c r="Y536" s="150"/>
      <c r="Z536" s="151"/>
      <c r="AA536" s="1003"/>
    </row>
    <row r="537" spans="1:29" s="354" customFormat="1" ht="21" customHeight="1" x14ac:dyDescent="0.2">
      <c r="A537" s="298" t="s">
        <v>1152</v>
      </c>
      <c r="B537" s="862"/>
      <c r="C537" s="749" t="s">
        <v>1273</v>
      </c>
      <c r="D537" s="863"/>
      <c r="E537" s="863"/>
      <c r="F537" s="863"/>
      <c r="G537" s="863"/>
      <c r="H537" s="863"/>
      <c r="I537" s="863"/>
      <c r="J537" s="863"/>
      <c r="K537" s="863"/>
      <c r="L537" s="863"/>
      <c r="M537" s="863"/>
      <c r="N537" s="863"/>
      <c r="O537" s="863"/>
      <c r="P537" s="1853"/>
      <c r="Q537" s="1213"/>
      <c r="R537" s="1213"/>
      <c r="S537" s="1213"/>
      <c r="T537" s="1213"/>
      <c r="U537" s="1213"/>
      <c r="V537" s="1213"/>
      <c r="W537" s="1213"/>
      <c r="X537" s="1213"/>
      <c r="Y537" s="150"/>
      <c r="Z537" s="151"/>
      <c r="AA537" s="1003">
        <f>IF(P537="?",0,IF(P537&lt;&gt;"",1,0))</f>
        <v>0</v>
      </c>
    </row>
    <row r="538" spans="1:29" s="354" customFormat="1" ht="5.25" customHeight="1" x14ac:dyDescent="0.2">
      <c r="A538" s="292"/>
      <c r="B538" s="230"/>
      <c r="C538" s="863"/>
      <c r="D538" s="863"/>
      <c r="E538" s="863"/>
      <c r="F538" s="863"/>
      <c r="G538" s="863"/>
      <c r="H538" s="863"/>
      <c r="I538" s="863"/>
      <c r="J538" s="863"/>
      <c r="K538" s="863"/>
      <c r="L538" s="863"/>
      <c r="M538" s="863"/>
      <c r="N538" s="863"/>
      <c r="O538" s="863"/>
      <c r="P538" s="871"/>
      <c r="Q538" s="871"/>
      <c r="R538" s="871"/>
      <c r="S538" s="871"/>
      <c r="T538" s="871"/>
      <c r="U538" s="871"/>
      <c r="V538" s="871"/>
      <c r="W538" s="871"/>
      <c r="X538" s="748"/>
      <c r="Y538" s="150"/>
      <c r="Z538" s="151"/>
      <c r="AA538" s="1003"/>
    </row>
    <row r="539" spans="1:29" s="354" customFormat="1" ht="21" customHeight="1" x14ac:dyDescent="0.2">
      <c r="A539" s="298" t="s">
        <v>1153</v>
      </c>
      <c r="B539" s="230"/>
      <c r="C539" s="750" t="s">
        <v>1075</v>
      </c>
      <c r="D539" s="750"/>
      <c r="E539" s="750"/>
      <c r="F539" s="750"/>
      <c r="G539" s="750"/>
      <c r="H539" s="750"/>
      <c r="I539" s="750"/>
      <c r="J539" s="750"/>
      <c r="K539" s="750"/>
      <c r="L539" s="750"/>
      <c r="M539" s="750"/>
      <c r="N539" s="750"/>
      <c r="O539" s="750"/>
      <c r="P539" s="750"/>
      <c r="Q539" s="750"/>
      <c r="R539" s="750"/>
      <c r="S539" s="797"/>
      <c r="T539" s="332"/>
      <c r="U539" s="332"/>
      <c r="V539" s="332"/>
      <c r="W539" s="1188" t="s">
        <v>1166</v>
      </c>
      <c r="X539" s="1189"/>
      <c r="Y539" s="150"/>
      <c r="Z539" s="151"/>
      <c r="AA539" s="1003">
        <f>IF(W539="?",0,IF(W539&lt;&gt;"",1,0))</f>
        <v>0</v>
      </c>
    </row>
    <row r="540" spans="1:29" s="354" customFormat="1" ht="5.25" customHeight="1" x14ac:dyDescent="0.2">
      <c r="A540" s="292"/>
      <c r="B540" s="230"/>
      <c r="C540" s="863"/>
      <c r="D540" s="863"/>
      <c r="E540" s="863"/>
      <c r="F540" s="863"/>
      <c r="G540" s="863"/>
      <c r="H540" s="863"/>
      <c r="I540" s="863"/>
      <c r="J540" s="863"/>
      <c r="K540" s="863"/>
      <c r="L540" s="863"/>
      <c r="M540" s="863"/>
      <c r="N540" s="863"/>
      <c r="O540" s="863"/>
      <c r="P540" s="871"/>
      <c r="Q540" s="871"/>
      <c r="R540" s="871"/>
      <c r="S540" s="871"/>
      <c r="T540" s="871"/>
      <c r="U540" s="871"/>
      <c r="V540" s="871"/>
      <c r="W540" s="871"/>
      <c r="X540" s="748"/>
      <c r="Y540" s="150"/>
      <c r="Z540" s="151"/>
      <c r="AA540" s="1003"/>
    </row>
    <row r="541" spans="1:29" s="354" customFormat="1" ht="21" customHeight="1" x14ac:dyDescent="0.2">
      <c r="A541" s="298" t="s">
        <v>1154</v>
      </c>
      <c r="B541" s="862"/>
      <c r="C541" s="749" t="s">
        <v>1076</v>
      </c>
      <c r="D541" s="863"/>
      <c r="E541" s="863"/>
      <c r="F541" s="863"/>
      <c r="G541" s="863"/>
      <c r="H541" s="863"/>
      <c r="I541" s="863"/>
      <c r="J541" s="863"/>
      <c r="K541" s="863"/>
      <c r="L541" s="863"/>
      <c r="M541" s="1853"/>
      <c r="N541" s="1854"/>
      <c r="O541" s="1854"/>
      <c r="P541" s="1854"/>
      <c r="Q541" s="1854"/>
      <c r="R541" s="1854"/>
      <c r="S541" s="1854"/>
      <c r="T541" s="1854"/>
      <c r="U541" s="1854"/>
      <c r="V541" s="1854"/>
      <c r="W541" s="1854"/>
      <c r="X541" s="1854"/>
      <c r="Y541" s="150"/>
      <c r="Z541" s="151"/>
      <c r="AA541" s="1003">
        <f>IF(M541="?",0,IF(M541&lt;&gt;"",1,0))</f>
        <v>0</v>
      </c>
    </row>
    <row r="542" spans="1:29" s="353" customFormat="1" ht="5.25" customHeight="1" x14ac:dyDescent="0.2">
      <c r="A542" s="292"/>
      <c r="B542" s="160"/>
      <c r="C542" s="698"/>
      <c r="D542" s="698"/>
      <c r="E542" s="698"/>
      <c r="F542" s="698"/>
      <c r="G542" s="698"/>
      <c r="H542" s="698"/>
      <c r="I542" s="698"/>
      <c r="J542" s="698"/>
      <c r="K542" s="698"/>
      <c r="L542" s="698"/>
      <c r="M542" s="698"/>
      <c r="N542" s="698"/>
      <c r="O542" s="698"/>
      <c r="P542" s="698"/>
      <c r="Q542" s="698"/>
      <c r="R542" s="698"/>
      <c r="S542" s="698"/>
      <c r="T542" s="698"/>
      <c r="U542" s="698"/>
      <c r="V542" s="698"/>
      <c r="W542" s="698"/>
      <c r="X542" s="698"/>
      <c r="Y542" s="183"/>
      <c r="Z542" s="162"/>
      <c r="AA542" s="1003"/>
    </row>
    <row r="543" spans="1:29" s="354" customFormat="1" ht="24" customHeight="1" x14ac:dyDescent="0.2">
      <c r="A543" s="298" t="s">
        <v>496</v>
      </c>
      <c r="B543" s="230"/>
      <c r="C543" s="1246" t="s">
        <v>1365</v>
      </c>
      <c r="D543" s="1261"/>
      <c r="E543" s="1261"/>
      <c r="F543" s="1261"/>
      <c r="G543" s="1261"/>
      <c r="H543" s="1261"/>
      <c r="I543" s="1261"/>
      <c r="J543" s="1261"/>
      <c r="K543" s="1261"/>
      <c r="L543" s="1261"/>
      <c r="M543" s="1261"/>
      <c r="N543" s="1261"/>
      <c r="O543" s="1261"/>
      <c r="P543" s="1261"/>
      <c r="Q543" s="1261"/>
      <c r="R543" s="1261"/>
      <c r="S543" s="1261"/>
      <c r="T543" s="749"/>
      <c r="U543" s="610"/>
      <c r="V543" s="871"/>
      <c r="W543" s="1846"/>
      <c r="X543" s="1846"/>
      <c r="Y543" s="150"/>
      <c r="Z543" s="151"/>
      <c r="AA543" s="1003">
        <f>IF(W543="?",0,IF(W543&lt;&gt;"",1,0))</f>
        <v>0</v>
      </c>
    </row>
    <row r="544" spans="1:29" s="354" customFormat="1" ht="5.45" customHeight="1" x14ac:dyDescent="0.2">
      <c r="A544" s="292"/>
      <c r="B544" s="230"/>
      <c r="C544" s="863"/>
      <c r="D544" s="863"/>
      <c r="E544" s="863"/>
      <c r="F544" s="863"/>
      <c r="G544" s="863"/>
      <c r="H544" s="863"/>
      <c r="I544" s="863"/>
      <c r="J544" s="863"/>
      <c r="K544" s="863"/>
      <c r="L544" s="863"/>
      <c r="M544" s="863"/>
      <c r="N544" s="863"/>
      <c r="O544" s="871"/>
      <c r="P544" s="871"/>
      <c r="Q544" s="871"/>
      <c r="R544" s="871"/>
      <c r="S544" s="871"/>
      <c r="T544" s="871"/>
      <c r="U544" s="871"/>
      <c r="V544" s="871"/>
      <c r="W544" s="871"/>
      <c r="X544" s="871"/>
      <c r="Y544" s="871"/>
      <c r="Z544" s="151"/>
      <c r="AA544" s="1003"/>
    </row>
    <row r="545" spans="1:29" s="354" customFormat="1" ht="21" customHeight="1" x14ac:dyDescent="0.2">
      <c r="A545" s="298" t="s">
        <v>524</v>
      </c>
      <c r="B545" s="230"/>
      <c r="C545" s="992"/>
      <c r="D545" s="316" t="s">
        <v>1274</v>
      </c>
      <c r="E545" s="872"/>
      <c r="F545" s="872"/>
      <c r="G545" s="873"/>
      <c r="H545" s="873"/>
      <c r="I545" s="873"/>
      <c r="J545" s="873"/>
      <c r="K545" s="873"/>
      <c r="L545" s="873"/>
      <c r="M545" s="873"/>
      <c r="N545" s="873"/>
      <c r="O545" s="873"/>
      <c r="P545" s="874"/>
      <c r="Q545" s="874"/>
      <c r="R545" s="874"/>
      <c r="S545" s="874"/>
      <c r="T545" s="874"/>
      <c r="U545" s="874"/>
      <c r="V545" s="874"/>
      <c r="W545" s="1846"/>
      <c r="X545" s="1847"/>
      <c r="Y545" s="150"/>
      <c r="Z545" s="151"/>
      <c r="AA545" s="1003">
        <f>IF(W545="?",0,IF(W545&lt;&gt;"",1,0))</f>
        <v>0</v>
      </c>
    </row>
    <row r="546" spans="1:29" s="353" customFormat="1" ht="5.25" customHeight="1" x14ac:dyDescent="0.2">
      <c r="A546" s="459"/>
      <c r="B546" s="282"/>
      <c r="C546" s="749"/>
      <c r="D546" s="749"/>
      <c r="E546" s="749"/>
      <c r="F546" s="749"/>
      <c r="G546" s="749"/>
      <c r="H546" s="749"/>
      <c r="I546" s="749"/>
      <c r="J546" s="749"/>
      <c r="K546" s="203"/>
      <c r="L546" s="203"/>
      <c r="M546" s="203"/>
      <c r="N546" s="203"/>
      <c r="O546" s="203"/>
      <c r="P546" s="203"/>
      <c r="Q546" s="203"/>
      <c r="R546" s="203"/>
      <c r="S546" s="203"/>
      <c r="T546" s="203"/>
      <c r="U546" s="203"/>
      <c r="V546" s="203"/>
      <c r="W546" s="203"/>
      <c r="X546" s="203"/>
      <c r="Y546" s="203"/>
      <c r="Z546" s="166"/>
      <c r="AA546" s="1003"/>
    </row>
    <row r="547" spans="1:29" ht="36" customHeight="1" x14ac:dyDescent="0.2">
      <c r="A547" s="298" t="s">
        <v>1155</v>
      </c>
      <c r="B547" s="281"/>
      <c r="C547" s="1231" t="s">
        <v>1316</v>
      </c>
      <c r="D547" s="1848"/>
      <c r="E547" s="1848"/>
      <c r="F547" s="1848"/>
      <c r="G547" s="1848"/>
      <c r="H547" s="1848"/>
      <c r="I547" s="1848"/>
      <c r="J547" s="1848"/>
      <c r="K547" s="1848"/>
      <c r="L547" s="1848"/>
      <c r="M547" s="1848"/>
      <c r="N547" s="1848"/>
      <c r="O547" s="1848"/>
      <c r="P547" s="1848"/>
      <c r="Q547" s="1849"/>
      <c r="R547" s="1850"/>
      <c r="S547" s="1850"/>
      <c r="T547" s="1850"/>
      <c r="U547" s="1850"/>
      <c r="V547" s="1850"/>
      <c r="W547" s="1850"/>
      <c r="X547" s="1850"/>
      <c r="Y547" s="183"/>
      <c r="Z547" s="186"/>
      <c r="AA547" s="1003">
        <f>IF(Q547="?",0,IF(Q547&lt;&gt;"",1,0))</f>
        <v>0</v>
      </c>
      <c r="AB547" s="354"/>
      <c r="AC547" s="354"/>
    </row>
    <row r="548" spans="1:29" s="353" customFormat="1" ht="5.25" customHeight="1" x14ac:dyDescent="0.2">
      <c r="A548" s="459"/>
      <c r="B548" s="282"/>
      <c r="C548" s="749"/>
      <c r="D548" s="749"/>
      <c r="E548" s="749"/>
      <c r="F548" s="749"/>
      <c r="G548" s="749"/>
      <c r="H548" s="749"/>
      <c r="I548" s="749"/>
      <c r="J548" s="749"/>
      <c r="K548" s="203"/>
      <c r="L548" s="203"/>
      <c r="M548" s="203"/>
      <c r="N548" s="203"/>
      <c r="O548" s="203"/>
      <c r="P548" s="203"/>
      <c r="Q548" s="203"/>
      <c r="R548" s="203"/>
      <c r="S548" s="796"/>
      <c r="T548" s="698"/>
      <c r="U548" s="698"/>
      <c r="V548" s="698"/>
      <c r="W548" s="698"/>
      <c r="X548" s="203"/>
      <c r="Y548" s="203"/>
      <c r="Z548" s="166"/>
      <c r="AA548" s="1003"/>
    </row>
    <row r="549" spans="1:29" s="353" customFormat="1" ht="18" customHeight="1" x14ac:dyDescent="0.2">
      <c r="A549" s="298" t="s">
        <v>1366</v>
      </c>
      <c r="B549" s="165"/>
      <c r="C549" s="284" t="s">
        <v>1367</v>
      </c>
      <c r="D549" s="239"/>
      <c r="E549" s="239"/>
      <c r="F549" s="239"/>
      <c r="G549" s="239"/>
      <c r="H549" s="239"/>
      <c r="I549" s="239"/>
      <c r="J549" s="239"/>
      <c r="K549" s="239"/>
      <c r="L549" s="203"/>
      <c r="M549" s="239"/>
      <c r="N549" s="239"/>
      <c r="O549" s="239"/>
      <c r="P549" s="239"/>
      <c r="Q549" s="239"/>
      <c r="R549" s="239"/>
      <c r="S549" s="239"/>
      <c r="T549" s="1188" t="s">
        <v>1166</v>
      </c>
      <c r="U549" s="1851"/>
      <c r="V549" s="1851"/>
      <c r="W549" s="1851"/>
      <c r="X549" s="1852"/>
      <c r="Y549" s="610"/>
      <c r="Z549" s="166"/>
      <c r="AA549" s="1003">
        <f>IF(T549="?",0,IF(T549&lt;&gt;"",1,0))</f>
        <v>0</v>
      </c>
    </row>
    <row r="550" spans="1:29" ht="5.25" customHeight="1" x14ac:dyDescent="0.2">
      <c r="A550" s="298"/>
      <c r="B550" s="281"/>
      <c r="C550" s="749"/>
      <c r="D550" s="749"/>
      <c r="E550" s="749"/>
      <c r="F550" s="749"/>
      <c r="G550" s="749"/>
      <c r="H550" s="749"/>
      <c r="I550" s="749"/>
      <c r="J550" s="749"/>
      <c r="K550" s="749"/>
      <c r="L550" s="749"/>
      <c r="M550" s="749"/>
      <c r="N550" s="610"/>
      <c r="O550" s="610"/>
      <c r="P550" s="610"/>
      <c r="Q550" s="610"/>
      <c r="R550" s="610"/>
      <c r="S550" s="749"/>
      <c r="T550" s="749"/>
      <c r="U550" s="698"/>
      <c r="V550" s="698"/>
      <c r="W550" s="698"/>
      <c r="X550" s="910"/>
      <c r="Y550" s="610"/>
      <c r="Z550" s="186"/>
      <c r="AA550" s="1003"/>
    </row>
    <row r="551" spans="1:29" s="353" customFormat="1" ht="18" customHeight="1" x14ac:dyDescent="0.2">
      <c r="A551" s="298" t="s">
        <v>1156</v>
      </c>
      <c r="B551" s="165"/>
      <c r="C551" s="284" t="s">
        <v>1368</v>
      </c>
      <c r="D551" s="239"/>
      <c r="E551" s="239"/>
      <c r="F551" s="239"/>
      <c r="G551" s="239"/>
      <c r="H551" s="239"/>
      <c r="I551" s="239"/>
      <c r="J551" s="239"/>
      <c r="K551" s="239"/>
      <c r="L551" s="203"/>
      <c r="M551" s="239"/>
      <c r="N551" s="239"/>
      <c r="O551" s="239"/>
      <c r="P551" s="239"/>
      <c r="Q551" s="239"/>
      <c r="R551" s="239"/>
      <c r="S551" s="239"/>
      <c r="T551" s="1188" t="s">
        <v>1166</v>
      </c>
      <c r="U551" s="1851"/>
      <c r="V551" s="1851"/>
      <c r="W551" s="1851"/>
      <c r="X551" s="1852"/>
      <c r="Y551" s="610"/>
      <c r="Z551" s="166"/>
      <c r="AA551" s="1003">
        <f>IF(T551="?",0,IF(T551&lt;&gt;"",1,0))</f>
        <v>0</v>
      </c>
    </row>
    <row r="552" spans="1:29" s="353" customFormat="1" ht="5.25" customHeight="1" x14ac:dyDescent="0.2">
      <c r="A552" s="292"/>
      <c r="B552" s="160"/>
      <c r="C552" s="256"/>
      <c r="D552" s="698"/>
      <c r="E552" s="698"/>
      <c r="F552" s="698"/>
      <c r="G552" s="698"/>
      <c r="H552" s="698"/>
      <c r="I552" s="698"/>
      <c r="J552" s="698"/>
      <c r="K552" s="698"/>
      <c r="L552" s="698"/>
      <c r="M552" s="698"/>
      <c r="N552" s="698"/>
      <c r="O552" s="698"/>
      <c r="P552" s="698"/>
      <c r="Q552" s="698"/>
      <c r="R552" s="698"/>
      <c r="S552" s="698"/>
      <c r="T552" s="698"/>
      <c r="U552" s="749"/>
      <c r="V552" s="749"/>
      <c r="W552" s="749"/>
      <c r="X552" s="897"/>
      <c r="Y552" s="698"/>
      <c r="Z552" s="166"/>
      <c r="AA552" s="1003"/>
    </row>
    <row r="553" spans="1:29" s="353" customFormat="1" ht="24.75" customHeight="1" x14ac:dyDescent="0.2">
      <c r="A553" s="298"/>
      <c r="B553" s="160"/>
      <c r="C553" s="1394" t="s">
        <v>1369</v>
      </c>
      <c r="D553" s="1261"/>
      <c r="E553" s="1261"/>
      <c r="F553" s="1261"/>
      <c r="G553" s="1261"/>
      <c r="H553" s="1261"/>
      <c r="I553" s="1261"/>
      <c r="J553" s="1261"/>
      <c r="K553" s="1261"/>
      <c r="L553" s="1261"/>
      <c r="M553" s="1261"/>
      <c r="N553" s="1261"/>
      <c r="O553" s="1261"/>
      <c r="P553" s="1261"/>
      <c r="Q553" s="1261"/>
      <c r="R553" s="1261"/>
      <c r="S553" s="1261"/>
      <c r="T553" s="1261"/>
      <c r="U553" s="1261"/>
      <c r="V553" s="1261"/>
      <c r="W553" s="1261"/>
      <c r="X553" s="698"/>
      <c r="Y553" s="698"/>
      <c r="Z553" s="162"/>
      <c r="AA553" s="1003"/>
    </row>
    <row r="554" spans="1:29" s="353" customFormat="1" ht="24" customHeight="1" x14ac:dyDescent="0.2">
      <c r="A554" s="297" t="s">
        <v>1370</v>
      </c>
      <c r="B554" s="77"/>
      <c r="C554" s="127" t="s">
        <v>1371</v>
      </c>
      <c r="D554" s="127"/>
      <c r="E554" s="131"/>
      <c r="F554" s="131"/>
      <c r="G554" s="131"/>
      <c r="H554" s="131"/>
      <c r="I554" s="131"/>
      <c r="J554" s="131"/>
      <c r="K554" s="131"/>
      <c r="L554" s="131"/>
      <c r="M554" s="1844" t="s">
        <v>1166</v>
      </c>
      <c r="N554" s="1845"/>
      <c r="O554" s="131"/>
      <c r="P554" s="127" t="s">
        <v>1372</v>
      </c>
      <c r="Q554" s="127"/>
      <c r="R554" s="698"/>
      <c r="S554" s="698"/>
      <c r="T554" s="875"/>
      <c r="U554" s="875"/>
      <c r="V554" s="875"/>
      <c r="W554" s="1844" t="s">
        <v>1166</v>
      </c>
      <c r="X554" s="1845"/>
      <c r="Y554" s="698"/>
      <c r="Z554" s="162"/>
      <c r="AA554" s="1003">
        <f>IF(M554="?",0,IF(M554&lt;&gt;"",1,0))+IF(W554="?",0,IF(W554&lt;&gt;"",1,0))</f>
        <v>0</v>
      </c>
    </row>
    <row r="555" spans="1:29" s="353" customFormat="1" ht="24" customHeight="1" x14ac:dyDescent="0.2">
      <c r="A555" s="297" t="s">
        <v>1373</v>
      </c>
      <c r="B555" s="77"/>
      <c r="C555" s="127" t="s">
        <v>176</v>
      </c>
      <c r="D555" s="127"/>
      <c r="E555" s="131"/>
      <c r="F555" s="131"/>
      <c r="G555" s="131"/>
      <c r="H555" s="132"/>
      <c r="I555" s="132"/>
      <c r="J555" s="132"/>
      <c r="K555" s="132"/>
      <c r="L555" s="132"/>
      <c r="M555" s="1844" t="s">
        <v>1166</v>
      </c>
      <c r="N555" s="1845"/>
      <c r="O555" s="132"/>
      <c r="P555" s="127" t="s">
        <v>1374</v>
      </c>
      <c r="Q555" s="127"/>
      <c r="R555" s="698"/>
      <c r="S555" s="698"/>
      <c r="T555" s="517"/>
      <c r="U555" s="517"/>
      <c r="V555" s="517"/>
      <c r="W555" s="1844" t="s">
        <v>1166</v>
      </c>
      <c r="X555" s="1845"/>
      <c r="Y555" s="698"/>
      <c r="Z555" s="162"/>
      <c r="AA555" s="1003">
        <f>IF(M555="?",0,IF(M555&lt;&gt;"",1,0))+IF(W555="?",0,IF(W555&lt;&gt;"",1,0))</f>
        <v>0</v>
      </c>
    </row>
    <row r="556" spans="1:29" s="353" customFormat="1" ht="24" customHeight="1" x14ac:dyDescent="0.2">
      <c r="A556" s="297" t="s">
        <v>1375</v>
      </c>
      <c r="B556" s="77"/>
      <c r="C556" s="127" t="s">
        <v>1</v>
      </c>
      <c r="D556" s="127"/>
      <c r="E556" s="131"/>
      <c r="F556" s="131"/>
      <c r="G556" s="131"/>
      <c r="H556" s="132"/>
      <c r="I556" s="132"/>
      <c r="J556" s="132"/>
      <c r="K556" s="132"/>
      <c r="L556" s="132"/>
      <c r="M556" s="1844" t="s">
        <v>1166</v>
      </c>
      <c r="N556" s="1845"/>
      <c r="O556" s="132"/>
      <c r="P556" s="127" t="s">
        <v>2</v>
      </c>
      <c r="Q556" s="127"/>
      <c r="R556" s="698"/>
      <c r="S556" s="698"/>
      <c r="T556" s="517"/>
      <c r="U556" s="517"/>
      <c r="V556" s="517"/>
      <c r="W556" s="1844" t="s">
        <v>1166</v>
      </c>
      <c r="X556" s="1845"/>
      <c r="Y556" s="698"/>
      <c r="Z556" s="162"/>
      <c r="AA556" s="1003">
        <f>IF(M556="?",0,IF(M556&lt;&gt;"",1,0))+IF(W556="?",0,IF(W556&lt;&gt;"",1,0))</f>
        <v>0</v>
      </c>
    </row>
    <row r="557" spans="1:29" s="353" customFormat="1" ht="24" customHeight="1" x14ac:dyDescent="0.2">
      <c r="A557" s="297" t="s">
        <v>1376</v>
      </c>
      <c r="B557" s="77"/>
      <c r="C557" s="127" t="s">
        <v>1030</v>
      </c>
      <c r="D557" s="127"/>
      <c r="E557" s="131"/>
      <c r="F557" s="131"/>
      <c r="G557" s="131"/>
      <c r="H557" s="131"/>
      <c r="I557" s="131"/>
      <c r="J557" s="131"/>
      <c r="K557" s="131"/>
      <c r="L557" s="131"/>
      <c r="M557" s="1844" t="s">
        <v>1166</v>
      </c>
      <c r="N557" s="1845"/>
      <c r="O557" s="131"/>
      <c r="P557" s="127" t="s">
        <v>1377</v>
      </c>
      <c r="Q557" s="127"/>
      <c r="R557" s="698"/>
      <c r="S557" s="698"/>
      <c r="T557" s="517"/>
      <c r="U557" s="517"/>
      <c r="V557" s="517"/>
      <c r="W557" s="1844" t="s">
        <v>1166</v>
      </c>
      <c r="X557" s="1845"/>
      <c r="Y557" s="698"/>
      <c r="Z557" s="162"/>
      <c r="AA557" s="1003">
        <f>IF(M557="?",0,IF(M557&lt;&gt;"",1,0))+IF(W557="?",0,IF(W557&lt;&gt;"",1,0))</f>
        <v>0</v>
      </c>
    </row>
    <row r="558" spans="1:29" ht="5.25" customHeight="1" x14ac:dyDescent="0.2">
      <c r="A558" s="298"/>
      <c r="B558" s="876"/>
      <c r="C558" s="241"/>
      <c r="D558" s="241"/>
      <c r="E558" s="241"/>
      <c r="F558" s="241"/>
      <c r="G558" s="241"/>
      <c r="H558" s="241"/>
      <c r="I558" s="241"/>
      <c r="J558" s="241"/>
      <c r="K558" s="241"/>
      <c r="L558" s="241"/>
      <c r="M558" s="241"/>
      <c r="N558" s="877"/>
      <c r="O558" s="877"/>
      <c r="P558" s="877"/>
      <c r="Q558" s="877"/>
      <c r="R558" s="241"/>
      <c r="S558" s="241"/>
      <c r="T558" s="241"/>
      <c r="U558" s="877"/>
      <c r="V558" s="877"/>
      <c r="W558" s="877"/>
      <c r="X558" s="877"/>
      <c r="Y558" s="618"/>
      <c r="Z558" s="878"/>
      <c r="AA558" s="1003"/>
    </row>
    <row r="559" spans="1:29" ht="5.25" customHeight="1" x14ac:dyDescent="0.2">
      <c r="A559" s="298"/>
      <c r="B559" s="879"/>
      <c r="C559" s="880"/>
      <c r="D559" s="880"/>
      <c r="E559" s="880"/>
      <c r="F559" s="880"/>
      <c r="G559" s="880"/>
      <c r="H559" s="880"/>
      <c r="I559" s="880"/>
      <c r="J559" s="880"/>
      <c r="K559" s="880"/>
      <c r="L559" s="880"/>
      <c r="M559" s="880"/>
      <c r="N559" s="881"/>
      <c r="O559" s="881"/>
      <c r="P559" s="881"/>
      <c r="Q559" s="881"/>
      <c r="R559" s="880"/>
      <c r="S559" s="880"/>
      <c r="T559" s="880"/>
      <c r="U559" s="881"/>
      <c r="V559" s="881"/>
      <c r="W559" s="881"/>
      <c r="X559" s="881"/>
      <c r="Y559" s="805"/>
      <c r="Z559" s="882"/>
      <c r="AA559" s="1003"/>
    </row>
    <row r="560" spans="1:29" s="354" customFormat="1" ht="21" customHeight="1" x14ac:dyDescent="0.2">
      <c r="A560" s="297" t="s">
        <v>1350</v>
      </c>
      <c r="B560" s="230"/>
      <c r="C560" s="697" t="s">
        <v>1378</v>
      </c>
      <c r="D560" s="697"/>
      <c r="E560" s="873"/>
      <c r="F560" s="873"/>
      <c r="G560" s="873"/>
      <c r="H560" s="873"/>
      <c r="I560" s="697"/>
      <c r="J560" s="697"/>
      <c r="K560" s="697"/>
      <c r="L560" s="1846"/>
      <c r="M560" s="1847"/>
      <c r="N560" s="150"/>
      <c r="O560" s="697" t="s">
        <v>1379</v>
      </c>
      <c r="P560" s="697"/>
      <c r="Q560" s="697"/>
      <c r="R560" s="873"/>
      <c r="S560" s="873"/>
      <c r="T560" s="874"/>
      <c r="U560" s="874"/>
      <c r="V560" s="874"/>
      <c r="W560" s="1846"/>
      <c r="X560" s="1847"/>
      <c r="Y560" s="150"/>
      <c r="Z560" s="151"/>
      <c r="AA560" s="1003">
        <f>IF(L560="?",0,IF(L560&lt;&gt;"",1,0))+IF(W560="?",0,IF(W560&lt;&gt;"",1,0))</f>
        <v>0</v>
      </c>
      <c r="AB560" s="355"/>
      <c r="AC560" s="355"/>
    </row>
    <row r="561" spans="1:27" s="354" customFormat="1" ht="15" customHeight="1" x14ac:dyDescent="0.2">
      <c r="A561" s="459" t="s">
        <v>258</v>
      </c>
      <c r="B561" s="862"/>
      <c r="C561" s="237" t="s">
        <v>1296</v>
      </c>
      <c r="D561" s="863"/>
      <c r="E561" s="863"/>
      <c r="F561" s="863"/>
      <c r="G561" s="863"/>
      <c r="H561" s="863"/>
      <c r="I561" s="863"/>
      <c r="J561" s="863"/>
      <c r="K561" s="863"/>
      <c r="L561" s="863"/>
      <c r="M561" s="863"/>
      <c r="N561" s="863"/>
      <c r="O561" s="863"/>
      <c r="P561" s="863"/>
      <c r="Q561" s="863"/>
      <c r="R561" s="863"/>
      <c r="S561" s="863"/>
      <c r="T561" s="863"/>
      <c r="U561" s="863"/>
      <c r="V561" s="863"/>
      <c r="W561" s="863"/>
      <c r="X561" s="150"/>
      <c r="Y561" s="150"/>
      <c r="Z561" s="151"/>
      <c r="AA561" s="1003"/>
    </row>
    <row r="562" spans="1:27" s="354" customFormat="1" ht="36" customHeight="1" x14ac:dyDescent="0.2">
      <c r="A562" s="298" t="s">
        <v>1151</v>
      </c>
      <c r="B562" s="862"/>
      <c r="C562" s="1140"/>
      <c r="D562" s="1140"/>
      <c r="E562" s="1140"/>
      <c r="F562" s="1140"/>
      <c r="G562" s="1140"/>
      <c r="H562" s="1140"/>
      <c r="I562" s="1140"/>
      <c r="J562" s="1140"/>
      <c r="K562" s="1140"/>
      <c r="L562" s="1140"/>
      <c r="M562" s="1140"/>
      <c r="N562" s="1140"/>
      <c r="O562" s="1140"/>
      <c r="P562" s="1140"/>
      <c r="Q562" s="1140"/>
      <c r="R562" s="1140"/>
      <c r="S562" s="1140"/>
      <c r="T562" s="1140"/>
      <c r="U562" s="1140"/>
      <c r="V562" s="1140"/>
      <c r="W562" s="1140"/>
      <c r="X562" s="1140"/>
      <c r="Y562" s="150"/>
      <c r="Z562" s="151"/>
      <c r="AA562" s="1003">
        <f>IF(C562="?",0,IF(C562&lt;&gt;"",1,0))</f>
        <v>0</v>
      </c>
    </row>
    <row r="563" spans="1:27" ht="9" customHeight="1" x14ac:dyDescent="0.2">
      <c r="A563" s="298"/>
      <c r="B563" s="281"/>
      <c r="C563" s="749"/>
      <c r="D563" s="749"/>
      <c r="E563" s="749"/>
      <c r="F563" s="749"/>
      <c r="G563" s="749"/>
      <c r="H563" s="749"/>
      <c r="I563" s="749"/>
      <c r="J563" s="749"/>
      <c r="K563" s="749"/>
      <c r="L563" s="749"/>
      <c r="M563" s="749"/>
      <c r="N563" s="610"/>
      <c r="O563" s="610"/>
      <c r="P563" s="610"/>
      <c r="Q563" s="610"/>
      <c r="R563" s="749"/>
      <c r="S563" s="749"/>
      <c r="T563" s="749"/>
      <c r="U563" s="610"/>
      <c r="V563" s="610"/>
      <c r="W563" s="610"/>
      <c r="X563" s="610"/>
      <c r="Y563" s="183"/>
      <c r="Z563" s="186"/>
      <c r="AA563" s="1003"/>
    </row>
    <row r="564" spans="1:27" s="354" customFormat="1" ht="5.45" customHeight="1" x14ac:dyDescent="0.2">
      <c r="A564" s="292"/>
      <c r="B564" s="860"/>
      <c r="C564" s="861"/>
      <c r="D564" s="861"/>
      <c r="E564" s="861"/>
      <c r="F564" s="861"/>
      <c r="G564" s="861"/>
      <c r="H564" s="861"/>
      <c r="I564" s="861"/>
      <c r="J564" s="861"/>
      <c r="K564" s="861"/>
      <c r="L564" s="861"/>
      <c r="M564" s="861"/>
      <c r="N564" s="861"/>
      <c r="O564" s="861"/>
      <c r="P564" s="861"/>
      <c r="Q564" s="861"/>
      <c r="R564" s="861"/>
      <c r="S564" s="861"/>
      <c r="T564" s="861"/>
      <c r="U564" s="861"/>
      <c r="V564" s="802"/>
      <c r="W564" s="802"/>
      <c r="X564" s="802"/>
      <c r="Y564" s="802"/>
      <c r="Z564" s="803"/>
      <c r="AA564" s="1003"/>
    </row>
    <row r="565" spans="1:27" s="885" customFormat="1" ht="36" customHeight="1" x14ac:dyDescent="0.2">
      <c r="A565" s="292"/>
      <c r="B565" s="225"/>
      <c r="C565" s="1551" t="s">
        <v>977</v>
      </c>
      <c r="D565" s="1842"/>
      <c r="E565" s="1842"/>
      <c r="F565" s="1842"/>
      <c r="G565" s="1842"/>
      <c r="H565" s="1842"/>
      <c r="I565" s="1842"/>
      <c r="J565" s="1842"/>
      <c r="K565" s="1842"/>
      <c r="L565" s="1842"/>
      <c r="M565" s="1842"/>
      <c r="N565" s="1842"/>
      <c r="O565" s="1842"/>
      <c r="P565" s="1842"/>
      <c r="Q565" s="1842"/>
      <c r="R565" s="1842"/>
      <c r="S565" s="1842"/>
      <c r="T565" s="1842"/>
      <c r="U565" s="1842"/>
      <c r="V565" s="1842"/>
      <c r="W565" s="1842"/>
      <c r="X565" s="1843"/>
      <c r="Y565" s="698"/>
      <c r="Z565" s="226"/>
      <c r="AA565" s="1003"/>
    </row>
    <row r="566" spans="1:27" s="354" customFormat="1" ht="5.25" customHeight="1" x14ac:dyDescent="0.2">
      <c r="A566" s="292"/>
      <c r="B566" s="230"/>
      <c r="C566" s="750"/>
      <c r="D566" s="750"/>
      <c r="E566" s="750"/>
      <c r="F566" s="750"/>
      <c r="G566" s="750"/>
      <c r="H566" s="750"/>
      <c r="I566" s="750"/>
      <c r="J566" s="750"/>
      <c r="K566" s="750"/>
      <c r="L566" s="750"/>
      <c r="M566" s="750"/>
      <c r="N566" s="750"/>
      <c r="O566" s="750"/>
      <c r="P566" s="750"/>
      <c r="Q566" s="750"/>
      <c r="R566" s="750"/>
      <c r="S566" s="750"/>
      <c r="T566" s="750"/>
      <c r="U566" s="750"/>
      <c r="V566" s="750"/>
      <c r="W566" s="750"/>
      <c r="X566" s="750"/>
      <c r="Y566" s="750"/>
      <c r="Z566" s="151"/>
      <c r="AA566" s="1003"/>
    </row>
    <row r="567" spans="1:27" s="886" customFormat="1" ht="22.5" customHeight="1" x14ac:dyDescent="0.2">
      <c r="A567" s="292"/>
      <c r="B567" s="862"/>
      <c r="C567" s="746" t="s">
        <v>1080</v>
      </c>
      <c r="D567" s="746"/>
      <c r="E567" s="746"/>
      <c r="F567" s="746"/>
      <c r="G567" s="746"/>
      <c r="H567" s="746"/>
      <c r="I567" s="746"/>
      <c r="J567" s="746"/>
      <c r="K567" s="746"/>
      <c r="L567" s="746"/>
      <c r="M567" s="746"/>
      <c r="N567" s="746"/>
      <c r="O567" s="746"/>
      <c r="P567" s="746"/>
      <c r="Q567" s="746"/>
      <c r="R567" s="749"/>
      <c r="S567" s="749"/>
      <c r="T567" s="749"/>
      <c r="U567" s="749"/>
      <c r="V567" s="749"/>
      <c r="W567" s="749"/>
      <c r="X567" s="749"/>
      <c r="Y567" s="851"/>
      <c r="Z567" s="869"/>
      <c r="AA567" s="1003"/>
    </row>
    <row r="568" spans="1:27" s="354" customFormat="1" ht="5.25" customHeight="1" x14ac:dyDescent="0.2">
      <c r="A568" s="292"/>
      <c r="B568" s="230"/>
      <c r="C568" s="750"/>
      <c r="D568" s="748"/>
      <c r="E568" s="748"/>
      <c r="F568" s="750"/>
      <c r="G568" s="750"/>
      <c r="H568" s="750"/>
      <c r="I568" s="750"/>
      <c r="J568" s="750"/>
      <c r="K568" s="750"/>
      <c r="L568" s="750"/>
      <c r="M568" s="750"/>
      <c r="N568" s="750"/>
      <c r="O568" s="750"/>
      <c r="P568" s="750"/>
      <c r="Q568" s="750"/>
      <c r="R568" s="750"/>
      <c r="S568" s="750"/>
      <c r="T568" s="750"/>
      <c r="U568" s="750"/>
      <c r="V568" s="750"/>
      <c r="W568" s="750"/>
      <c r="X568" s="750"/>
      <c r="Y568" s="750"/>
      <c r="Z568" s="151"/>
      <c r="AA568" s="1003"/>
    </row>
    <row r="569" spans="1:27" s="354" customFormat="1" ht="21" customHeight="1" x14ac:dyDescent="0.2">
      <c r="A569" s="298" t="s">
        <v>1147</v>
      </c>
      <c r="B569" s="230"/>
      <c r="C569" s="750" t="s">
        <v>82</v>
      </c>
      <c r="D569" s="748"/>
      <c r="E569" s="748"/>
      <c r="F569" s="750"/>
      <c r="G569" s="750"/>
      <c r="H569" s="750"/>
      <c r="I569" s="1268"/>
      <c r="J569" s="1268"/>
      <c r="K569" s="1268"/>
      <c r="L569" s="1268"/>
      <c r="M569" s="1268"/>
      <c r="N569" s="1268"/>
      <c r="O569" s="1268"/>
      <c r="P569" s="1268"/>
      <c r="Q569" s="1268"/>
      <c r="R569" s="1268"/>
      <c r="S569" s="1268"/>
      <c r="T569" s="1268"/>
      <c r="U569" s="1268"/>
      <c r="V569" s="1268"/>
      <c r="W569" s="1268"/>
      <c r="X569" s="1268"/>
      <c r="Y569" s="750"/>
      <c r="Z569" s="151"/>
      <c r="AA569" s="1003">
        <f>IF(I569="?",0,IF(I569&lt;&gt;"",1,0))</f>
        <v>0</v>
      </c>
    </row>
    <row r="570" spans="1:27" s="354" customFormat="1" ht="5.25" customHeight="1" x14ac:dyDescent="0.2">
      <c r="A570" s="292"/>
      <c r="B570" s="230"/>
      <c r="C570" s="749"/>
      <c r="D570" s="748"/>
      <c r="E570" s="748"/>
      <c r="F570" s="750"/>
      <c r="G570" s="750"/>
      <c r="H570" s="750"/>
      <c r="I570" s="750"/>
      <c r="J570" s="750"/>
      <c r="K570" s="750"/>
      <c r="L570" s="750"/>
      <c r="M570" s="750"/>
      <c r="N570" s="750"/>
      <c r="O570" s="750"/>
      <c r="P570" s="750"/>
      <c r="Q570" s="750"/>
      <c r="R570" s="750"/>
      <c r="S570" s="750"/>
      <c r="T570" s="750"/>
      <c r="U570" s="750"/>
      <c r="V570" s="750"/>
      <c r="W570" s="750"/>
      <c r="X570" s="750"/>
      <c r="Y570" s="750"/>
      <c r="Z570" s="151"/>
      <c r="AA570" s="1003"/>
    </row>
    <row r="571" spans="1:27" s="354" customFormat="1" ht="21" customHeight="1" x14ac:dyDescent="0.2">
      <c r="A571" s="298" t="s">
        <v>1148</v>
      </c>
      <c r="B571" s="235"/>
      <c r="C571" s="750" t="s">
        <v>61</v>
      </c>
      <c r="D571" s="748"/>
      <c r="E571" s="748"/>
      <c r="F571" s="750"/>
      <c r="G571" s="750"/>
      <c r="H571" s="750"/>
      <c r="I571" s="1268"/>
      <c r="J571" s="1268"/>
      <c r="K571" s="1268"/>
      <c r="L571" s="1268"/>
      <c r="M571" s="1268"/>
      <c r="N571" s="1268"/>
      <c r="O571" s="1268"/>
      <c r="P571" s="1268"/>
      <c r="Q571" s="1268"/>
      <c r="R571" s="1268"/>
      <c r="S571" s="1268"/>
      <c r="T571" s="1268"/>
      <c r="U571" s="1268"/>
      <c r="V571" s="1268"/>
      <c r="W571" s="1268"/>
      <c r="X571" s="1268"/>
      <c r="Y571" s="750"/>
      <c r="Z571" s="151"/>
      <c r="AA571" s="1003">
        <f>IF(I571="?",0,IF(I571&lt;&gt;"",1,0))</f>
        <v>0</v>
      </c>
    </row>
    <row r="572" spans="1:27" s="354" customFormat="1" ht="5.25" customHeight="1" x14ac:dyDescent="0.2">
      <c r="A572" s="292"/>
      <c r="B572" s="230"/>
      <c r="C572" s="749"/>
      <c r="D572" s="748"/>
      <c r="E572" s="748"/>
      <c r="F572" s="750"/>
      <c r="G572" s="750"/>
      <c r="H572" s="750"/>
      <c r="I572" s="750"/>
      <c r="J572" s="750"/>
      <c r="K572" s="750"/>
      <c r="L572" s="750"/>
      <c r="M572" s="750"/>
      <c r="N572" s="750"/>
      <c r="O572" s="750"/>
      <c r="P572" s="750"/>
      <c r="Q572" s="750"/>
      <c r="R572" s="750"/>
      <c r="S572" s="750"/>
      <c r="T572" s="750"/>
      <c r="U572" s="750"/>
      <c r="V572" s="750"/>
      <c r="W572" s="750"/>
      <c r="X572" s="750"/>
      <c r="Y572" s="750"/>
      <c r="Z572" s="151"/>
      <c r="AA572" s="1003"/>
    </row>
    <row r="573" spans="1:27" s="354" customFormat="1" ht="21" customHeight="1" x14ac:dyDescent="0.2">
      <c r="A573" s="298" t="s">
        <v>1149</v>
      </c>
      <c r="B573" s="235"/>
      <c r="C573" s="750" t="s">
        <v>238</v>
      </c>
      <c r="D573" s="748"/>
      <c r="E573" s="748"/>
      <c r="F573" s="750"/>
      <c r="G573" s="750"/>
      <c r="H573" s="750"/>
      <c r="I573" s="1268"/>
      <c r="J573" s="1268"/>
      <c r="K573" s="1268"/>
      <c r="L573" s="1268"/>
      <c r="M573" s="1268"/>
      <c r="N573" s="1268"/>
      <c r="O573" s="1268"/>
      <c r="P573" s="1268"/>
      <c r="Q573" s="1268"/>
      <c r="R573" s="1268"/>
      <c r="S573" s="1268"/>
      <c r="T573" s="1268"/>
      <c r="U573" s="1268"/>
      <c r="V573" s="1268"/>
      <c r="W573" s="1268"/>
      <c r="X573" s="1268"/>
      <c r="Y573" s="750"/>
      <c r="Z573" s="151"/>
      <c r="AA573" s="1003">
        <f>IF(I573="?",0,IF(I573&lt;&gt;"",1,0))</f>
        <v>0</v>
      </c>
    </row>
    <row r="574" spans="1:27" s="354" customFormat="1" ht="5.25" customHeight="1" x14ac:dyDescent="0.2">
      <c r="A574" s="292"/>
      <c r="B574" s="228"/>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155"/>
      <c r="AA574" s="1003"/>
    </row>
    <row r="575" spans="1:27" s="354" customFormat="1" ht="5.25" customHeight="1" x14ac:dyDescent="0.2">
      <c r="A575" s="292"/>
      <c r="B575" s="230"/>
      <c r="C575" s="750"/>
      <c r="D575" s="750"/>
      <c r="E575" s="750"/>
      <c r="F575" s="750"/>
      <c r="G575" s="750"/>
      <c r="H575" s="750"/>
      <c r="I575" s="750"/>
      <c r="J575" s="750"/>
      <c r="K575" s="750"/>
      <c r="L575" s="750"/>
      <c r="M575" s="750"/>
      <c r="N575" s="750"/>
      <c r="O575" s="750"/>
      <c r="P575" s="750"/>
      <c r="Q575" s="750"/>
      <c r="R575" s="750"/>
      <c r="S575" s="750"/>
      <c r="T575" s="750"/>
      <c r="U575" s="750"/>
      <c r="V575" s="750"/>
      <c r="W575" s="750"/>
      <c r="X575" s="750"/>
      <c r="Y575" s="750"/>
      <c r="Z575" s="151"/>
      <c r="AA575" s="1003"/>
    </row>
    <row r="576" spans="1:27" s="884" customFormat="1" ht="36" customHeight="1" x14ac:dyDescent="0.2">
      <c r="A576" s="292"/>
      <c r="B576" s="225"/>
      <c r="C576" s="1551" t="s">
        <v>976</v>
      </c>
      <c r="D576" s="1842"/>
      <c r="E576" s="1842"/>
      <c r="F576" s="1842"/>
      <c r="G576" s="1842"/>
      <c r="H576" s="1842"/>
      <c r="I576" s="1842"/>
      <c r="J576" s="1842"/>
      <c r="K576" s="1842"/>
      <c r="L576" s="1842"/>
      <c r="M576" s="1842"/>
      <c r="N576" s="1842"/>
      <c r="O576" s="1842"/>
      <c r="P576" s="1842"/>
      <c r="Q576" s="1842"/>
      <c r="R576" s="1842"/>
      <c r="S576" s="1842"/>
      <c r="T576" s="1842"/>
      <c r="U576" s="1842"/>
      <c r="V576" s="1842"/>
      <c r="W576" s="1842"/>
      <c r="X576" s="1843"/>
      <c r="Y576" s="698"/>
      <c r="Z576" s="226"/>
      <c r="AA576" s="1003"/>
    </row>
    <row r="577" spans="1:29" s="354" customFormat="1" ht="5.25" customHeight="1" x14ac:dyDescent="0.2">
      <c r="A577" s="292"/>
      <c r="B577" s="228"/>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155"/>
      <c r="AA577" s="1003"/>
    </row>
    <row r="578" spans="1:29" s="354" customFormat="1" ht="5.25" customHeight="1" x14ac:dyDescent="0.2">
      <c r="A578" s="292"/>
      <c r="B578" s="230"/>
      <c r="C578" s="750"/>
      <c r="D578" s="750"/>
      <c r="E578" s="750"/>
      <c r="F578" s="750"/>
      <c r="G578" s="750"/>
      <c r="H578" s="750"/>
      <c r="I578" s="750"/>
      <c r="J578" s="750"/>
      <c r="K578" s="750"/>
      <c r="L578" s="750"/>
      <c r="M578" s="750"/>
      <c r="N578" s="750"/>
      <c r="O578" s="750"/>
      <c r="P578" s="750"/>
      <c r="Q578" s="750"/>
      <c r="R578" s="750"/>
      <c r="S578" s="750"/>
      <c r="T578" s="750"/>
      <c r="U578" s="750"/>
      <c r="V578" s="750"/>
      <c r="W578" s="750"/>
      <c r="X578" s="750"/>
      <c r="Y578" s="750"/>
      <c r="Z578" s="151"/>
      <c r="AA578" s="1003"/>
    </row>
    <row r="579" spans="1:29" s="354" customFormat="1" ht="30.75" customHeight="1" x14ac:dyDescent="0.2">
      <c r="A579" s="298" t="s">
        <v>1380</v>
      </c>
      <c r="B579" s="230"/>
      <c r="C579" s="1273" t="s">
        <v>1141</v>
      </c>
      <c r="D579" s="1273"/>
      <c r="E579" s="1273"/>
      <c r="F579" s="1273"/>
      <c r="G579" s="1273"/>
      <c r="H579" s="1273"/>
      <c r="I579" s="1273"/>
      <c r="J579" s="1273"/>
      <c r="K579" s="1273"/>
      <c r="L579" s="1273"/>
      <c r="M579" s="1273"/>
      <c r="N579" s="1274"/>
      <c r="O579" s="1274"/>
      <c r="P579" s="1274"/>
      <c r="Q579" s="1274"/>
      <c r="R579" s="1274"/>
      <c r="S579" s="1274"/>
      <c r="T579" s="1274"/>
      <c r="U579" s="332"/>
      <c r="V579" s="332"/>
      <c r="W579" s="1188" t="s">
        <v>1166</v>
      </c>
      <c r="X579" s="1189"/>
      <c r="Y579" s="750"/>
      <c r="Z579" s="151"/>
      <c r="AA579" s="1003">
        <f>IF(W579="?",0,IF(W579&lt;&gt;"",1,0))</f>
        <v>0</v>
      </c>
    </row>
    <row r="580" spans="1:29" s="354" customFormat="1" ht="10.5" customHeight="1" x14ac:dyDescent="0.2">
      <c r="A580" s="288" t="str">
        <f>IF($L$4&lt;&gt;"",$L$4,"")</f>
        <v>00000000</v>
      </c>
      <c r="B580" s="197"/>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59"/>
      <c r="AA580" s="1003"/>
    </row>
    <row r="581" spans="1:29" s="354" customFormat="1" ht="5.45" customHeight="1" x14ac:dyDescent="0.2">
      <c r="A581" s="292"/>
      <c r="B581" s="860"/>
      <c r="C581" s="861"/>
      <c r="D581" s="861"/>
      <c r="E581" s="861"/>
      <c r="F581" s="861"/>
      <c r="G581" s="861"/>
      <c r="H581" s="861"/>
      <c r="I581" s="861"/>
      <c r="J581" s="861"/>
      <c r="K581" s="861"/>
      <c r="L581" s="861"/>
      <c r="M581" s="861"/>
      <c r="N581" s="861"/>
      <c r="O581" s="861"/>
      <c r="P581" s="861"/>
      <c r="Q581" s="861"/>
      <c r="R581" s="861"/>
      <c r="S581" s="861"/>
      <c r="T581" s="861"/>
      <c r="U581" s="861"/>
      <c r="V581" s="802"/>
      <c r="W581" s="802"/>
      <c r="X581" s="802"/>
      <c r="Y581" s="802"/>
      <c r="Z581" s="803"/>
      <c r="AA581" s="1003"/>
    </row>
    <row r="582" spans="1:29" ht="24" customHeight="1" x14ac:dyDescent="0.2">
      <c r="A582" s="292"/>
      <c r="B582" s="281"/>
      <c r="C582" s="1807" t="s">
        <v>1324</v>
      </c>
      <c r="D582" s="1673"/>
      <c r="E582" s="1673"/>
      <c r="F582" s="1673"/>
      <c r="G582" s="847" t="s">
        <v>1334</v>
      </c>
      <c r="H582" s="1839" t="str">
        <f>$L$10</f>
        <v/>
      </c>
      <c r="I582" s="1855"/>
      <c r="J582" s="1855"/>
      <c r="K582" s="1855"/>
      <c r="L582" s="1855"/>
      <c r="M582" s="1855"/>
      <c r="N582" s="1855"/>
      <c r="O582" s="1855"/>
      <c r="P582" s="1855"/>
      <c r="Q582" s="1855"/>
      <c r="R582" s="1855"/>
      <c r="S582" s="1855"/>
      <c r="T582" s="1856"/>
      <c r="U582" s="1249" t="str">
        <f>$L$4</f>
        <v>00000000</v>
      </c>
      <c r="V582" s="1250"/>
      <c r="W582" s="1250"/>
      <c r="X582" s="1251"/>
      <c r="Y582" s="806"/>
      <c r="Z582" s="186"/>
      <c r="AA582" s="1003">
        <f>IF(SUM(AA583:AA631)&gt;0,10000,0)</f>
        <v>0</v>
      </c>
    </row>
    <row r="583" spans="1:29" ht="9" customHeight="1" x14ac:dyDescent="0.2">
      <c r="A583" s="292"/>
      <c r="B583" s="281"/>
      <c r="C583" s="749"/>
      <c r="D583" s="749"/>
      <c r="E583" s="749"/>
      <c r="F583" s="749"/>
      <c r="G583" s="749"/>
      <c r="H583" s="749"/>
      <c r="I583" s="749"/>
      <c r="J583" s="749"/>
      <c r="K583" s="749"/>
      <c r="L583" s="749"/>
      <c r="M583" s="749"/>
      <c r="N583" s="749"/>
      <c r="O583" s="749"/>
      <c r="P583" s="749"/>
      <c r="Q583" s="749"/>
      <c r="R583" s="749"/>
      <c r="S583" s="749"/>
      <c r="T583" s="749"/>
      <c r="U583" s="749"/>
      <c r="V583" s="749"/>
      <c r="W583" s="749"/>
      <c r="X583" s="749"/>
      <c r="Y583" s="220"/>
      <c r="Z583" s="186"/>
      <c r="AA583" s="1003"/>
    </row>
    <row r="584" spans="1:29" ht="21" customHeight="1" x14ac:dyDescent="0.2">
      <c r="A584" s="296" t="s">
        <v>1150</v>
      </c>
      <c r="B584" s="281"/>
      <c r="C584" s="750" t="s">
        <v>1070</v>
      </c>
      <c r="D584" s="797"/>
      <c r="E584" s="1798"/>
      <c r="F584" s="1857"/>
      <c r="G584" s="863"/>
      <c r="H584" s="797" t="s">
        <v>905</v>
      </c>
      <c r="I584" s="1800"/>
      <c r="J584" s="1213"/>
      <c r="K584" s="1213"/>
      <c r="L584" s="1213"/>
      <c r="M584" s="1213"/>
      <c r="N584" s="1213"/>
      <c r="O584" s="1213"/>
      <c r="P584" s="1213"/>
      <c r="Q584" s="1213"/>
      <c r="R584" s="1213"/>
      <c r="S584" s="1213"/>
      <c r="T584" s="1213"/>
      <c r="U584" s="1213"/>
      <c r="V584" s="1213"/>
      <c r="W584" s="1213"/>
      <c r="X584" s="1213"/>
      <c r="Y584" s="220"/>
      <c r="Z584" s="186"/>
      <c r="AA584" s="1003">
        <f>IF(E584="?",0,IF(E584&lt;&gt;"",1,0))+IF(I584="?",0,IF(I584&lt;&gt;"",1,0))</f>
        <v>0</v>
      </c>
    </row>
    <row r="585" spans="1:29" s="354" customFormat="1" ht="5.25" customHeight="1" x14ac:dyDescent="0.2">
      <c r="A585" s="292"/>
      <c r="B585" s="230"/>
      <c r="C585" s="871"/>
      <c r="D585" s="871"/>
      <c r="E585" s="863"/>
      <c r="F585" s="863"/>
      <c r="G585" s="863"/>
      <c r="H585" s="863"/>
      <c r="I585" s="863"/>
      <c r="J585" s="863"/>
      <c r="K585" s="863"/>
      <c r="L585" s="863"/>
      <c r="M585" s="863"/>
      <c r="N585" s="863"/>
      <c r="O585" s="863"/>
      <c r="P585" s="863"/>
      <c r="Q585" s="863"/>
      <c r="R585" s="871"/>
      <c r="S585" s="871"/>
      <c r="T585" s="871"/>
      <c r="U585" s="871"/>
      <c r="V585" s="871"/>
      <c r="W585" s="871"/>
      <c r="X585" s="748"/>
      <c r="Y585" s="150"/>
      <c r="Z585" s="151"/>
      <c r="AA585" s="1003"/>
      <c r="AB585" s="355"/>
      <c r="AC585" s="355"/>
    </row>
    <row r="586" spans="1:29" s="354" customFormat="1" ht="21.75" customHeight="1" x14ac:dyDescent="0.2">
      <c r="A586" s="297" t="s">
        <v>1270</v>
      </c>
      <c r="B586" s="230"/>
      <c r="C586" s="750" t="s">
        <v>1271</v>
      </c>
      <c r="D586" s="750"/>
      <c r="E586" s="863"/>
      <c r="F586" s="863"/>
      <c r="G586" s="863"/>
      <c r="H586" s="863"/>
      <c r="I586" s="863"/>
      <c r="J586" s="863"/>
      <c r="K586" s="863"/>
      <c r="L586" s="1858"/>
      <c r="M586" s="1859"/>
      <c r="N586" s="863"/>
      <c r="O586" s="863"/>
      <c r="P586" s="863"/>
      <c r="Q586" s="750" t="s">
        <v>1272</v>
      </c>
      <c r="R586" s="863"/>
      <c r="S586" s="863"/>
      <c r="T586" s="871"/>
      <c r="U586" s="871"/>
      <c r="V586" s="871"/>
      <c r="W586" s="1858"/>
      <c r="X586" s="1859"/>
      <c r="Y586" s="150"/>
      <c r="Z586" s="151"/>
      <c r="AA586" s="1003">
        <f>IF(L586="?",0,IF(L586&lt;&gt;"",1,0))+IF(W586="?",0,IF(W586&lt;&gt;"",1,0))</f>
        <v>0</v>
      </c>
      <c r="AB586" s="355"/>
      <c r="AC586" s="355"/>
    </row>
    <row r="587" spans="1:29" s="354" customFormat="1" ht="5.25" customHeight="1" x14ac:dyDescent="0.2">
      <c r="A587" s="292"/>
      <c r="B587" s="230"/>
      <c r="C587" s="863"/>
      <c r="D587" s="863"/>
      <c r="E587" s="863"/>
      <c r="F587" s="863"/>
      <c r="G587" s="863"/>
      <c r="H587" s="863"/>
      <c r="I587" s="863"/>
      <c r="J587" s="863"/>
      <c r="K587" s="863"/>
      <c r="L587" s="863"/>
      <c r="M587" s="863"/>
      <c r="N587" s="863"/>
      <c r="O587" s="863"/>
      <c r="P587" s="871"/>
      <c r="Q587" s="871"/>
      <c r="R587" s="871"/>
      <c r="S587" s="871"/>
      <c r="T587" s="871"/>
      <c r="U587" s="871"/>
      <c r="V587" s="871"/>
      <c r="W587" s="871"/>
      <c r="X587" s="748"/>
      <c r="Y587" s="150"/>
      <c r="Z587" s="151"/>
      <c r="AA587" s="1003"/>
    </row>
    <row r="588" spans="1:29" s="354" customFormat="1" ht="21" customHeight="1" x14ac:dyDescent="0.2">
      <c r="A588" s="298" t="s">
        <v>1152</v>
      </c>
      <c r="B588" s="862"/>
      <c r="C588" s="749" t="s">
        <v>1273</v>
      </c>
      <c r="D588" s="863"/>
      <c r="E588" s="863"/>
      <c r="F588" s="863"/>
      <c r="G588" s="863"/>
      <c r="H588" s="863"/>
      <c r="I588" s="863"/>
      <c r="J588" s="863"/>
      <c r="K588" s="863"/>
      <c r="L588" s="863"/>
      <c r="M588" s="863"/>
      <c r="N588" s="863"/>
      <c r="O588" s="863"/>
      <c r="P588" s="1853"/>
      <c r="Q588" s="1213"/>
      <c r="R588" s="1213"/>
      <c r="S588" s="1213"/>
      <c r="T588" s="1213"/>
      <c r="U588" s="1213"/>
      <c r="V588" s="1213"/>
      <c r="W588" s="1213"/>
      <c r="X588" s="1213"/>
      <c r="Y588" s="150"/>
      <c r="Z588" s="151"/>
      <c r="AA588" s="1003">
        <f>IF(P588="?",0,IF(P588&lt;&gt;"",1,0))</f>
        <v>0</v>
      </c>
    </row>
    <row r="589" spans="1:29" s="354" customFormat="1" ht="5.25" customHeight="1" x14ac:dyDescent="0.2">
      <c r="A589" s="292"/>
      <c r="B589" s="230"/>
      <c r="C589" s="863"/>
      <c r="D589" s="863"/>
      <c r="E589" s="863"/>
      <c r="F589" s="863"/>
      <c r="G589" s="863"/>
      <c r="H589" s="863"/>
      <c r="I589" s="863"/>
      <c r="J589" s="863"/>
      <c r="K589" s="863"/>
      <c r="L589" s="863"/>
      <c r="M589" s="863"/>
      <c r="N589" s="863"/>
      <c r="O589" s="863"/>
      <c r="P589" s="871"/>
      <c r="Q589" s="871"/>
      <c r="R589" s="871"/>
      <c r="S589" s="871"/>
      <c r="T589" s="871"/>
      <c r="U589" s="871"/>
      <c r="V589" s="871"/>
      <c r="W589" s="871"/>
      <c r="X589" s="748"/>
      <c r="Y589" s="150"/>
      <c r="Z589" s="151"/>
      <c r="AA589" s="1003"/>
    </row>
    <row r="590" spans="1:29" s="354" customFormat="1" ht="21" customHeight="1" x14ac:dyDescent="0.2">
      <c r="A590" s="298" t="s">
        <v>1153</v>
      </c>
      <c r="B590" s="230"/>
      <c r="C590" s="750" t="s">
        <v>1075</v>
      </c>
      <c r="D590" s="750"/>
      <c r="E590" s="750"/>
      <c r="F590" s="750"/>
      <c r="G590" s="750"/>
      <c r="H590" s="750"/>
      <c r="I590" s="750"/>
      <c r="J590" s="750"/>
      <c r="K590" s="750"/>
      <c r="L590" s="750"/>
      <c r="M590" s="750"/>
      <c r="N590" s="750"/>
      <c r="O590" s="750"/>
      <c r="P590" s="750"/>
      <c r="Q590" s="750"/>
      <c r="R590" s="750"/>
      <c r="S590" s="797"/>
      <c r="T590" s="332"/>
      <c r="U590" s="332"/>
      <c r="V590" s="332"/>
      <c r="W590" s="1188" t="s">
        <v>1166</v>
      </c>
      <c r="X590" s="1189"/>
      <c r="Y590" s="150"/>
      <c r="Z590" s="151"/>
      <c r="AA590" s="1003">
        <f>IF(W590="?",0,IF(W590&lt;&gt;"",1,0))</f>
        <v>0</v>
      </c>
    </row>
    <row r="591" spans="1:29" s="354" customFormat="1" ht="5.25" customHeight="1" x14ac:dyDescent="0.2">
      <c r="A591" s="292"/>
      <c r="B591" s="230"/>
      <c r="C591" s="863"/>
      <c r="D591" s="863"/>
      <c r="E591" s="863"/>
      <c r="F591" s="863"/>
      <c r="G591" s="863"/>
      <c r="H591" s="863"/>
      <c r="I591" s="863"/>
      <c r="J591" s="863"/>
      <c r="K591" s="863"/>
      <c r="L591" s="863"/>
      <c r="M591" s="863"/>
      <c r="N591" s="863"/>
      <c r="O591" s="863"/>
      <c r="P591" s="871"/>
      <c r="Q591" s="871"/>
      <c r="R591" s="871"/>
      <c r="S591" s="871"/>
      <c r="T591" s="871"/>
      <c r="U591" s="871"/>
      <c r="V591" s="871"/>
      <c r="W591" s="871"/>
      <c r="X591" s="748"/>
      <c r="Y591" s="150"/>
      <c r="Z591" s="151"/>
      <c r="AA591" s="1003"/>
    </row>
    <row r="592" spans="1:29" s="354" customFormat="1" ht="21" customHeight="1" x14ac:dyDescent="0.2">
      <c r="A592" s="298" t="s">
        <v>1154</v>
      </c>
      <c r="B592" s="862"/>
      <c r="C592" s="749" t="s">
        <v>1076</v>
      </c>
      <c r="D592" s="863"/>
      <c r="E592" s="863"/>
      <c r="F592" s="863"/>
      <c r="G592" s="863"/>
      <c r="H592" s="863"/>
      <c r="I592" s="863"/>
      <c r="J592" s="863"/>
      <c r="K592" s="863"/>
      <c r="L592" s="863"/>
      <c r="M592" s="1853"/>
      <c r="N592" s="1854"/>
      <c r="O592" s="1854"/>
      <c r="P592" s="1854"/>
      <c r="Q592" s="1854"/>
      <c r="R592" s="1854"/>
      <c r="S592" s="1854"/>
      <c r="T592" s="1854"/>
      <c r="U592" s="1854"/>
      <c r="V592" s="1854"/>
      <c r="W592" s="1854"/>
      <c r="X592" s="1854"/>
      <c r="Y592" s="150"/>
      <c r="Z592" s="151"/>
      <c r="AA592" s="1003">
        <f>IF(M592="?",0,IF(M592&lt;&gt;"",1,0))</f>
        <v>0</v>
      </c>
    </row>
    <row r="593" spans="1:29" s="353" customFormat="1" ht="5.25" customHeight="1" x14ac:dyDescent="0.2">
      <c r="A593" s="292"/>
      <c r="B593" s="160"/>
      <c r="C593" s="698"/>
      <c r="D593" s="698"/>
      <c r="E593" s="698"/>
      <c r="F593" s="698"/>
      <c r="G593" s="698"/>
      <c r="H593" s="698"/>
      <c r="I593" s="698"/>
      <c r="J593" s="698"/>
      <c r="K593" s="698"/>
      <c r="L593" s="698"/>
      <c r="M593" s="698"/>
      <c r="N593" s="698"/>
      <c r="O593" s="698"/>
      <c r="P593" s="698"/>
      <c r="Q593" s="698"/>
      <c r="R593" s="698"/>
      <c r="S593" s="698"/>
      <c r="T593" s="698"/>
      <c r="U593" s="698"/>
      <c r="V593" s="698"/>
      <c r="W593" s="698"/>
      <c r="X593" s="698"/>
      <c r="Y593" s="183"/>
      <c r="Z593" s="162"/>
      <c r="AA593" s="1003"/>
    </row>
    <row r="594" spans="1:29" s="354" customFormat="1" ht="24" customHeight="1" x14ac:dyDescent="0.2">
      <c r="A594" s="298" t="s">
        <v>496</v>
      </c>
      <c r="B594" s="230"/>
      <c r="C594" s="1246" t="s">
        <v>1365</v>
      </c>
      <c r="D594" s="1261"/>
      <c r="E594" s="1261"/>
      <c r="F594" s="1261"/>
      <c r="G594" s="1261"/>
      <c r="H594" s="1261"/>
      <c r="I594" s="1261"/>
      <c r="J594" s="1261"/>
      <c r="K594" s="1261"/>
      <c r="L594" s="1261"/>
      <c r="M594" s="1261"/>
      <c r="N594" s="1261"/>
      <c r="O594" s="1261"/>
      <c r="P594" s="1261"/>
      <c r="Q594" s="1261"/>
      <c r="R594" s="1261"/>
      <c r="S594" s="1261"/>
      <c r="T594" s="749"/>
      <c r="U594" s="610"/>
      <c r="V594" s="871"/>
      <c r="W594" s="1846"/>
      <c r="X594" s="1846"/>
      <c r="Y594" s="150"/>
      <c r="Z594" s="151"/>
      <c r="AA594" s="1003">
        <f>IF(W594="?",0,IF(W594&lt;&gt;"",1,0))</f>
        <v>0</v>
      </c>
    </row>
    <row r="595" spans="1:29" s="354" customFormat="1" ht="5.45" customHeight="1" x14ac:dyDescent="0.2">
      <c r="A595" s="292"/>
      <c r="B595" s="230"/>
      <c r="C595" s="863"/>
      <c r="D595" s="863"/>
      <c r="E595" s="863"/>
      <c r="F595" s="863"/>
      <c r="G595" s="863"/>
      <c r="H595" s="863"/>
      <c r="I595" s="863"/>
      <c r="J595" s="863"/>
      <c r="K595" s="863"/>
      <c r="L595" s="863"/>
      <c r="M595" s="863"/>
      <c r="N595" s="863"/>
      <c r="O595" s="871"/>
      <c r="P595" s="871"/>
      <c r="Q595" s="871"/>
      <c r="R595" s="871"/>
      <c r="S595" s="871"/>
      <c r="T595" s="871"/>
      <c r="U595" s="871"/>
      <c r="V595" s="871"/>
      <c r="W595" s="871"/>
      <c r="X595" s="871"/>
      <c r="Y595" s="871"/>
      <c r="Z595" s="151"/>
      <c r="AA595" s="1003"/>
    </row>
    <row r="596" spans="1:29" s="354" customFormat="1" ht="21" customHeight="1" x14ac:dyDescent="0.2">
      <c r="A596" s="298" t="s">
        <v>524</v>
      </c>
      <c r="B596" s="230"/>
      <c r="C596" s="992"/>
      <c r="D596" s="316" t="s">
        <v>1274</v>
      </c>
      <c r="E596" s="872"/>
      <c r="F596" s="872"/>
      <c r="G596" s="873"/>
      <c r="H596" s="873"/>
      <c r="I596" s="873"/>
      <c r="J596" s="873"/>
      <c r="K596" s="873"/>
      <c r="L596" s="873"/>
      <c r="M596" s="873"/>
      <c r="N596" s="873"/>
      <c r="O596" s="873"/>
      <c r="P596" s="874"/>
      <c r="Q596" s="874"/>
      <c r="R596" s="874"/>
      <c r="S596" s="874"/>
      <c r="T596" s="874"/>
      <c r="U596" s="874"/>
      <c r="V596" s="874"/>
      <c r="W596" s="1846"/>
      <c r="X596" s="1847"/>
      <c r="Y596" s="150"/>
      <c r="Z596" s="151"/>
      <c r="AA596" s="1003">
        <f>IF(W596="?",0,IF(W596&lt;&gt;"",1,0))</f>
        <v>0</v>
      </c>
    </row>
    <row r="597" spans="1:29" s="353" customFormat="1" ht="5.25" customHeight="1" x14ac:dyDescent="0.2">
      <c r="A597" s="459"/>
      <c r="B597" s="282"/>
      <c r="C597" s="749"/>
      <c r="D597" s="749"/>
      <c r="E597" s="749"/>
      <c r="F597" s="749"/>
      <c r="G597" s="749"/>
      <c r="H597" s="749"/>
      <c r="I597" s="749"/>
      <c r="J597" s="749"/>
      <c r="K597" s="203"/>
      <c r="L597" s="203"/>
      <c r="M597" s="203"/>
      <c r="N597" s="203"/>
      <c r="O597" s="203"/>
      <c r="P597" s="203"/>
      <c r="Q597" s="203"/>
      <c r="R597" s="203"/>
      <c r="S597" s="203"/>
      <c r="T597" s="203"/>
      <c r="U597" s="203"/>
      <c r="V597" s="203"/>
      <c r="W597" s="203"/>
      <c r="X597" s="203"/>
      <c r="Y597" s="203"/>
      <c r="Z597" s="166"/>
      <c r="AA597" s="1003"/>
    </row>
    <row r="598" spans="1:29" ht="36" customHeight="1" x14ac:dyDescent="0.2">
      <c r="A598" s="298" t="s">
        <v>1155</v>
      </c>
      <c r="B598" s="281"/>
      <c r="C598" s="1231" t="s">
        <v>1316</v>
      </c>
      <c r="D598" s="1848"/>
      <c r="E598" s="1848"/>
      <c r="F598" s="1848"/>
      <c r="G598" s="1848"/>
      <c r="H598" s="1848"/>
      <c r="I598" s="1848"/>
      <c r="J598" s="1848"/>
      <c r="K598" s="1848"/>
      <c r="L598" s="1848"/>
      <c r="M598" s="1848"/>
      <c r="N598" s="1848"/>
      <c r="O598" s="1848"/>
      <c r="P598" s="1848"/>
      <c r="Q598" s="1849"/>
      <c r="R598" s="1850"/>
      <c r="S598" s="1850"/>
      <c r="T598" s="1850"/>
      <c r="U598" s="1850"/>
      <c r="V598" s="1850"/>
      <c r="W598" s="1850"/>
      <c r="X598" s="1850"/>
      <c r="Y598" s="183"/>
      <c r="Z598" s="186"/>
      <c r="AA598" s="1003">
        <f>IF(Q598="?",0,IF(Q598&lt;&gt;"",1,0))</f>
        <v>0</v>
      </c>
      <c r="AB598" s="354"/>
      <c r="AC598" s="354"/>
    </row>
    <row r="599" spans="1:29" s="353" customFormat="1" ht="5.25" customHeight="1" x14ac:dyDescent="0.2">
      <c r="A599" s="459"/>
      <c r="B599" s="282"/>
      <c r="C599" s="749"/>
      <c r="D599" s="749"/>
      <c r="E599" s="749"/>
      <c r="F599" s="749"/>
      <c r="G599" s="749"/>
      <c r="H599" s="749"/>
      <c r="I599" s="749"/>
      <c r="J599" s="749"/>
      <c r="K599" s="203"/>
      <c r="L599" s="203"/>
      <c r="M599" s="203"/>
      <c r="N599" s="203"/>
      <c r="O599" s="203"/>
      <c r="P599" s="203"/>
      <c r="Q599" s="203"/>
      <c r="R599" s="203"/>
      <c r="S599" s="796"/>
      <c r="T599" s="698"/>
      <c r="U599" s="698"/>
      <c r="V599" s="698"/>
      <c r="W599" s="698"/>
      <c r="X599" s="203"/>
      <c r="Y599" s="203"/>
      <c r="Z599" s="166"/>
      <c r="AA599" s="1003"/>
    </row>
    <row r="600" spans="1:29" s="353" customFormat="1" ht="18" customHeight="1" x14ac:dyDescent="0.2">
      <c r="A600" s="298" t="s">
        <v>1366</v>
      </c>
      <c r="B600" s="165"/>
      <c r="C600" s="284" t="s">
        <v>1367</v>
      </c>
      <c r="D600" s="239"/>
      <c r="E600" s="239"/>
      <c r="F600" s="239"/>
      <c r="G600" s="239"/>
      <c r="H600" s="239"/>
      <c r="I600" s="239"/>
      <c r="J600" s="239"/>
      <c r="K600" s="239"/>
      <c r="L600" s="203"/>
      <c r="M600" s="239"/>
      <c r="N600" s="239"/>
      <c r="O600" s="239"/>
      <c r="P600" s="239"/>
      <c r="Q600" s="239"/>
      <c r="R600" s="239"/>
      <c r="S600" s="239"/>
      <c r="T600" s="1188" t="s">
        <v>1166</v>
      </c>
      <c r="U600" s="1851"/>
      <c r="V600" s="1851"/>
      <c r="W600" s="1851"/>
      <c r="X600" s="1852"/>
      <c r="Y600" s="610"/>
      <c r="Z600" s="166"/>
      <c r="AA600" s="1003">
        <f>IF(T600="?",0,IF(T600&lt;&gt;"",1,0))</f>
        <v>0</v>
      </c>
    </row>
    <row r="601" spans="1:29" ht="5.25" customHeight="1" x14ac:dyDescent="0.2">
      <c r="A601" s="298"/>
      <c r="B601" s="281"/>
      <c r="C601" s="749"/>
      <c r="D601" s="749"/>
      <c r="E601" s="749"/>
      <c r="F601" s="749"/>
      <c r="G601" s="749"/>
      <c r="H601" s="749"/>
      <c r="I601" s="749"/>
      <c r="J601" s="749"/>
      <c r="K601" s="749"/>
      <c r="L601" s="749"/>
      <c r="M601" s="749"/>
      <c r="N601" s="610"/>
      <c r="O601" s="610"/>
      <c r="P601" s="610"/>
      <c r="Q601" s="610"/>
      <c r="R601" s="610"/>
      <c r="S601" s="749"/>
      <c r="T601" s="749"/>
      <c r="U601" s="698"/>
      <c r="V601" s="698"/>
      <c r="W601" s="698"/>
      <c r="X601" s="910"/>
      <c r="Y601" s="610"/>
      <c r="Z601" s="186"/>
      <c r="AA601" s="1003"/>
    </row>
    <row r="602" spans="1:29" s="353" customFormat="1" ht="18" customHeight="1" x14ac:dyDescent="0.2">
      <c r="A602" s="298" t="s">
        <v>1156</v>
      </c>
      <c r="B602" s="165"/>
      <c r="C602" s="284" t="s">
        <v>1368</v>
      </c>
      <c r="D602" s="239"/>
      <c r="E602" s="239"/>
      <c r="F602" s="239"/>
      <c r="G602" s="239"/>
      <c r="H602" s="239"/>
      <c r="I602" s="239"/>
      <c r="J602" s="239"/>
      <c r="K602" s="239"/>
      <c r="L602" s="203"/>
      <c r="M602" s="239"/>
      <c r="N602" s="239"/>
      <c r="O602" s="239"/>
      <c r="P602" s="239"/>
      <c r="Q602" s="239"/>
      <c r="R602" s="239"/>
      <c r="S602" s="239"/>
      <c r="T602" s="1188" t="s">
        <v>1166</v>
      </c>
      <c r="U602" s="1851"/>
      <c r="V602" s="1851"/>
      <c r="W602" s="1851"/>
      <c r="X602" s="1852"/>
      <c r="Y602" s="610"/>
      <c r="Z602" s="166"/>
      <c r="AA602" s="1003">
        <f>IF(T602="?",0,IF(T602&lt;&gt;"",1,0))</f>
        <v>0</v>
      </c>
    </row>
    <row r="603" spans="1:29" s="353" customFormat="1" ht="5.25" customHeight="1" x14ac:dyDescent="0.2">
      <c r="A603" s="292"/>
      <c r="B603" s="160"/>
      <c r="C603" s="256"/>
      <c r="D603" s="698"/>
      <c r="E603" s="698"/>
      <c r="F603" s="698"/>
      <c r="G603" s="698"/>
      <c r="H603" s="698"/>
      <c r="I603" s="698"/>
      <c r="J603" s="698"/>
      <c r="K603" s="698"/>
      <c r="L603" s="698"/>
      <c r="M603" s="698"/>
      <c r="N603" s="698"/>
      <c r="O603" s="698"/>
      <c r="P603" s="698"/>
      <c r="Q603" s="698"/>
      <c r="R603" s="698"/>
      <c r="S603" s="698"/>
      <c r="T603" s="698"/>
      <c r="U603" s="749"/>
      <c r="V603" s="749"/>
      <c r="W603" s="749"/>
      <c r="X603" s="897"/>
      <c r="Y603" s="698"/>
      <c r="Z603" s="166"/>
      <c r="AA603" s="1003"/>
    </row>
    <row r="604" spans="1:29" s="353" customFormat="1" ht="24.75" customHeight="1" x14ac:dyDescent="0.2">
      <c r="A604" s="298"/>
      <c r="B604" s="160"/>
      <c r="C604" s="1394" t="s">
        <v>1369</v>
      </c>
      <c r="D604" s="1261"/>
      <c r="E604" s="1261"/>
      <c r="F604" s="1261"/>
      <c r="G604" s="1261"/>
      <c r="H604" s="1261"/>
      <c r="I604" s="1261"/>
      <c r="J604" s="1261"/>
      <c r="K604" s="1261"/>
      <c r="L604" s="1261"/>
      <c r="M604" s="1261"/>
      <c r="N604" s="1261"/>
      <c r="O604" s="1261"/>
      <c r="P604" s="1261"/>
      <c r="Q604" s="1261"/>
      <c r="R604" s="1261"/>
      <c r="S604" s="1261"/>
      <c r="T604" s="1261"/>
      <c r="U604" s="1261"/>
      <c r="V604" s="1261"/>
      <c r="W604" s="1261"/>
      <c r="X604" s="698"/>
      <c r="Y604" s="698"/>
      <c r="Z604" s="162"/>
      <c r="AA604" s="1003"/>
    </row>
    <row r="605" spans="1:29" s="353" customFormat="1" ht="24" customHeight="1" x14ac:dyDescent="0.2">
      <c r="A605" s="297" t="s">
        <v>1370</v>
      </c>
      <c r="B605" s="77"/>
      <c r="C605" s="127" t="s">
        <v>1371</v>
      </c>
      <c r="D605" s="127"/>
      <c r="E605" s="131"/>
      <c r="F605" s="131"/>
      <c r="G605" s="131"/>
      <c r="H605" s="131"/>
      <c r="I605" s="131"/>
      <c r="J605" s="131"/>
      <c r="K605" s="131"/>
      <c r="L605" s="131"/>
      <c r="M605" s="1844" t="s">
        <v>1166</v>
      </c>
      <c r="N605" s="1845"/>
      <c r="O605" s="131"/>
      <c r="P605" s="127" t="s">
        <v>1372</v>
      </c>
      <c r="Q605" s="127"/>
      <c r="R605" s="698"/>
      <c r="S605" s="698"/>
      <c r="T605" s="875"/>
      <c r="U605" s="875"/>
      <c r="V605" s="875"/>
      <c r="W605" s="1844" t="s">
        <v>1166</v>
      </c>
      <c r="X605" s="1845"/>
      <c r="Y605" s="698"/>
      <c r="Z605" s="162"/>
      <c r="AA605" s="1003">
        <f>IF(M605="?",0,IF(M605&lt;&gt;"",1,0))+IF(W605="?",0,IF(W605&lt;&gt;"",1,0))</f>
        <v>0</v>
      </c>
    </row>
    <row r="606" spans="1:29" s="353" customFormat="1" ht="24" customHeight="1" x14ac:dyDescent="0.2">
      <c r="A606" s="297" t="s">
        <v>1373</v>
      </c>
      <c r="B606" s="77"/>
      <c r="C606" s="127" t="s">
        <v>176</v>
      </c>
      <c r="D606" s="127"/>
      <c r="E606" s="131"/>
      <c r="F606" s="131"/>
      <c r="G606" s="131"/>
      <c r="H606" s="132"/>
      <c r="I606" s="132"/>
      <c r="J606" s="132"/>
      <c r="K606" s="132"/>
      <c r="L606" s="132"/>
      <c r="M606" s="1844" t="s">
        <v>1166</v>
      </c>
      <c r="N606" s="1845"/>
      <c r="O606" s="132"/>
      <c r="P606" s="127" t="s">
        <v>1374</v>
      </c>
      <c r="Q606" s="127"/>
      <c r="R606" s="698"/>
      <c r="S606" s="698"/>
      <c r="T606" s="517"/>
      <c r="U606" s="517"/>
      <c r="V606" s="517"/>
      <c r="W606" s="1844" t="s">
        <v>1166</v>
      </c>
      <c r="X606" s="1845"/>
      <c r="Y606" s="698"/>
      <c r="Z606" s="162"/>
      <c r="AA606" s="1003">
        <f>IF(M606="?",0,IF(M606&lt;&gt;"",1,0))+IF(W606="?",0,IF(W606&lt;&gt;"",1,0))</f>
        <v>0</v>
      </c>
    </row>
    <row r="607" spans="1:29" s="353" customFormat="1" ht="24" customHeight="1" x14ac:dyDescent="0.2">
      <c r="A607" s="297" t="s">
        <v>1375</v>
      </c>
      <c r="B607" s="77"/>
      <c r="C607" s="127" t="s">
        <v>1</v>
      </c>
      <c r="D607" s="127"/>
      <c r="E607" s="131"/>
      <c r="F607" s="131"/>
      <c r="G607" s="131"/>
      <c r="H607" s="132"/>
      <c r="I607" s="132"/>
      <c r="J607" s="132"/>
      <c r="K607" s="132"/>
      <c r="L607" s="132"/>
      <c r="M607" s="1844" t="s">
        <v>1166</v>
      </c>
      <c r="N607" s="1845"/>
      <c r="O607" s="132"/>
      <c r="P607" s="127" t="s">
        <v>2</v>
      </c>
      <c r="Q607" s="127"/>
      <c r="R607" s="698"/>
      <c r="S607" s="698"/>
      <c r="T607" s="517"/>
      <c r="U607" s="517"/>
      <c r="V607" s="517"/>
      <c r="W607" s="1844" t="s">
        <v>1166</v>
      </c>
      <c r="X607" s="1845"/>
      <c r="Y607" s="698"/>
      <c r="Z607" s="162"/>
      <c r="AA607" s="1003">
        <f>IF(M607="?",0,IF(M607&lt;&gt;"",1,0))+IF(W607="?",0,IF(W607&lt;&gt;"",1,0))</f>
        <v>0</v>
      </c>
    </row>
    <row r="608" spans="1:29" s="353" customFormat="1" ht="24" customHeight="1" x14ac:dyDescent="0.2">
      <c r="A608" s="297" t="s">
        <v>1376</v>
      </c>
      <c r="B608" s="77"/>
      <c r="C608" s="127" t="s">
        <v>1030</v>
      </c>
      <c r="D608" s="127"/>
      <c r="E608" s="131"/>
      <c r="F608" s="131"/>
      <c r="G608" s="131"/>
      <c r="H608" s="131"/>
      <c r="I608" s="131"/>
      <c r="J608" s="131"/>
      <c r="K608" s="131"/>
      <c r="L608" s="131"/>
      <c r="M608" s="1844" t="s">
        <v>1166</v>
      </c>
      <c r="N608" s="1845"/>
      <c r="O608" s="131"/>
      <c r="P608" s="127" t="s">
        <v>1377</v>
      </c>
      <c r="Q608" s="127"/>
      <c r="R608" s="698"/>
      <c r="S608" s="698"/>
      <c r="T608" s="517"/>
      <c r="U608" s="517"/>
      <c r="V608" s="517"/>
      <c r="W608" s="1844" t="s">
        <v>1166</v>
      </c>
      <c r="X608" s="1845"/>
      <c r="Y608" s="698"/>
      <c r="Z608" s="162"/>
      <c r="AA608" s="1003">
        <f>IF(M608="?",0,IF(M608&lt;&gt;"",1,0))+IF(W608="?",0,IF(W608&lt;&gt;"",1,0))</f>
        <v>0</v>
      </c>
    </row>
    <row r="609" spans="1:29" ht="5.25" customHeight="1" x14ac:dyDescent="0.2">
      <c r="A609" s="298"/>
      <c r="B609" s="876"/>
      <c r="C609" s="241"/>
      <c r="D609" s="241"/>
      <c r="E609" s="241"/>
      <c r="F609" s="241"/>
      <c r="G609" s="241"/>
      <c r="H609" s="241"/>
      <c r="I609" s="241"/>
      <c r="J609" s="241"/>
      <c r="K609" s="241"/>
      <c r="L609" s="241"/>
      <c r="M609" s="241"/>
      <c r="N609" s="877"/>
      <c r="O609" s="877"/>
      <c r="P609" s="877"/>
      <c r="Q609" s="877"/>
      <c r="R609" s="241"/>
      <c r="S609" s="241"/>
      <c r="T609" s="241"/>
      <c r="U609" s="877"/>
      <c r="V609" s="877"/>
      <c r="W609" s="877"/>
      <c r="X609" s="877"/>
      <c r="Y609" s="618"/>
      <c r="Z609" s="878"/>
      <c r="AA609" s="1003"/>
    </row>
    <row r="610" spans="1:29" ht="5.25" customHeight="1" x14ac:dyDescent="0.2">
      <c r="A610" s="298"/>
      <c r="B610" s="879"/>
      <c r="C610" s="880"/>
      <c r="D610" s="880"/>
      <c r="E610" s="880"/>
      <c r="F610" s="880"/>
      <c r="G610" s="880"/>
      <c r="H610" s="880"/>
      <c r="I610" s="880"/>
      <c r="J610" s="880"/>
      <c r="K610" s="880"/>
      <c r="L610" s="880"/>
      <c r="M610" s="880"/>
      <c r="N610" s="881"/>
      <c r="O610" s="881"/>
      <c r="P610" s="881"/>
      <c r="Q610" s="881"/>
      <c r="R610" s="880"/>
      <c r="S610" s="880"/>
      <c r="T610" s="880"/>
      <c r="U610" s="881"/>
      <c r="V610" s="881"/>
      <c r="W610" s="881"/>
      <c r="X610" s="881"/>
      <c r="Y610" s="805"/>
      <c r="Z610" s="882"/>
      <c r="AA610" s="1003"/>
    </row>
    <row r="611" spans="1:29" s="354" customFormat="1" ht="21" customHeight="1" x14ac:dyDescent="0.2">
      <c r="A611" s="297" t="s">
        <v>1350</v>
      </c>
      <c r="B611" s="230"/>
      <c r="C611" s="697" t="s">
        <v>1378</v>
      </c>
      <c r="D611" s="697"/>
      <c r="E611" s="873"/>
      <c r="F611" s="873"/>
      <c r="G611" s="873"/>
      <c r="H611" s="873"/>
      <c r="I611" s="697"/>
      <c r="J611" s="697"/>
      <c r="K611" s="697"/>
      <c r="L611" s="1846"/>
      <c r="M611" s="1847"/>
      <c r="N611" s="150"/>
      <c r="O611" s="697" t="s">
        <v>1379</v>
      </c>
      <c r="P611" s="697"/>
      <c r="Q611" s="697"/>
      <c r="R611" s="873"/>
      <c r="S611" s="873"/>
      <c r="T611" s="874"/>
      <c r="U611" s="874"/>
      <c r="V611" s="874"/>
      <c r="W611" s="1846"/>
      <c r="X611" s="1847"/>
      <c r="Y611" s="150"/>
      <c r="Z611" s="151"/>
      <c r="AA611" s="1003">
        <f>IF(L611="?",0,IF(L611&lt;&gt;"",1,0))+IF(W611="?",0,IF(W611&lt;&gt;"",1,0))</f>
        <v>0</v>
      </c>
      <c r="AB611" s="355"/>
      <c r="AC611" s="355"/>
    </row>
    <row r="612" spans="1:29" s="354" customFormat="1" ht="15" customHeight="1" x14ac:dyDescent="0.2">
      <c r="A612" s="459" t="s">
        <v>258</v>
      </c>
      <c r="B612" s="862"/>
      <c r="C612" s="237" t="s">
        <v>1296</v>
      </c>
      <c r="D612" s="863"/>
      <c r="E612" s="863"/>
      <c r="F612" s="863"/>
      <c r="G612" s="863"/>
      <c r="H612" s="863"/>
      <c r="I612" s="863"/>
      <c r="J612" s="863"/>
      <c r="K612" s="863"/>
      <c r="L612" s="863"/>
      <c r="M612" s="863"/>
      <c r="N612" s="863"/>
      <c r="O612" s="863"/>
      <c r="P612" s="863"/>
      <c r="Q612" s="863"/>
      <c r="R612" s="863"/>
      <c r="S612" s="863"/>
      <c r="T612" s="863"/>
      <c r="U612" s="863"/>
      <c r="V612" s="863"/>
      <c r="W612" s="863"/>
      <c r="X612" s="150"/>
      <c r="Y612" s="150"/>
      <c r="Z612" s="151"/>
      <c r="AA612" s="1003"/>
    </row>
    <row r="613" spans="1:29" s="354" customFormat="1" ht="36" customHeight="1" x14ac:dyDescent="0.2">
      <c r="A613" s="298" t="s">
        <v>1151</v>
      </c>
      <c r="B613" s="862"/>
      <c r="C613" s="1140"/>
      <c r="D613" s="1140"/>
      <c r="E613" s="1140"/>
      <c r="F613" s="1140"/>
      <c r="G613" s="1140"/>
      <c r="H613" s="1140"/>
      <c r="I613" s="1140"/>
      <c r="J613" s="1140"/>
      <c r="K613" s="1140"/>
      <c r="L613" s="1140"/>
      <c r="M613" s="1140"/>
      <c r="N613" s="1140"/>
      <c r="O613" s="1140"/>
      <c r="P613" s="1140"/>
      <c r="Q613" s="1140"/>
      <c r="R613" s="1140"/>
      <c r="S613" s="1140"/>
      <c r="T613" s="1140"/>
      <c r="U613" s="1140"/>
      <c r="V613" s="1140"/>
      <c r="W613" s="1140"/>
      <c r="X613" s="1140"/>
      <c r="Y613" s="150"/>
      <c r="Z613" s="151"/>
      <c r="AA613" s="1003">
        <f>IF(C613="?",0,IF(C613&lt;&gt;"",1,0))</f>
        <v>0</v>
      </c>
    </row>
    <row r="614" spans="1:29" ht="9" customHeight="1" x14ac:dyDescent="0.2">
      <c r="A614" s="298"/>
      <c r="B614" s="281"/>
      <c r="C614" s="749"/>
      <c r="D614" s="749"/>
      <c r="E614" s="749"/>
      <c r="F614" s="749"/>
      <c r="G614" s="749"/>
      <c r="H614" s="749"/>
      <c r="I614" s="749"/>
      <c r="J614" s="749"/>
      <c r="K614" s="749"/>
      <c r="L614" s="749"/>
      <c r="M614" s="749"/>
      <c r="N614" s="610"/>
      <c r="O614" s="610"/>
      <c r="P614" s="610"/>
      <c r="Q614" s="610"/>
      <c r="R614" s="749"/>
      <c r="S614" s="749"/>
      <c r="T614" s="749"/>
      <c r="U614" s="610"/>
      <c r="V614" s="610"/>
      <c r="W614" s="610"/>
      <c r="X614" s="610"/>
      <c r="Y614" s="183"/>
      <c r="Z614" s="186"/>
      <c r="AA614" s="1003"/>
    </row>
    <row r="615" spans="1:29" s="354" customFormat="1" ht="5.45" customHeight="1" x14ac:dyDescent="0.2">
      <c r="A615" s="292"/>
      <c r="B615" s="860"/>
      <c r="C615" s="861"/>
      <c r="D615" s="861"/>
      <c r="E615" s="861"/>
      <c r="F615" s="861"/>
      <c r="G615" s="861"/>
      <c r="H615" s="861"/>
      <c r="I615" s="861"/>
      <c r="J615" s="861"/>
      <c r="K615" s="861"/>
      <c r="L615" s="861"/>
      <c r="M615" s="861"/>
      <c r="N615" s="861"/>
      <c r="O615" s="861"/>
      <c r="P615" s="861"/>
      <c r="Q615" s="861"/>
      <c r="R615" s="861"/>
      <c r="S615" s="861"/>
      <c r="T615" s="861"/>
      <c r="U615" s="861"/>
      <c r="V615" s="802"/>
      <c r="W615" s="802"/>
      <c r="X615" s="802"/>
      <c r="Y615" s="802"/>
      <c r="Z615" s="803"/>
      <c r="AA615" s="1003"/>
    </row>
    <row r="616" spans="1:29" s="885" customFormat="1" ht="36" customHeight="1" x14ac:dyDescent="0.2">
      <c r="A616" s="292"/>
      <c r="B616" s="225"/>
      <c r="C616" s="1551" t="s">
        <v>977</v>
      </c>
      <c r="D616" s="1842"/>
      <c r="E616" s="1842"/>
      <c r="F616" s="1842"/>
      <c r="G616" s="1842"/>
      <c r="H616" s="1842"/>
      <c r="I616" s="1842"/>
      <c r="J616" s="1842"/>
      <c r="K616" s="1842"/>
      <c r="L616" s="1842"/>
      <c r="M616" s="1842"/>
      <c r="N616" s="1842"/>
      <c r="O616" s="1842"/>
      <c r="P616" s="1842"/>
      <c r="Q616" s="1842"/>
      <c r="R616" s="1842"/>
      <c r="S616" s="1842"/>
      <c r="T616" s="1842"/>
      <c r="U616" s="1842"/>
      <c r="V616" s="1842"/>
      <c r="W616" s="1842"/>
      <c r="X616" s="1843"/>
      <c r="Y616" s="698"/>
      <c r="Z616" s="226"/>
      <c r="AA616" s="1003"/>
    </row>
    <row r="617" spans="1:29" s="354" customFormat="1" ht="5.25" customHeight="1" x14ac:dyDescent="0.2">
      <c r="A617" s="292"/>
      <c r="B617" s="230"/>
      <c r="C617" s="750"/>
      <c r="D617" s="750"/>
      <c r="E617" s="750"/>
      <c r="F617" s="750"/>
      <c r="G617" s="750"/>
      <c r="H617" s="750"/>
      <c r="I617" s="750"/>
      <c r="J617" s="750"/>
      <c r="K617" s="750"/>
      <c r="L617" s="750"/>
      <c r="M617" s="750"/>
      <c r="N617" s="750"/>
      <c r="O617" s="750"/>
      <c r="P617" s="750"/>
      <c r="Q617" s="750"/>
      <c r="R617" s="750"/>
      <c r="S617" s="750"/>
      <c r="T617" s="750"/>
      <c r="U617" s="750"/>
      <c r="V617" s="750"/>
      <c r="W617" s="750"/>
      <c r="X617" s="750"/>
      <c r="Y617" s="750"/>
      <c r="Z617" s="151"/>
      <c r="AA617" s="1003"/>
    </row>
    <row r="618" spans="1:29" s="886" customFormat="1" ht="22.5" customHeight="1" x14ac:dyDescent="0.2">
      <c r="A618" s="292"/>
      <c r="B618" s="862"/>
      <c r="C618" s="746" t="s">
        <v>1080</v>
      </c>
      <c r="D618" s="746"/>
      <c r="E618" s="746"/>
      <c r="F618" s="746"/>
      <c r="G618" s="746"/>
      <c r="H618" s="746"/>
      <c r="I618" s="746"/>
      <c r="J618" s="746"/>
      <c r="K618" s="746"/>
      <c r="L618" s="746"/>
      <c r="M618" s="746"/>
      <c r="N618" s="746"/>
      <c r="O618" s="746"/>
      <c r="P618" s="746"/>
      <c r="Q618" s="746"/>
      <c r="R618" s="749"/>
      <c r="S618" s="749"/>
      <c r="T618" s="749"/>
      <c r="U618" s="749"/>
      <c r="V618" s="749"/>
      <c r="W618" s="749"/>
      <c r="X618" s="749"/>
      <c r="Y618" s="851"/>
      <c r="Z618" s="869"/>
      <c r="AA618" s="1003"/>
    </row>
    <row r="619" spans="1:29" s="354" customFormat="1" ht="5.25" customHeight="1" x14ac:dyDescent="0.2">
      <c r="A619" s="292"/>
      <c r="B619" s="230"/>
      <c r="C619" s="750"/>
      <c r="D619" s="748"/>
      <c r="E619" s="748"/>
      <c r="F619" s="750"/>
      <c r="G619" s="750"/>
      <c r="H619" s="750"/>
      <c r="I619" s="750"/>
      <c r="J619" s="750"/>
      <c r="K619" s="750"/>
      <c r="L619" s="750"/>
      <c r="M619" s="750"/>
      <c r="N619" s="750"/>
      <c r="O619" s="750"/>
      <c r="P619" s="750"/>
      <c r="Q619" s="750"/>
      <c r="R619" s="750"/>
      <c r="S619" s="750"/>
      <c r="T619" s="750"/>
      <c r="U619" s="750"/>
      <c r="V619" s="750"/>
      <c r="W619" s="750"/>
      <c r="X619" s="750"/>
      <c r="Y619" s="750"/>
      <c r="Z619" s="151"/>
      <c r="AA619" s="1003"/>
    </row>
    <row r="620" spans="1:29" s="354" customFormat="1" ht="21" customHeight="1" x14ac:dyDescent="0.2">
      <c r="A620" s="298" t="s">
        <v>1147</v>
      </c>
      <c r="B620" s="230"/>
      <c r="C620" s="750" t="s">
        <v>82</v>
      </c>
      <c r="D620" s="748"/>
      <c r="E620" s="748"/>
      <c r="F620" s="750"/>
      <c r="G620" s="750"/>
      <c r="H620" s="750"/>
      <c r="I620" s="1268"/>
      <c r="J620" s="1268"/>
      <c r="K620" s="1268"/>
      <c r="L620" s="1268"/>
      <c r="M620" s="1268"/>
      <c r="N620" s="1268"/>
      <c r="O620" s="1268"/>
      <c r="P620" s="1268"/>
      <c r="Q620" s="1268"/>
      <c r="R620" s="1268"/>
      <c r="S620" s="1268"/>
      <c r="T620" s="1268"/>
      <c r="U620" s="1268"/>
      <c r="V620" s="1268"/>
      <c r="W620" s="1268"/>
      <c r="X620" s="1268"/>
      <c r="Y620" s="750"/>
      <c r="Z620" s="151"/>
      <c r="AA620" s="1003">
        <f>IF(I620="?",0,IF(I620&lt;&gt;"",1,0))</f>
        <v>0</v>
      </c>
    </row>
    <row r="621" spans="1:29" s="354" customFormat="1" ht="5.25" customHeight="1" x14ac:dyDescent="0.2">
      <c r="A621" s="292"/>
      <c r="B621" s="230"/>
      <c r="C621" s="749"/>
      <c r="D621" s="748"/>
      <c r="E621" s="748"/>
      <c r="F621" s="750"/>
      <c r="G621" s="750"/>
      <c r="H621" s="750"/>
      <c r="I621" s="750"/>
      <c r="J621" s="750"/>
      <c r="K621" s="750"/>
      <c r="L621" s="750"/>
      <c r="M621" s="750"/>
      <c r="N621" s="750"/>
      <c r="O621" s="750"/>
      <c r="P621" s="750"/>
      <c r="Q621" s="750"/>
      <c r="R621" s="750"/>
      <c r="S621" s="750"/>
      <c r="T621" s="750"/>
      <c r="U621" s="750"/>
      <c r="V621" s="750"/>
      <c r="W621" s="750"/>
      <c r="X621" s="750"/>
      <c r="Y621" s="750"/>
      <c r="Z621" s="151"/>
      <c r="AA621" s="1003"/>
    </row>
    <row r="622" spans="1:29" s="354" customFormat="1" ht="21" customHeight="1" x14ac:dyDescent="0.2">
      <c r="A622" s="298" t="s">
        <v>1148</v>
      </c>
      <c r="B622" s="235"/>
      <c r="C622" s="750" t="s">
        <v>61</v>
      </c>
      <c r="D622" s="748"/>
      <c r="E622" s="748"/>
      <c r="F622" s="750"/>
      <c r="G622" s="750"/>
      <c r="H622" s="750"/>
      <c r="I622" s="1268"/>
      <c r="J622" s="1268"/>
      <c r="K622" s="1268"/>
      <c r="L622" s="1268"/>
      <c r="M622" s="1268"/>
      <c r="N622" s="1268"/>
      <c r="O622" s="1268"/>
      <c r="P622" s="1268"/>
      <c r="Q622" s="1268"/>
      <c r="R622" s="1268"/>
      <c r="S622" s="1268"/>
      <c r="T622" s="1268"/>
      <c r="U622" s="1268"/>
      <c r="V622" s="1268"/>
      <c r="W622" s="1268"/>
      <c r="X622" s="1268"/>
      <c r="Y622" s="750"/>
      <c r="Z622" s="151"/>
      <c r="AA622" s="1003">
        <f>IF(I622="?",0,IF(I622&lt;&gt;"",1,0))</f>
        <v>0</v>
      </c>
    </row>
    <row r="623" spans="1:29" s="354" customFormat="1" ht="5.25" customHeight="1" x14ac:dyDescent="0.2">
      <c r="A623" s="292"/>
      <c r="B623" s="230"/>
      <c r="C623" s="749"/>
      <c r="D623" s="748"/>
      <c r="E623" s="748"/>
      <c r="F623" s="750"/>
      <c r="G623" s="750"/>
      <c r="H623" s="750"/>
      <c r="I623" s="750"/>
      <c r="J623" s="750"/>
      <c r="K623" s="750"/>
      <c r="L623" s="750"/>
      <c r="M623" s="750"/>
      <c r="N623" s="750"/>
      <c r="O623" s="750"/>
      <c r="P623" s="750"/>
      <c r="Q623" s="750"/>
      <c r="R623" s="750"/>
      <c r="S623" s="750"/>
      <c r="T623" s="750"/>
      <c r="U623" s="750"/>
      <c r="V623" s="750"/>
      <c r="W623" s="750"/>
      <c r="X623" s="750"/>
      <c r="Y623" s="750"/>
      <c r="Z623" s="151"/>
      <c r="AA623" s="1003"/>
    </row>
    <row r="624" spans="1:29" s="354" customFormat="1" ht="21" customHeight="1" x14ac:dyDescent="0.2">
      <c r="A624" s="298" t="s">
        <v>1149</v>
      </c>
      <c r="B624" s="235"/>
      <c r="C624" s="750" t="s">
        <v>238</v>
      </c>
      <c r="D624" s="748"/>
      <c r="E624" s="748"/>
      <c r="F624" s="750"/>
      <c r="G624" s="750"/>
      <c r="H624" s="750"/>
      <c r="I624" s="1268"/>
      <c r="J624" s="1268"/>
      <c r="K624" s="1268"/>
      <c r="L624" s="1268"/>
      <c r="M624" s="1268"/>
      <c r="N624" s="1268"/>
      <c r="O624" s="1268"/>
      <c r="P624" s="1268"/>
      <c r="Q624" s="1268"/>
      <c r="R624" s="1268"/>
      <c r="S624" s="1268"/>
      <c r="T624" s="1268"/>
      <c r="U624" s="1268"/>
      <c r="V624" s="1268"/>
      <c r="W624" s="1268"/>
      <c r="X624" s="1268"/>
      <c r="Y624" s="750"/>
      <c r="Z624" s="151"/>
      <c r="AA624" s="1003">
        <f>IF(I624="?",0,IF(I624&lt;&gt;"",1,0))</f>
        <v>0</v>
      </c>
    </row>
    <row r="625" spans="1:29" s="354" customFormat="1" ht="5.25" customHeight="1" x14ac:dyDescent="0.2">
      <c r="A625" s="292"/>
      <c r="B625" s="228"/>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155"/>
      <c r="AA625" s="1003"/>
    </row>
    <row r="626" spans="1:29" s="354" customFormat="1" ht="5.25" customHeight="1" x14ac:dyDescent="0.2">
      <c r="A626" s="292"/>
      <c r="B626" s="230"/>
      <c r="C626" s="750"/>
      <c r="D626" s="750"/>
      <c r="E626" s="750"/>
      <c r="F626" s="750"/>
      <c r="G626" s="750"/>
      <c r="H626" s="750"/>
      <c r="I626" s="750"/>
      <c r="J626" s="750"/>
      <c r="K626" s="750"/>
      <c r="L626" s="750"/>
      <c r="M626" s="750"/>
      <c r="N626" s="750"/>
      <c r="O626" s="750"/>
      <c r="P626" s="750"/>
      <c r="Q626" s="750"/>
      <c r="R626" s="750"/>
      <c r="S626" s="750"/>
      <c r="T626" s="750"/>
      <c r="U626" s="750"/>
      <c r="V626" s="750"/>
      <c r="W626" s="750"/>
      <c r="X626" s="750"/>
      <c r="Y626" s="750"/>
      <c r="Z626" s="151"/>
      <c r="AA626" s="1003"/>
    </row>
    <row r="627" spans="1:29" s="884" customFormat="1" ht="36" customHeight="1" x14ac:dyDescent="0.2">
      <c r="A627" s="292"/>
      <c r="B627" s="225"/>
      <c r="C627" s="1551" t="s">
        <v>976</v>
      </c>
      <c r="D627" s="1842"/>
      <c r="E627" s="1842"/>
      <c r="F627" s="1842"/>
      <c r="G627" s="1842"/>
      <c r="H627" s="1842"/>
      <c r="I627" s="1842"/>
      <c r="J627" s="1842"/>
      <c r="K627" s="1842"/>
      <c r="L627" s="1842"/>
      <c r="M627" s="1842"/>
      <c r="N627" s="1842"/>
      <c r="O627" s="1842"/>
      <c r="P627" s="1842"/>
      <c r="Q627" s="1842"/>
      <c r="R627" s="1842"/>
      <c r="S627" s="1842"/>
      <c r="T627" s="1842"/>
      <c r="U627" s="1842"/>
      <c r="V627" s="1842"/>
      <c r="W627" s="1842"/>
      <c r="X627" s="1843"/>
      <c r="Y627" s="698"/>
      <c r="Z627" s="226"/>
      <c r="AA627" s="1003"/>
    </row>
    <row r="628" spans="1:29" s="354" customFormat="1" ht="5.25" customHeight="1" x14ac:dyDescent="0.2">
      <c r="A628" s="292"/>
      <c r="B628" s="228"/>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155"/>
      <c r="AA628" s="1003"/>
    </row>
    <row r="629" spans="1:29" s="354" customFormat="1" ht="5.25" customHeight="1" x14ac:dyDescent="0.2">
      <c r="A629" s="292"/>
      <c r="B629" s="230"/>
      <c r="C629" s="750"/>
      <c r="D629" s="750"/>
      <c r="E629" s="750"/>
      <c r="F629" s="750"/>
      <c r="G629" s="750"/>
      <c r="H629" s="750"/>
      <c r="I629" s="750"/>
      <c r="J629" s="750"/>
      <c r="K629" s="750"/>
      <c r="L629" s="750"/>
      <c r="M629" s="750"/>
      <c r="N629" s="750"/>
      <c r="O629" s="750"/>
      <c r="P629" s="750"/>
      <c r="Q629" s="750"/>
      <c r="R629" s="750"/>
      <c r="S629" s="750"/>
      <c r="T629" s="750"/>
      <c r="U629" s="750"/>
      <c r="V629" s="750"/>
      <c r="W629" s="750"/>
      <c r="X629" s="750"/>
      <c r="Y629" s="750"/>
      <c r="Z629" s="151"/>
      <c r="AA629" s="1003"/>
    </row>
    <row r="630" spans="1:29" s="354" customFormat="1" ht="30.75" customHeight="1" x14ac:dyDescent="0.2">
      <c r="A630" s="298" t="s">
        <v>1380</v>
      </c>
      <c r="B630" s="230"/>
      <c r="C630" s="1273" t="s">
        <v>1141</v>
      </c>
      <c r="D630" s="1273"/>
      <c r="E630" s="1273"/>
      <c r="F630" s="1273"/>
      <c r="G630" s="1273"/>
      <c r="H630" s="1273"/>
      <c r="I630" s="1273"/>
      <c r="J630" s="1273"/>
      <c r="K630" s="1273"/>
      <c r="L630" s="1273"/>
      <c r="M630" s="1273"/>
      <c r="N630" s="1274"/>
      <c r="O630" s="1274"/>
      <c r="P630" s="1274"/>
      <c r="Q630" s="1274"/>
      <c r="R630" s="1274"/>
      <c r="S630" s="1274"/>
      <c r="T630" s="1274"/>
      <c r="U630" s="332"/>
      <c r="V630" s="332"/>
      <c r="W630" s="1188" t="s">
        <v>1166</v>
      </c>
      <c r="X630" s="1189"/>
      <c r="Y630" s="750"/>
      <c r="Z630" s="151"/>
      <c r="AA630" s="1003">
        <f>IF(W630="?",0,IF(W630&lt;&gt;"",1,0))</f>
        <v>0</v>
      </c>
    </row>
    <row r="631" spans="1:29" s="354" customFormat="1" ht="10.5" customHeight="1" x14ac:dyDescent="0.2">
      <c r="A631" s="288" t="str">
        <f>IF($L$4&lt;&gt;"",$L$4,"")</f>
        <v>00000000</v>
      </c>
      <c r="B631" s="197"/>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59"/>
      <c r="AA631" s="1003"/>
    </row>
    <row r="632" spans="1:29" s="354" customFormat="1" ht="5.45" customHeight="1" x14ac:dyDescent="0.2">
      <c r="A632" s="292"/>
      <c r="B632" s="860"/>
      <c r="C632" s="861"/>
      <c r="D632" s="861"/>
      <c r="E632" s="861"/>
      <c r="F632" s="861"/>
      <c r="G632" s="861"/>
      <c r="H632" s="861"/>
      <c r="I632" s="861"/>
      <c r="J632" s="861"/>
      <c r="K632" s="861"/>
      <c r="L632" s="861"/>
      <c r="M632" s="861"/>
      <c r="N632" s="861"/>
      <c r="O632" s="861"/>
      <c r="P632" s="861"/>
      <c r="Q632" s="861"/>
      <c r="R632" s="861"/>
      <c r="S632" s="861"/>
      <c r="T632" s="861"/>
      <c r="U632" s="861"/>
      <c r="V632" s="802"/>
      <c r="W632" s="802"/>
      <c r="X632" s="802"/>
      <c r="Y632" s="802"/>
      <c r="Z632" s="803"/>
      <c r="AA632" s="1003"/>
    </row>
    <row r="633" spans="1:29" ht="24" customHeight="1" x14ac:dyDescent="0.2">
      <c r="A633" s="292"/>
      <c r="B633" s="281"/>
      <c r="C633" s="1807" t="s">
        <v>1324</v>
      </c>
      <c r="D633" s="1673"/>
      <c r="E633" s="1673"/>
      <c r="F633" s="1673"/>
      <c r="G633" s="847" t="s">
        <v>1333</v>
      </c>
      <c r="H633" s="1839" t="str">
        <f>$L$10</f>
        <v/>
      </c>
      <c r="I633" s="1855"/>
      <c r="J633" s="1855"/>
      <c r="K633" s="1855"/>
      <c r="L633" s="1855"/>
      <c r="M633" s="1855"/>
      <c r="N633" s="1855"/>
      <c r="O633" s="1855"/>
      <c r="P633" s="1855"/>
      <c r="Q633" s="1855"/>
      <c r="R633" s="1855"/>
      <c r="S633" s="1855"/>
      <c r="T633" s="1856"/>
      <c r="U633" s="1249" t="str">
        <f>$L$4</f>
        <v>00000000</v>
      </c>
      <c r="V633" s="1250"/>
      <c r="W633" s="1250"/>
      <c r="X633" s="1251"/>
      <c r="Y633" s="806"/>
      <c r="Z633" s="186"/>
      <c r="AA633" s="1003">
        <f>IF(SUM(AA634:AA682)&gt;0,10000,0)</f>
        <v>0</v>
      </c>
    </row>
    <row r="634" spans="1:29" ht="9" customHeight="1" x14ac:dyDescent="0.2">
      <c r="A634" s="292"/>
      <c r="B634" s="281"/>
      <c r="C634" s="749"/>
      <c r="D634" s="749"/>
      <c r="E634" s="749"/>
      <c r="F634" s="749"/>
      <c r="G634" s="749"/>
      <c r="H634" s="749"/>
      <c r="I634" s="749"/>
      <c r="J634" s="749"/>
      <c r="K634" s="749"/>
      <c r="L634" s="749"/>
      <c r="M634" s="749"/>
      <c r="N634" s="749"/>
      <c r="O634" s="749"/>
      <c r="P634" s="749"/>
      <c r="Q634" s="749"/>
      <c r="R634" s="749"/>
      <c r="S634" s="749"/>
      <c r="T634" s="749"/>
      <c r="U634" s="749"/>
      <c r="V634" s="749"/>
      <c r="W634" s="749"/>
      <c r="X634" s="749"/>
      <c r="Y634" s="220"/>
      <c r="Z634" s="186"/>
      <c r="AA634" s="1003"/>
    </row>
    <row r="635" spans="1:29" ht="21" customHeight="1" x14ac:dyDescent="0.2">
      <c r="A635" s="296" t="s">
        <v>1150</v>
      </c>
      <c r="B635" s="281"/>
      <c r="C635" s="750" t="s">
        <v>1070</v>
      </c>
      <c r="D635" s="797"/>
      <c r="E635" s="1798"/>
      <c r="F635" s="1857"/>
      <c r="G635" s="863"/>
      <c r="H635" s="797" t="s">
        <v>905</v>
      </c>
      <c r="I635" s="1800"/>
      <c r="J635" s="1213"/>
      <c r="K635" s="1213"/>
      <c r="L635" s="1213"/>
      <c r="M635" s="1213"/>
      <c r="N635" s="1213"/>
      <c r="O635" s="1213"/>
      <c r="P635" s="1213"/>
      <c r="Q635" s="1213"/>
      <c r="R635" s="1213"/>
      <c r="S635" s="1213"/>
      <c r="T635" s="1213"/>
      <c r="U635" s="1213"/>
      <c r="V635" s="1213"/>
      <c r="W635" s="1213"/>
      <c r="X635" s="1213"/>
      <c r="Y635" s="220"/>
      <c r="Z635" s="186"/>
      <c r="AA635" s="1003">
        <f>IF(E635="?",0,IF(E635&lt;&gt;"",1,0))+IF(I635="?",0,IF(I635&lt;&gt;"",1,0))</f>
        <v>0</v>
      </c>
    </row>
    <row r="636" spans="1:29" s="354" customFormat="1" ht="5.25" customHeight="1" x14ac:dyDescent="0.2">
      <c r="A636" s="292"/>
      <c r="B636" s="230"/>
      <c r="C636" s="871"/>
      <c r="D636" s="871"/>
      <c r="E636" s="863"/>
      <c r="F636" s="863"/>
      <c r="G636" s="863"/>
      <c r="H636" s="863"/>
      <c r="I636" s="863"/>
      <c r="J636" s="863"/>
      <c r="K636" s="863"/>
      <c r="L636" s="863"/>
      <c r="M636" s="863"/>
      <c r="N636" s="863"/>
      <c r="O636" s="863"/>
      <c r="P636" s="863"/>
      <c r="Q636" s="863"/>
      <c r="R636" s="871"/>
      <c r="S636" s="871"/>
      <c r="T636" s="871"/>
      <c r="U636" s="871"/>
      <c r="V636" s="871"/>
      <c r="W636" s="871"/>
      <c r="X636" s="748"/>
      <c r="Y636" s="150"/>
      <c r="Z636" s="151"/>
      <c r="AA636" s="1003"/>
      <c r="AB636" s="355"/>
      <c r="AC636" s="355"/>
    </row>
    <row r="637" spans="1:29" s="354" customFormat="1" ht="21.75" customHeight="1" x14ac:dyDescent="0.2">
      <c r="A637" s="297" t="s">
        <v>1270</v>
      </c>
      <c r="B637" s="230"/>
      <c r="C637" s="750" t="s">
        <v>1271</v>
      </c>
      <c r="D637" s="750"/>
      <c r="E637" s="863"/>
      <c r="F637" s="863"/>
      <c r="G637" s="863"/>
      <c r="H637" s="863"/>
      <c r="I637" s="863"/>
      <c r="J637" s="863"/>
      <c r="K637" s="863"/>
      <c r="L637" s="1858"/>
      <c r="M637" s="1859"/>
      <c r="N637" s="863"/>
      <c r="O637" s="863"/>
      <c r="P637" s="863"/>
      <c r="Q637" s="750" t="s">
        <v>1272</v>
      </c>
      <c r="R637" s="863"/>
      <c r="S637" s="863"/>
      <c r="T637" s="871"/>
      <c r="U637" s="871"/>
      <c r="V637" s="871"/>
      <c r="W637" s="1858"/>
      <c r="X637" s="1859"/>
      <c r="Y637" s="150"/>
      <c r="Z637" s="151"/>
      <c r="AA637" s="1003">
        <f>IF(L637="?",0,IF(L637&lt;&gt;"",1,0))+IF(W637="?",0,IF(W637&lt;&gt;"",1,0))</f>
        <v>0</v>
      </c>
      <c r="AB637" s="355"/>
      <c r="AC637" s="355"/>
    </row>
    <row r="638" spans="1:29" s="354" customFormat="1" ht="5.25" customHeight="1" x14ac:dyDescent="0.2">
      <c r="A638" s="292"/>
      <c r="B638" s="230"/>
      <c r="C638" s="863"/>
      <c r="D638" s="863"/>
      <c r="E638" s="863"/>
      <c r="F638" s="863"/>
      <c r="G638" s="863"/>
      <c r="H638" s="863"/>
      <c r="I638" s="863"/>
      <c r="J638" s="863"/>
      <c r="K638" s="863"/>
      <c r="L638" s="863"/>
      <c r="M638" s="863"/>
      <c r="N638" s="863"/>
      <c r="O638" s="863"/>
      <c r="P638" s="871"/>
      <c r="Q638" s="871"/>
      <c r="R638" s="871"/>
      <c r="S638" s="871"/>
      <c r="T638" s="871"/>
      <c r="U638" s="871"/>
      <c r="V638" s="871"/>
      <c r="W638" s="871"/>
      <c r="X638" s="748"/>
      <c r="Y638" s="150"/>
      <c r="Z638" s="151"/>
      <c r="AA638" s="1003"/>
    </row>
    <row r="639" spans="1:29" s="354" customFormat="1" ht="21" customHeight="1" x14ac:dyDescent="0.2">
      <c r="A639" s="298" t="s">
        <v>1152</v>
      </c>
      <c r="B639" s="862"/>
      <c r="C639" s="749" t="s">
        <v>1273</v>
      </c>
      <c r="D639" s="863"/>
      <c r="E639" s="863"/>
      <c r="F639" s="863"/>
      <c r="G639" s="863"/>
      <c r="H639" s="863"/>
      <c r="I639" s="863"/>
      <c r="J639" s="863"/>
      <c r="K639" s="863"/>
      <c r="L639" s="863"/>
      <c r="M639" s="863"/>
      <c r="N639" s="863"/>
      <c r="O639" s="863"/>
      <c r="P639" s="1853"/>
      <c r="Q639" s="1213"/>
      <c r="R639" s="1213"/>
      <c r="S639" s="1213"/>
      <c r="T639" s="1213"/>
      <c r="U639" s="1213"/>
      <c r="V639" s="1213"/>
      <c r="W639" s="1213"/>
      <c r="X639" s="1213"/>
      <c r="Y639" s="150"/>
      <c r="Z639" s="151"/>
      <c r="AA639" s="1003">
        <f>IF(P639="?",0,IF(P639&lt;&gt;"",1,0))</f>
        <v>0</v>
      </c>
    </row>
    <row r="640" spans="1:29" s="354" customFormat="1" ht="5.25" customHeight="1" x14ac:dyDescent="0.2">
      <c r="A640" s="292"/>
      <c r="B640" s="230"/>
      <c r="C640" s="863"/>
      <c r="D640" s="863"/>
      <c r="E640" s="863"/>
      <c r="F640" s="863"/>
      <c r="G640" s="863"/>
      <c r="H640" s="863"/>
      <c r="I640" s="863"/>
      <c r="J640" s="863"/>
      <c r="K640" s="863"/>
      <c r="L640" s="863"/>
      <c r="M640" s="863"/>
      <c r="N640" s="863"/>
      <c r="O640" s="863"/>
      <c r="P640" s="871"/>
      <c r="Q640" s="871"/>
      <c r="R640" s="871"/>
      <c r="S640" s="871"/>
      <c r="T640" s="871"/>
      <c r="U640" s="871"/>
      <c r="V640" s="871"/>
      <c r="W640" s="871"/>
      <c r="X640" s="748"/>
      <c r="Y640" s="150"/>
      <c r="Z640" s="151"/>
      <c r="AA640" s="1003"/>
    </row>
    <row r="641" spans="1:29" s="354" customFormat="1" ht="21" customHeight="1" x14ac:dyDescent="0.2">
      <c r="A641" s="298" t="s">
        <v>1153</v>
      </c>
      <c r="B641" s="230"/>
      <c r="C641" s="750" t="s">
        <v>1075</v>
      </c>
      <c r="D641" s="750"/>
      <c r="E641" s="750"/>
      <c r="F641" s="750"/>
      <c r="G641" s="750"/>
      <c r="H641" s="750"/>
      <c r="I641" s="750"/>
      <c r="J641" s="750"/>
      <c r="K641" s="750"/>
      <c r="L641" s="750"/>
      <c r="M641" s="750"/>
      <c r="N641" s="750"/>
      <c r="O641" s="750"/>
      <c r="P641" s="750"/>
      <c r="Q641" s="750"/>
      <c r="R641" s="750"/>
      <c r="S641" s="797"/>
      <c r="T641" s="332"/>
      <c r="U641" s="332"/>
      <c r="V641" s="332"/>
      <c r="W641" s="1188" t="s">
        <v>1166</v>
      </c>
      <c r="X641" s="1189"/>
      <c r="Y641" s="150"/>
      <c r="Z641" s="151"/>
      <c r="AA641" s="1003">
        <f>IF(W641="?",0,IF(W641&lt;&gt;"",1,0))</f>
        <v>0</v>
      </c>
    </row>
    <row r="642" spans="1:29" s="354" customFormat="1" ht="5.25" customHeight="1" x14ac:dyDescent="0.2">
      <c r="A642" s="292"/>
      <c r="B642" s="230"/>
      <c r="C642" s="863"/>
      <c r="D642" s="863"/>
      <c r="E642" s="863"/>
      <c r="F642" s="863"/>
      <c r="G642" s="863"/>
      <c r="H642" s="863"/>
      <c r="I642" s="863"/>
      <c r="J642" s="863"/>
      <c r="K642" s="863"/>
      <c r="L642" s="863"/>
      <c r="M642" s="863"/>
      <c r="N642" s="863"/>
      <c r="O642" s="863"/>
      <c r="P642" s="871"/>
      <c r="Q642" s="871"/>
      <c r="R642" s="871"/>
      <c r="S642" s="871"/>
      <c r="T642" s="871"/>
      <c r="U642" s="871"/>
      <c r="V642" s="871"/>
      <c r="W642" s="871"/>
      <c r="X642" s="748"/>
      <c r="Y642" s="150"/>
      <c r="Z642" s="151"/>
      <c r="AA642" s="1003"/>
    </row>
    <row r="643" spans="1:29" s="354" customFormat="1" ht="21" customHeight="1" x14ac:dyDescent="0.2">
      <c r="A643" s="298" t="s">
        <v>1154</v>
      </c>
      <c r="B643" s="862"/>
      <c r="C643" s="749" t="s">
        <v>1076</v>
      </c>
      <c r="D643" s="863"/>
      <c r="E643" s="863"/>
      <c r="F643" s="863"/>
      <c r="G643" s="863"/>
      <c r="H643" s="863"/>
      <c r="I643" s="863"/>
      <c r="J643" s="863"/>
      <c r="K643" s="863"/>
      <c r="L643" s="863"/>
      <c r="M643" s="1853"/>
      <c r="N643" s="1854"/>
      <c r="O643" s="1854"/>
      <c r="P643" s="1854"/>
      <c r="Q643" s="1854"/>
      <c r="R643" s="1854"/>
      <c r="S643" s="1854"/>
      <c r="T643" s="1854"/>
      <c r="U643" s="1854"/>
      <c r="V643" s="1854"/>
      <c r="W643" s="1854"/>
      <c r="X643" s="1854"/>
      <c r="Y643" s="150"/>
      <c r="Z643" s="151"/>
      <c r="AA643" s="1003">
        <f>IF(M643="?",0,IF(M643&lt;&gt;"",1,0))</f>
        <v>0</v>
      </c>
    </row>
    <row r="644" spans="1:29" s="353" customFormat="1" ht="5.25" customHeight="1" x14ac:dyDescent="0.2">
      <c r="A644" s="292"/>
      <c r="B644" s="160"/>
      <c r="C644" s="698"/>
      <c r="D644" s="698"/>
      <c r="E644" s="698"/>
      <c r="F644" s="698"/>
      <c r="G644" s="698"/>
      <c r="H644" s="698"/>
      <c r="I644" s="698"/>
      <c r="J644" s="698"/>
      <c r="K644" s="698"/>
      <c r="L644" s="698"/>
      <c r="M644" s="698"/>
      <c r="N644" s="698"/>
      <c r="O644" s="698"/>
      <c r="P644" s="698"/>
      <c r="Q644" s="698"/>
      <c r="R644" s="698"/>
      <c r="S644" s="698"/>
      <c r="T644" s="698"/>
      <c r="U644" s="698"/>
      <c r="V644" s="698"/>
      <c r="W644" s="698"/>
      <c r="X644" s="698"/>
      <c r="Y644" s="183"/>
      <c r="Z644" s="162"/>
      <c r="AA644" s="1003"/>
    </row>
    <row r="645" spans="1:29" s="354" customFormat="1" ht="24" customHeight="1" x14ac:dyDescent="0.2">
      <c r="A645" s="298" t="s">
        <v>496</v>
      </c>
      <c r="B645" s="230"/>
      <c r="C645" s="1246" t="s">
        <v>1365</v>
      </c>
      <c r="D645" s="1261"/>
      <c r="E645" s="1261"/>
      <c r="F645" s="1261"/>
      <c r="G645" s="1261"/>
      <c r="H645" s="1261"/>
      <c r="I645" s="1261"/>
      <c r="J645" s="1261"/>
      <c r="K645" s="1261"/>
      <c r="L645" s="1261"/>
      <c r="M645" s="1261"/>
      <c r="N645" s="1261"/>
      <c r="O645" s="1261"/>
      <c r="P645" s="1261"/>
      <c r="Q645" s="1261"/>
      <c r="R645" s="1261"/>
      <c r="S645" s="1261"/>
      <c r="T645" s="749"/>
      <c r="U645" s="610"/>
      <c r="V645" s="871"/>
      <c r="W645" s="1846"/>
      <c r="X645" s="1846"/>
      <c r="Y645" s="150"/>
      <c r="Z645" s="151"/>
      <c r="AA645" s="1003">
        <f>IF(W645="?",0,IF(W645&lt;&gt;"",1,0))</f>
        <v>0</v>
      </c>
    </row>
    <row r="646" spans="1:29" s="354" customFormat="1" ht="5.45" customHeight="1" x14ac:dyDescent="0.2">
      <c r="A646" s="292"/>
      <c r="B646" s="230"/>
      <c r="C646" s="863"/>
      <c r="D646" s="863"/>
      <c r="E646" s="863"/>
      <c r="F646" s="863"/>
      <c r="G646" s="863"/>
      <c r="H646" s="863"/>
      <c r="I646" s="863"/>
      <c r="J646" s="863"/>
      <c r="K646" s="863"/>
      <c r="L646" s="863"/>
      <c r="M646" s="863"/>
      <c r="N646" s="863"/>
      <c r="O646" s="871"/>
      <c r="P646" s="871"/>
      <c r="Q646" s="871"/>
      <c r="R646" s="871"/>
      <c r="S646" s="871"/>
      <c r="T646" s="871"/>
      <c r="U646" s="871"/>
      <c r="V646" s="871"/>
      <c r="W646" s="871"/>
      <c r="X646" s="871"/>
      <c r="Y646" s="871"/>
      <c r="Z646" s="151"/>
      <c r="AA646" s="1003"/>
    </row>
    <row r="647" spans="1:29" s="354" customFormat="1" ht="21" customHeight="1" x14ac:dyDescent="0.2">
      <c r="A647" s="298" t="s">
        <v>524</v>
      </c>
      <c r="B647" s="230"/>
      <c r="C647" s="992"/>
      <c r="D647" s="316" t="s">
        <v>1274</v>
      </c>
      <c r="E647" s="872"/>
      <c r="F647" s="872"/>
      <c r="G647" s="873"/>
      <c r="H647" s="873"/>
      <c r="I647" s="873"/>
      <c r="J647" s="873"/>
      <c r="K647" s="873"/>
      <c r="L647" s="873"/>
      <c r="M647" s="873"/>
      <c r="N647" s="873"/>
      <c r="O647" s="873"/>
      <c r="P647" s="874"/>
      <c r="Q647" s="874"/>
      <c r="R647" s="874"/>
      <c r="S647" s="874"/>
      <c r="T647" s="874"/>
      <c r="U647" s="874"/>
      <c r="V647" s="874"/>
      <c r="W647" s="1846"/>
      <c r="X647" s="1847"/>
      <c r="Y647" s="150"/>
      <c r="Z647" s="151"/>
      <c r="AA647" s="1003">
        <f>IF(W647="?",0,IF(W647&lt;&gt;"",1,0))</f>
        <v>0</v>
      </c>
    </row>
    <row r="648" spans="1:29" s="353" customFormat="1" ht="5.25" customHeight="1" x14ac:dyDescent="0.2">
      <c r="A648" s="459"/>
      <c r="B648" s="282"/>
      <c r="C648" s="749"/>
      <c r="D648" s="749"/>
      <c r="E648" s="749"/>
      <c r="F648" s="749"/>
      <c r="G648" s="749"/>
      <c r="H648" s="749"/>
      <c r="I648" s="749"/>
      <c r="J648" s="749"/>
      <c r="K648" s="203"/>
      <c r="L648" s="203"/>
      <c r="M648" s="203"/>
      <c r="N648" s="203"/>
      <c r="O648" s="203"/>
      <c r="P648" s="203"/>
      <c r="Q648" s="203"/>
      <c r="R648" s="203"/>
      <c r="S648" s="203"/>
      <c r="T648" s="203"/>
      <c r="U648" s="203"/>
      <c r="V648" s="203"/>
      <c r="W648" s="203"/>
      <c r="X648" s="203"/>
      <c r="Y648" s="203"/>
      <c r="Z648" s="166"/>
      <c r="AA648" s="1003"/>
    </row>
    <row r="649" spans="1:29" ht="36" customHeight="1" x14ac:dyDescent="0.2">
      <c r="A649" s="298" t="s">
        <v>1155</v>
      </c>
      <c r="B649" s="281"/>
      <c r="C649" s="1231" t="s">
        <v>1316</v>
      </c>
      <c r="D649" s="1848"/>
      <c r="E649" s="1848"/>
      <c r="F649" s="1848"/>
      <c r="G649" s="1848"/>
      <c r="H649" s="1848"/>
      <c r="I649" s="1848"/>
      <c r="J649" s="1848"/>
      <c r="K649" s="1848"/>
      <c r="L649" s="1848"/>
      <c r="M649" s="1848"/>
      <c r="N649" s="1848"/>
      <c r="O649" s="1848"/>
      <c r="P649" s="1848"/>
      <c r="Q649" s="1849"/>
      <c r="R649" s="1850"/>
      <c r="S649" s="1850"/>
      <c r="T649" s="1850"/>
      <c r="U649" s="1850"/>
      <c r="V649" s="1850"/>
      <c r="W649" s="1850"/>
      <c r="X649" s="1850"/>
      <c r="Y649" s="183"/>
      <c r="Z649" s="186"/>
      <c r="AA649" s="1003">
        <f>IF(Q649="?",0,IF(Q649&lt;&gt;"",1,0))</f>
        <v>0</v>
      </c>
      <c r="AB649" s="354"/>
      <c r="AC649" s="354"/>
    </row>
    <row r="650" spans="1:29" s="353" customFormat="1" ht="5.25" customHeight="1" x14ac:dyDescent="0.2">
      <c r="A650" s="459"/>
      <c r="B650" s="282"/>
      <c r="C650" s="749"/>
      <c r="D650" s="749"/>
      <c r="E650" s="749"/>
      <c r="F650" s="749"/>
      <c r="G650" s="749"/>
      <c r="H650" s="749"/>
      <c r="I650" s="749"/>
      <c r="J650" s="749"/>
      <c r="K650" s="203"/>
      <c r="L650" s="203"/>
      <c r="M650" s="203"/>
      <c r="N650" s="203"/>
      <c r="O650" s="203"/>
      <c r="P650" s="203"/>
      <c r="Q650" s="203"/>
      <c r="R650" s="203"/>
      <c r="S650" s="796"/>
      <c r="T650" s="698"/>
      <c r="U650" s="698"/>
      <c r="V650" s="698"/>
      <c r="W650" s="698"/>
      <c r="X650" s="203"/>
      <c r="Y650" s="203"/>
      <c r="Z650" s="166"/>
      <c r="AA650" s="1003"/>
    </row>
    <row r="651" spans="1:29" s="353" customFormat="1" ht="18" customHeight="1" x14ac:dyDescent="0.2">
      <c r="A651" s="298" t="s">
        <v>1366</v>
      </c>
      <c r="B651" s="165"/>
      <c r="C651" s="284" t="s">
        <v>1367</v>
      </c>
      <c r="D651" s="239"/>
      <c r="E651" s="239"/>
      <c r="F651" s="239"/>
      <c r="G651" s="239"/>
      <c r="H651" s="239"/>
      <c r="I651" s="239"/>
      <c r="J651" s="239"/>
      <c r="K651" s="239"/>
      <c r="L651" s="203"/>
      <c r="M651" s="239"/>
      <c r="N651" s="239"/>
      <c r="O651" s="239"/>
      <c r="P651" s="239"/>
      <c r="Q651" s="239"/>
      <c r="R651" s="239"/>
      <c r="S651" s="239"/>
      <c r="T651" s="1188" t="s">
        <v>1166</v>
      </c>
      <c r="U651" s="1851"/>
      <c r="V651" s="1851"/>
      <c r="W651" s="1851"/>
      <c r="X651" s="1852"/>
      <c r="Y651" s="610"/>
      <c r="Z651" s="166"/>
      <c r="AA651" s="1003">
        <f>IF(T651="?",0,IF(T651&lt;&gt;"",1,0))</f>
        <v>0</v>
      </c>
    </row>
    <row r="652" spans="1:29" ht="5.25" customHeight="1" x14ac:dyDescent="0.2">
      <c r="A652" s="298"/>
      <c r="B652" s="281"/>
      <c r="C652" s="749"/>
      <c r="D652" s="749"/>
      <c r="E652" s="749"/>
      <c r="F652" s="749"/>
      <c r="G652" s="749"/>
      <c r="H652" s="749"/>
      <c r="I652" s="749"/>
      <c r="J652" s="749"/>
      <c r="K652" s="749"/>
      <c r="L652" s="749"/>
      <c r="M652" s="749"/>
      <c r="N652" s="610"/>
      <c r="O652" s="610"/>
      <c r="P652" s="610"/>
      <c r="Q652" s="610"/>
      <c r="R652" s="610"/>
      <c r="S652" s="749"/>
      <c r="T652" s="749"/>
      <c r="U652" s="698"/>
      <c r="V652" s="698"/>
      <c r="W652" s="698"/>
      <c r="X652" s="910"/>
      <c r="Y652" s="610"/>
      <c r="Z652" s="186"/>
      <c r="AA652" s="1003"/>
    </row>
    <row r="653" spans="1:29" s="353" customFormat="1" ht="18" customHeight="1" x14ac:dyDescent="0.2">
      <c r="A653" s="298" t="s">
        <v>1156</v>
      </c>
      <c r="B653" s="165"/>
      <c r="C653" s="284" t="s">
        <v>1368</v>
      </c>
      <c r="D653" s="239"/>
      <c r="E653" s="239"/>
      <c r="F653" s="239"/>
      <c r="G653" s="239"/>
      <c r="H653" s="239"/>
      <c r="I653" s="239"/>
      <c r="J653" s="239"/>
      <c r="K653" s="239"/>
      <c r="L653" s="203"/>
      <c r="M653" s="239"/>
      <c r="N653" s="239"/>
      <c r="O653" s="239"/>
      <c r="P653" s="239"/>
      <c r="Q653" s="239"/>
      <c r="R653" s="239"/>
      <c r="S653" s="239"/>
      <c r="T653" s="1188" t="s">
        <v>1166</v>
      </c>
      <c r="U653" s="1851"/>
      <c r="V653" s="1851"/>
      <c r="W653" s="1851"/>
      <c r="X653" s="1852"/>
      <c r="Y653" s="610"/>
      <c r="Z653" s="166"/>
      <c r="AA653" s="1003">
        <f>IF(T653="?",0,IF(T653&lt;&gt;"",1,0))</f>
        <v>0</v>
      </c>
    </row>
    <row r="654" spans="1:29" s="353" customFormat="1" ht="5.25" customHeight="1" x14ac:dyDescent="0.2">
      <c r="A654" s="292"/>
      <c r="B654" s="160"/>
      <c r="C654" s="256"/>
      <c r="D654" s="698"/>
      <c r="E654" s="698"/>
      <c r="F654" s="698"/>
      <c r="G654" s="698"/>
      <c r="H654" s="698"/>
      <c r="I654" s="698"/>
      <c r="J654" s="698"/>
      <c r="K654" s="698"/>
      <c r="L654" s="698"/>
      <c r="M654" s="698"/>
      <c r="N654" s="698"/>
      <c r="O654" s="698"/>
      <c r="P654" s="698"/>
      <c r="Q654" s="698"/>
      <c r="R654" s="698"/>
      <c r="S654" s="698"/>
      <c r="T654" s="698"/>
      <c r="U654" s="749"/>
      <c r="V654" s="749"/>
      <c r="W654" s="749"/>
      <c r="X654" s="897"/>
      <c r="Y654" s="698"/>
      <c r="Z654" s="166"/>
      <c r="AA654" s="1003"/>
    </row>
    <row r="655" spans="1:29" s="353" customFormat="1" ht="24.75" customHeight="1" x14ac:dyDescent="0.2">
      <c r="A655" s="298"/>
      <c r="B655" s="160"/>
      <c r="C655" s="1394" t="s">
        <v>1369</v>
      </c>
      <c r="D655" s="1261"/>
      <c r="E655" s="1261"/>
      <c r="F655" s="1261"/>
      <c r="G655" s="1261"/>
      <c r="H655" s="1261"/>
      <c r="I655" s="1261"/>
      <c r="J655" s="1261"/>
      <c r="K655" s="1261"/>
      <c r="L655" s="1261"/>
      <c r="M655" s="1261"/>
      <c r="N655" s="1261"/>
      <c r="O655" s="1261"/>
      <c r="P655" s="1261"/>
      <c r="Q655" s="1261"/>
      <c r="R655" s="1261"/>
      <c r="S655" s="1261"/>
      <c r="T655" s="1261"/>
      <c r="U655" s="1261"/>
      <c r="V655" s="1261"/>
      <c r="W655" s="1261"/>
      <c r="X655" s="698"/>
      <c r="Y655" s="698"/>
      <c r="Z655" s="162"/>
      <c r="AA655" s="1003"/>
    </row>
    <row r="656" spans="1:29" s="353" customFormat="1" ht="24" customHeight="1" x14ac:dyDescent="0.2">
      <c r="A656" s="297" t="s">
        <v>1370</v>
      </c>
      <c r="B656" s="77"/>
      <c r="C656" s="127" t="s">
        <v>1371</v>
      </c>
      <c r="D656" s="127"/>
      <c r="E656" s="131"/>
      <c r="F656" s="131"/>
      <c r="G656" s="131"/>
      <c r="H656" s="131"/>
      <c r="I656" s="131"/>
      <c r="J656" s="131"/>
      <c r="K656" s="131"/>
      <c r="L656" s="131"/>
      <c r="M656" s="1844" t="s">
        <v>1166</v>
      </c>
      <c r="N656" s="1845"/>
      <c r="O656" s="131"/>
      <c r="P656" s="127" t="s">
        <v>1372</v>
      </c>
      <c r="Q656" s="127"/>
      <c r="R656" s="698"/>
      <c r="S656" s="698"/>
      <c r="T656" s="875"/>
      <c r="U656" s="875"/>
      <c r="V656" s="875"/>
      <c r="W656" s="1844" t="s">
        <v>1166</v>
      </c>
      <c r="X656" s="1845"/>
      <c r="Y656" s="698"/>
      <c r="Z656" s="162"/>
      <c r="AA656" s="1003">
        <f>IF(M656="?",0,IF(M656&lt;&gt;"",1,0))+IF(W656="?",0,IF(W656&lt;&gt;"",1,0))</f>
        <v>0</v>
      </c>
    </row>
    <row r="657" spans="1:29" s="353" customFormat="1" ht="24" customHeight="1" x14ac:dyDescent="0.2">
      <c r="A657" s="297" t="s">
        <v>1373</v>
      </c>
      <c r="B657" s="77"/>
      <c r="C657" s="127" t="s">
        <v>176</v>
      </c>
      <c r="D657" s="127"/>
      <c r="E657" s="131"/>
      <c r="F657" s="131"/>
      <c r="G657" s="131"/>
      <c r="H657" s="132"/>
      <c r="I657" s="132"/>
      <c r="J657" s="132"/>
      <c r="K657" s="132"/>
      <c r="L657" s="132"/>
      <c r="M657" s="1844" t="s">
        <v>1166</v>
      </c>
      <c r="N657" s="1845"/>
      <c r="O657" s="132"/>
      <c r="P657" s="127" t="s">
        <v>1374</v>
      </c>
      <c r="Q657" s="127"/>
      <c r="R657" s="698"/>
      <c r="S657" s="698"/>
      <c r="T657" s="517"/>
      <c r="U657" s="517"/>
      <c r="V657" s="517"/>
      <c r="W657" s="1844" t="s">
        <v>1166</v>
      </c>
      <c r="X657" s="1845"/>
      <c r="Y657" s="698"/>
      <c r="Z657" s="162"/>
      <c r="AA657" s="1003">
        <f>IF(M657="?",0,IF(M657&lt;&gt;"",1,0))+IF(W657="?",0,IF(W657&lt;&gt;"",1,0))</f>
        <v>0</v>
      </c>
    </row>
    <row r="658" spans="1:29" s="353" customFormat="1" ht="24" customHeight="1" x14ac:dyDescent="0.2">
      <c r="A658" s="297" t="s">
        <v>1375</v>
      </c>
      <c r="B658" s="77"/>
      <c r="C658" s="127" t="s">
        <v>1</v>
      </c>
      <c r="D658" s="127"/>
      <c r="E658" s="131"/>
      <c r="F658" s="131"/>
      <c r="G658" s="131"/>
      <c r="H658" s="132"/>
      <c r="I658" s="132"/>
      <c r="J658" s="132"/>
      <c r="K658" s="132"/>
      <c r="L658" s="132"/>
      <c r="M658" s="1844" t="s">
        <v>1166</v>
      </c>
      <c r="N658" s="1845"/>
      <c r="O658" s="132"/>
      <c r="P658" s="127" t="s">
        <v>2</v>
      </c>
      <c r="Q658" s="127"/>
      <c r="R658" s="698"/>
      <c r="S658" s="698"/>
      <c r="T658" s="517"/>
      <c r="U658" s="517"/>
      <c r="V658" s="517"/>
      <c r="W658" s="1844" t="s">
        <v>1166</v>
      </c>
      <c r="X658" s="1845"/>
      <c r="Y658" s="698"/>
      <c r="Z658" s="162"/>
      <c r="AA658" s="1003">
        <f>IF(M658="?",0,IF(M658&lt;&gt;"",1,0))+IF(W658="?",0,IF(W658&lt;&gt;"",1,0))</f>
        <v>0</v>
      </c>
    </row>
    <row r="659" spans="1:29" s="353" customFormat="1" ht="24" customHeight="1" x14ac:dyDescent="0.2">
      <c r="A659" s="297" t="s">
        <v>1376</v>
      </c>
      <c r="B659" s="77"/>
      <c r="C659" s="127" t="s">
        <v>1030</v>
      </c>
      <c r="D659" s="127"/>
      <c r="E659" s="131"/>
      <c r="F659" s="131"/>
      <c r="G659" s="131"/>
      <c r="H659" s="131"/>
      <c r="I659" s="131"/>
      <c r="J659" s="131"/>
      <c r="K659" s="131"/>
      <c r="L659" s="131"/>
      <c r="M659" s="1844" t="s">
        <v>1166</v>
      </c>
      <c r="N659" s="1845"/>
      <c r="O659" s="131"/>
      <c r="P659" s="127" t="s">
        <v>1377</v>
      </c>
      <c r="Q659" s="127"/>
      <c r="R659" s="698"/>
      <c r="S659" s="698"/>
      <c r="T659" s="517"/>
      <c r="U659" s="517"/>
      <c r="V659" s="517"/>
      <c r="W659" s="1844" t="s">
        <v>1166</v>
      </c>
      <c r="X659" s="1845"/>
      <c r="Y659" s="698"/>
      <c r="Z659" s="162"/>
      <c r="AA659" s="1003">
        <f>IF(M659="?",0,IF(M659&lt;&gt;"",1,0))+IF(W659="?",0,IF(W659&lt;&gt;"",1,0))</f>
        <v>0</v>
      </c>
    </row>
    <row r="660" spans="1:29" ht="5.25" customHeight="1" x14ac:dyDescent="0.2">
      <c r="A660" s="298"/>
      <c r="B660" s="876"/>
      <c r="C660" s="241"/>
      <c r="D660" s="241"/>
      <c r="E660" s="241"/>
      <c r="F660" s="241"/>
      <c r="G660" s="241"/>
      <c r="H660" s="241"/>
      <c r="I660" s="241"/>
      <c r="J660" s="241"/>
      <c r="K660" s="241"/>
      <c r="L660" s="241"/>
      <c r="M660" s="241"/>
      <c r="N660" s="877"/>
      <c r="O660" s="877"/>
      <c r="P660" s="877"/>
      <c r="Q660" s="877"/>
      <c r="R660" s="241"/>
      <c r="S660" s="241"/>
      <c r="T660" s="241"/>
      <c r="U660" s="877"/>
      <c r="V660" s="877"/>
      <c r="W660" s="877"/>
      <c r="X660" s="877"/>
      <c r="Y660" s="618"/>
      <c r="Z660" s="878"/>
      <c r="AA660" s="1003"/>
    </row>
    <row r="661" spans="1:29" ht="5.25" customHeight="1" x14ac:dyDescent="0.2">
      <c r="A661" s="298"/>
      <c r="B661" s="879"/>
      <c r="C661" s="880"/>
      <c r="D661" s="880"/>
      <c r="E661" s="880"/>
      <c r="F661" s="880"/>
      <c r="G661" s="880"/>
      <c r="H661" s="880"/>
      <c r="I661" s="880"/>
      <c r="J661" s="880"/>
      <c r="K661" s="880"/>
      <c r="L661" s="880"/>
      <c r="M661" s="880"/>
      <c r="N661" s="881"/>
      <c r="O661" s="881"/>
      <c r="P661" s="881"/>
      <c r="Q661" s="881"/>
      <c r="R661" s="880"/>
      <c r="S661" s="880"/>
      <c r="T661" s="880"/>
      <c r="U661" s="881"/>
      <c r="V661" s="881"/>
      <c r="W661" s="881"/>
      <c r="X661" s="881"/>
      <c r="Y661" s="805"/>
      <c r="Z661" s="882"/>
      <c r="AA661" s="1003"/>
    </row>
    <row r="662" spans="1:29" s="354" customFormat="1" ht="21" customHeight="1" x14ac:dyDescent="0.2">
      <c r="A662" s="297" t="s">
        <v>1350</v>
      </c>
      <c r="B662" s="230"/>
      <c r="C662" s="697" t="s">
        <v>1378</v>
      </c>
      <c r="D662" s="697"/>
      <c r="E662" s="873"/>
      <c r="F662" s="873"/>
      <c r="G662" s="873"/>
      <c r="H662" s="873"/>
      <c r="I662" s="697"/>
      <c r="J662" s="697"/>
      <c r="K662" s="697"/>
      <c r="L662" s="1846"/>
      <c r="M662" s="1847"/>
      <c r="N662" s="150"/>
      <c r="O662" s="697" t="s">
        <v>1379</v>
      </c>
      <c r="P662" s="697"/>
      <c r="Q662" s="697"/>
      <c r="R662" s="873"/>
      <c r="S662" s="873"/>
      <c r="T662" s="874"/>
      <c r="U662" s="874"/>
      <c r="V662" s="874"/>
      <c r="W662" s="1846"/>
      <c r="X662" s="1847"/>
      <c r="Y662" s="150"/>
      <c r="Z662" s="151"/>
      <c r="AA662" s="1003">
        <f>IF(L662="?",0,IF(L662&lt;&gt;"",1,0))+IF(W662="?",0,IF(W662&lt;&gt;"",1,0))</f>
        <v>0</v>
      </c>
      <c r="AB662" s="355"/>
      <c r="AC662" s="355"/>
    </row>
    <row r="663" spans="1:29" s="354" customFormat="1" ht="15" customHeight="1" x14ac:dyDescent="0.2">
      <c r="A663" s="459" t="s">
        <v>258</v>
      </c>
      <c r="B663" s="862"/>
      <c r="C663" s="237" t="s">
        <v>1296</v>
      </c>
      <c r="D663" s="863"/>
      <c r="E663" s="863"/>
      <c r="F663" s="863"/>
      <c r="G663" s="863"/>
      <c r="H663" s="863"/>
      <c r="I663" s="863"/>
      <c r="J663" s="863"/>
      <c r="K663" s="863"/>
      <c r="L663" s="863"/>
      <c r="M663" s="863"/>
      <c r="N663" s="863"/>
      <c r="O663" s="863"/>
      <c r="P663" s="863"/>
      <c r="Q663" s="863"/>
      <c r="R663" s="863"/>
      <c r="S663" s="863"/>
      <c r="T663" s="863"/>
      <c r="U663" s="863"/>
      <c r="V663" s="863"/>
      <c r="W663" s="863"/>
      <c r="X663" s="150"/>
      <c r="Y663" s="150"/>
      <c r="Z663" s="151"/>
      <c r="AA663" s="1003"/>
    </row>
    <row r="664" spans="1:29" s="354" customFormat="1" ht="36" customHeight="1" x14ac:dyDescent="0.2">
      <c r="A664" s="298" t="s">
        <v>1151</v>
      </c>
      <c r="B664" s="862"/>
      <c r="C664" s="1140"/>
      <c r="D664" s="1140"/>
      <c r="E664" s="1140"/>
      <c r="F664" s="1140"/>
      <c r="G664" s="1140"/>
      <c r="H664" s="1140"/>
      <c r="I664" s="1140"/>
      <c r="J664" s="1140"/>
      <c r="K664" s="1140"/>
      <c r="L664" s="1140"/>
      <c r="M664" s="1140"/>
      <c r="N664" s="1140"/>
      <c r="O664" s="1140"/>
      <c r="P664" s="1140"/>
      <c r="Q664" s="1140"/>
      <c r="R664" s="1140"/>
      <c r="S664" s="1140"/>
      <c r="T664" s="1140"/>
      <c r="U664" s="1140"/>
      <c r="V664" s="1140"/>
      <c r="W664" s="1140"/>
      <c r="X664" s="1140"/>
      <c r="Y664" s="150"/>
      <c r="Z664" s="151"/>
      <c r="AA664" s="1003">
        <f>IF(C664="?",0,IF(C664&lt;&gt;"",1,0))</f>
        <v>0</v>
      </c>
    </row>
    <row r="665" spans="1:29" ht="9" customHeight="1" x14ac:dyDescent="0.2">
      <c r="A665" s="298"/>
      <c r="B665" s="281"/>
      <c r="C665" s="749"/>
      <c r="D665" s="749"/>
      <c r="E665" s="749"/>
      <c r="F665" s="749"/>
      <c r="G665" s="749"/>
      <c r="H665" s="749"/>
      <c r="I665" s="749"/>
      <c r="J665" s="749"/>
      <c r="K665" s="749"/>
      <c r="L665" s="749"/>
      <c r="M665" s="749"/>
      <c r="N665" s="610"/>
      <c r="O665" s="610"/>
      <c r="P665" s="610"/>
      <c r="Q665" s="610"/>
      <c r="R665" s="749"/>
      <c r="S665" s="749"/>
      <c r="T665" s="749"/>
      <c r="U665" s="610"/>
      <c r="V665" s="610"/>
      <c r="W665" s="610"/>
      <c r="X665" s="610"/>
      <c r="Y665" s="183"/>
      <c r="Z665" s="186"/>
      <c r="AA665" s="1003"/>
    </row>
    <row r="666" spans="1:29" s="354" customFormat="1" ht="5.45" customHeight="1" x14ac:dyDescent="0.2">
      <c r="A666" s="292"/>
      <c r="B666" s="860"/>
      <c r="C666" s="861"/>
      <c r="D666" s="861"/>
      <c r="E666" s="861"/>
      <c r="F666" s="861"/>
      <c r="G666" s="861"/>
      <c r="H666" s="861"/>
      <c r="I666" s="861"/>
      <c r="J666" s="861"/>
      <c r="K666" s="861"/>
      <c r="L666" s="861"/>
      <c r="M666" s="861"/>
      <c r="N666" s="861"/>
      <c r="O666" s="861"/>
      <c r="P666" s="861"/>
      <c r="Q666" s="861"/>
      <c r="R666" s="861"/>
      <c r="S666" s="861"/>
      <c r="T666" s="861"/>
      <c r="U666" s="861"/>
      <c r="V666" s="802"/>
      <c r="W666" s="802"/>
      <c r="X666" s="802"/>
      <c r="Y666" s="802"/>
      <c r="Z666" s="803"/>
      <c r="AA666" s="1003"/>
    </row>
    <row r="667" spans="1:29" s="885" customFormat="1" ht="36" customHeight="1" x14ac:dyDescent="0.2">
      <c r="A667" s="292"/>
      <c r="B667" s="225"/>
      <c r="C667" s="1551" t="s">
        <v>977</v>
      </c>
      <c r="D667" s="1842"/>
      <c r="E667" s="1842"/>
      <c r="F667" s="1842"/>
      <c r="G667" s="1842"/>
      <c r="H667" s="1842"/>
      <c r="I667" s="1842"/>
      <c r="J667" s="1842"/>
      <c r="K667" s="1842"/>
      <c r="L667" s="1842"/>
      <c r="M667" s="1842"/>
      <c r="N667" s="1842"/>
      <c r="O667" s="1842"/>
      <c r="P667" s="1842"/>
      <c r="Q667" s="1842"/>
      <c r="R667" s="1842"/>
      <c r="S667" s="1842"/>
      <c r="T667" s="1842"/>
      <c r="U667" s="1842"/>
      <c r="V667" s="1842"/>
      <c r="W667" s="1842"/>
      <c r="X667" s="1843"/>
      <c r="Y667" s="698"/>
      <c r="Z667" s="226"/>
      <c r="AA667" s="1003"/>
    </row>
    <row r="668" spans="1:29" s="354" customFormat="1" ht="5.25" customHeight="1" x14ac:dyDescent="0.2">
      <c r="A668" s="292"/>
      <c r="B668" s="230"/>
      <c r="C668" s="750"/>
      <c r="D668" s="750"/>
      <c r="E668" s="750"/>
      <c r="F668" s="750"/>
      <c r="G668" s="750"/>
      <c r="H668" s="750"/>
      <c r="I668" s="750"/>
      <c r="J668" s="750"/>
      <c r="K668" s="750"/>
      <c r="L668" s="750"/>
      <c r="M668" s="750"/>
      <c r="N668" s="750"/>
      <c r="O668" s="750"/>
      <c r="P668" s="750"/>
      <c r="Q668" s="750"/>
      <c r="R668" s="750"/>
      <c r="S668" s="750"/>
      <c r="T668" s="750"/>
      <c r="U668" s="750"/>
      <c r="V668" s="750"/>
      <c r="W668" s="750"/>
      <c r="X668" s="750"/>
      <c r="Y668" s="750"/>
      <c r="Z668" s="151"/>
      <c r="AA668" s="1003"/>
    </row>
    <row r="669" spans="1:29" s="886" customFormat="1" ht="22.5" customHeight="1" x14ac:dyDescent="0.2">
      <c r="A669" s="292"/>
      <c r="B669" s="862"/>
      <c r="C669" s="746" t="s">
        <v>1080</v>
      </c>
      <c r="D669" s="746"/>
      <c r="E669" s="746"/>
      <c r="F669" s="746"/>
      <c r="G669" s="746"/>
      <c r="H669" s="746"/>
      <c r="I669" s="746"/>
      <c r="J669" s="746"/>
      <c r="K669" s="746"/>
      <c r="L669" s="746"/>
      <c r="M669" s="746"/>
      <c r="N669" s="746"/>
      <c r="O669" s="746"/>
      <c r="P669" s="746"/>
      <c r="Q669" s="746"/>
      <c r="R669" s="749"/>
      <c r="S669" s="749"/>
      <c r="T669" s="749"/>
      <c r="U669" s="749"/>
      <c r="V669" s="749"/>
      <c r="W669" s="749"/>
      <c r="X669" s="749"/>
      <c r="Y669" s="851"/>
      <c r="Z669" s="869"/>
      <c r="AA669" s="1003"/>
    </row>
    <row r="670" spans="1:29" s="354" customFormat="1" ht="5.25" customHeight="1" x14ac:dyDescent="0.2">
      <c r="A670" s="292"/>
      <c r="B670" s="230"/>
      <c r="C670" s="750"/>
      <c r="D670" s="748"/>
      <c r="E670" s="748"/>
      <c r="F670" s="750"/>
      <c r="G670" s="750"/>
      <c r="H670" s="750"/>
      <c r="I670" s="750"/>
      <c r="J670" s="750"/>
      <c r="K670" s="750"/>
      <c r="L670" s="750"/>
      <c r="M670" s="750"/>
      <c r="N670" s="750"/>
      <c r="O670" s="750"/>
      <c r="P670" s="750"/>
      <c r="Q670" s="750"/>
      <c r="R670" s="750"/>
      <c r="S670" s="750"/>
      <c r="T670" s="750"/>
      <c r="U670" s="750"/>
      <c r="V670" s="750"/>
      <c r="W670" s="750"/>
      <c r="X670" s="750"/>
      <c r="Y670" s="750"/>
      <c r="Z670" s="151"/>
      <c r="AA670" s="1003"/>
    </row>
    <row r="671" spans="1:29" s="354" customFormat="1" ht="21" customHeight="1" x14ac:dyDescent="0.2">
      <c r="A671" s="298" t="s">
        <v>1147</v>
      </c>
      <c r="B671" s="230"/>
      <c r="C671" s="750" t="s">
        <v>82</v>
      </c>
      <c r="D671" s="748"/>
      <c r="E671" s="748"/>
      <c r="F671" s="750"/>
      <c r="G671" s="750"/>
      <c r="H671" s="750"/>
      <c r="I671" s="1268"/>
      <c r="J671" s="1268"/>
      <c r="K671" s="1268"/>
      <c r="L671" s="1268"/>
      <c r="M671" s="1268"/>
      <c r="N671" s="1268"/>
      <c r="O671" s="1268"/>
      <c r="P671" s="1268"/>
      <c r="Q671" s="1268"/>
      <c r="R671" s="1268"/>
      <c r="S671" s="1268"/>
      <c r="T671" s="1268"/>
      <c r="U671" s="1268"/>
      <c r="V671" s="1268"/>
      <c r="W671" s="1268"/>
      <c r="X671" s="1268"/>
      <c r="Y671" s="750"/>
      <c r="Z671" s="151"/>
      <c r="AA671" s="1003">
        <f>IF(I671="?",0,IF(I671&lt;&gt;"",1,0))</f>
        <v>0</v>
      </c>
    </row>
    <row r="672" spans="1:29" s="354" customFormat="1" ht="5.25" customHeight="1" x14ac:dyDescent="0.2">
      <c r="A672" s="292"/>
      <c r="B672" s="230"/>
      <c r="C672" s="749"/>
      <c r="D672" s="748"/>
      <c r="E672" s="748"/>
      <c r="F672" s="750"/>
      <c r="G672" s="750"/>
      <c r="H672" s="750"/>
      <c r="I672" s="750"/>
      <c r="J672" s="750"/>
      <c r="K672" s="750"/>
      <c r="L672" s="750"/>
      <c r="M672" s="750"/>
      <c r="N672" s="750"/>
      <c r="O672" s="750"/>
      <c r="P672" s="750"/>
      <c r="Q672" s="750"/>
      <c r="R672" s="750"/>
      <c r="S672" s="750"/>
      <c r="T672" s="750"/>
      <c r="U672" s="750"/>
      <c r="V672" s="750"/>
      <c r="W672" s="750"/>
      <c r="X672" s="750"/>
      <c r="Y672" s="750"/>
      <c r="Z672" s="151"/>
      <c r="AA672" s="1003"/>
    </row>
    <row r="673" spans="1:29" s="354" customFormat="1" ht="21" customHeight="1" x14ac:dyDescent="0.2">
      <c r="A673" s="298" t="s">
        <v>1148</v>
      </c>
      <c r="B673" s="235"/>
      <c r="C673" s="750" t="s">
        <v>61</v>
      </c>
      <c r="D673" s="748"/>
      <c r="E673" s="748"/>
      <c r="F673" s="750"/>
      <c r="G673" s="750"/>
      <c r="H673" s="750"/>
      <c r="I673" s="1268"/>
      <c r="J673" s="1268"/>
      <c r="K673" s="1268"/>
      <c r="L673" s="1268"/>
      <c r="M673" s="1268"/>
      <c r="N673" s="1268"/>
      <c r="O673" s="1268"/>
      <c r="P673" s="1268"/>
      <c r="Q673" s="1268"/>
      <c r="R673" s="1268"/>
      <c r="S673" s="1268"/>
      <c r="T673" s="1268"/>
      <c r="U673" s="1268"/>
      <c r="V673" s="1268"/>
      <c r="W673" s="1268"/>
      <c r="X673" s="1268"/>
      <c r="Y673" s="750"/>
      <c r="Z673" s="151"/>
      <c r="AA673" s="1003">
        <f>IF(I673="?",0,IF(I673&lt;&gt;"",1,0))</f>
        <v>0</v>
      </c>
    </row>
    <row r="674" spans="1:29" s="354" customFormat="1" ht="5.25" customHeight="1" x14ac:dyDescent="0.2">
      <c r="A674" s="292"/>
      <c r="B674" s="230"/>
      <c r="C674" s="749"/>
      <c r="D674" s="748"/>
      <c r="E674" s="748"/>
      <c r="F674" s="750"/>
      <c r="G674" s="750"/>
      <c r="H674" s="750"/>
      <c r="I674" s="750"/>
      <c r="J674" s="750"/>
      <c r="K674" s="750"/>
      <c r="L674" s="750"/>
      <c r="M674" s="750"/>
      <c r="N674" s="750"/>
      <c r="O674" s="750"/>
      <c r="P674" s="750"/>
      <c r="Q674" s="750"/>
      <c r="R674" s="750"/>
      <c r="S674" s="750"/>
      <c r="T674" s="750"/>
      <c r="U674" s="750"/>
      <c r="V674" s="750"/>
      <c r="W674" s="750"/>
      <c r="X674" s="750"/>
      <c r="Y674" s="750"/>
      <c r="Z674" s="151"/>
      <c r="AA674" s="1003"/>
    </row>
    <row r="675" spans="1:29" s="354" customFormat="1" ht="21" customHeight="1" x14ac:dyDescent="0.2">
      <c r="A675" s="298" t="s">
        <v>1149</v>
      </c>
      <c r="B675" s="235"/>
      <c r="C675" s="750" t="s">
        <v>238</v>
      </c>
      <c r="D675" s="748"/>
      <c r="E675" s="748"/>
      <c r="F675" s="750"/>
      <c r="G675" s="750"/>
      <c r="H675" s="750"/>
      <c r="I675" s="1268"/>
      <c r="J675" s="1268"/>
      <c r="K675" s="1268"/>
      <c r="L675" s="1268"/>
      <c r="M675" s="1268"/>
      <c r="N675" s="1268"/>
      <c r="O675" s="1268"/>
      <c r="P675" s="1268"/>
      <c r="Q675" s="1268"/>
      <c r="R675" s="1268"/>
      <c r="S675" s="1268"/>
      <c r="T675" s="1268"/>
      <c r="U675" s="1268"/>
      <c r="V675" s="1268"/>
      <c r="W675" s="1268"/>
      <c r="X675" s="1268"/>
      <c r="Y675" s="750"/>
      <c r="Z675" s="151"/>
      <c r="AA675" s="1003">
        <f>IF(I675="?",0,IF(I675&lt;&gt;"",1,0))</f>
        <v>0</v>
      </c>
    </row>
    <row r="676" spans="1:29" s="354" customFormat="1" ht="5.25" customHeight="1" x14ac:dyDescent="0.2">
      <c r="A676" s="292"/>
      <c r="B676" s="228"/>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155"/>
      <c r="AA676" s="1003"/>
    </row>
    <row r="677" spans="1:29" s="354" customFormat="1" ht="5.25" customHeight="1" x14ac:dyDescent="0.2">
      <c r="A677" s="292"/>
      <c r="B677" s="230"/>
      <c r="C677" s="750"/>
      <c r="D677" s="750"/>
      <c r="E677" s="750"/>
      <c r="F677" s="750"/>
      <c r="G677" s="750"/>
      <c r="H677" s="750"/>
      <c r="I677" s="750"/>
      <c r="J677" s="750"/>
      <c r="K677" s="750"/>
      <c r="L677" s="750"/>
      <c r="M677" s="750"/>
      <c r="N677" s="750"/>
      <c r="O677" s="750"/>
      <c r="P677" s="750"/>
      <c r="Q677" s="750"/>
      <c r="R677" s="750"/>
      <c r="S677" s="750"/>
      <c r="T677" s="750"/>
      <c r="U677" s="750"/>
      <c r="V677" s="750"/>
      <c r="W677" s="750"/>
      <c r="X677" s="750"/>
      <c r="Y677" s="750"/>
      <c r="Z677" s="151"/>
      <c r="AA677" s="1003"/>
    </row>
    <row r="678" spans="1:29" s="884" customFormat="1" ht="36" customHeight="1" x14ac:dyDescent="0.2">
      <c r="A678" s="292"/>
      <c r="B678" s="225"/>
      <c r="C678" s="1551" t="s">
        <v>976</v>
      </c>
      <c r="D678" s="1842"/>
      <c r="E678" s="1842"/>
      <c r="F678" s="1842"/>
      <c r="G678" s="1842"/>
      <c r="H678" s="1842"/>
      <c r="I678" s="1842"/>
      <c r="J678" s="1842"/>
      <c r="K678" s="1842"/>
      <c r="L678" s="1842"/>
      <c r="M678" s="1842"/>
      <c r="N678" s="1842"/>
      <c r="O678" s="1842"/>
      <c r="P678" s="1842"/>
      <c r="Q678" s="1842"/>
      <c r="R678" s="1842"/>
      <c r="S678" s="1842"/>
      <c r="T678" s="1842"/>
      <c r="U678" s="1842"/>
      <c r="V678" s="1842"/>
      <c r="W678" s="1842"/>
      <c r="X678" s="1843"/>
      <c r="Y678" s="698"/>
      <c r="Z678" s="226"/>
      <c r="AA678" s="1003"/>
    </row>
    <row r="679" spans="1:29" s="354" customFormat="1" ht="5.25" customHeight="1" x14ac:dyDescent="0.2">
      <c r="A679" s="292"/>
      <c r="B679" s="228"/>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155"/>
      <c r="AA679" s="1003"/>
    </row>
    <row r="680" spans="1:29" s="354" customFormat="1" ht="5.25" customHeight="1" x14ac:dyDescent="0.2">
      <c r="A680" s="292"/>
      <c r="B680" s="230"/>
      <c r="C680" s="750"/>
      <c r="D680" s="750"/>
      <c r="E680" s="750"/>
      <c r="F680" s="750"/>
      <c r="G680" s="750"/>
      <c r="H680" s="750"/>
      <c r="I680" s="750"/>
      <c r="J680" s="750"/>
      <c r="K680" s="750"/>
      <c r="L680" s="750"/>
      <c r="M680" s="750"/>
      <c r="N680" s="750"/>
      <c r="O680" s="750"/>
      <c r="P680" s="750"/>
      <c r="Q680" s="750"/>
      <c r="R680" s="750"/>
      <c r="S680" s="750"/>
      <c r="T680" s="750"/>
      <c r="U680" s="750"/>
      <c r="V680" s="750"/>
      <c r="W680" s="750"/>
      <c r="X680" s="750"/>
      <c r="Y680" s="750"/>
      <c r="Z680" s="151"/>
      <c r="AA680" s="1003"/>
    </row>
    <row r="681" spans="1:29" s="354" customFormat="1" ht="30.75" customHeight="1" x14ac:dyDescent="0.2">
      <c r="A681" s="298" t="s">
        <v>1380</v>
      </c>
      <c r="B681" s="230"/>
      <c r="C681" s="1273" t="s">
        <v>1141</v>
      </c>
      <c r="D681" s="1273"/>
      <c r="E681" s="1273"/>
      <c r="F681" s="1273"/>
      <c r="G681" s="1273"/>
      <c r="H681" s="1273"/>
      <c r="I681" s="1273"/>
      <c r="J681" s="1273"/>
      <c r="K681" s="1273"/>
      <c r="L681" s="1273"/>
      <c r="M681" s="1273"/>
      <c r="N681" s="1274"/>
      <c r="O681" s="1274"/>
      <c r="P681" s="1274"/>
      <c r="Q681" s="1274"/>
      <c r="R681" s="1274"/>
      <c r="S681" s="1274"/>
      <c r="T681" s="1274"/>
      <c r="U681" s="332"/>
      <c r="V681" s="332"/>
      <c r="W681" s="1188" t="s">
        <v>1166</v>
      </c>
      <c r="X681" s="1189"/>
      <c r="Y681" s="750"/>
      <c r="Z681" s="151"/>
      <c r="AA681" s="1003">
        <f>IF(W681="?",0,IF(W681&lt;&gt;"",1,0))</f>
        <v>0</v>
      </c>
    </row>
    <row r="682" spans="1:29" s="354" customFormat="1" ht="10.5" customHeight="1" x14ac:dyDescent="0.2">
      <c r="A682" s="288" t="str">
        <f>IF($L$4&lt;&gt;"",$L$4,"")</f>
        <v>00000000</v>
      </c>
      <c r="B682" s="197"/>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59"/>
      <c r="AA682" s="1003"/>
    </row>
    <row r="683" spans="1:29" s="354" customFormat="1" ht="5.45" customHeight="1" x14ac:dyDescent="0.2">
      <c r="A683" s="292"/>
      <c r="B683" s="860"/>
      <c r="C683" s="861"/>
      <c r="D683" s="861"/>
      <c r="E683" s="861"/>
      <c r="F683" s="861"/>
      <c r="G683" s="861"/>
      <c r="H683" s="861"/>
      <c r="I683" s="861"/>
      <c r="J683" s="861"/>
      <c r="K683" s="861"/>
      <c r="L683" s="861"/>
      <c r="M683" s="861"/>
      <c r="N683" s="861"/>
      <c r="O683" s="861"/>
      <c r="P683" s="861"/>
      <c r="Q683" s="861"/>
      <c r="R683" s="861"/>
      <c r="S683" s="861"/>
      <c r="T683" s="861"/>
      <c r="U683" s="861"/>
      <c r="V683" s="802"/>
      <c r="W683" s="802"/>
      <c r="X683" s="802"/>
      <c r="Y683" s="802"/>
      <c r="Z683" s="803"/>
      <c r="AA683" s="1003"/>
    </row>
    <row r="684" spans="1:29" ht="24" customHeight="1" x14ac:dyDescent="0.2">
      <c r="A684" s="292"/>
      <c r="B684" s="281"/>
      <c r="C684" s="1807" t="s">
        <v>1324</v>
      </c>
      <c r="D684" s="1673"/>
      <c r="E684" s="1673"/>
      <c r="F684" s="1673"/>
      <c r="G684" s="847" t="s">
        <v>1332</v>
      </c>
      <c r="H684" s="1839" t="str">
        <f>$L$10</f>
        <v/>
      </c>
      <c r="I684" s="1855"/>
      <c r="J684" s="1855"/>
      <c r="K684" s="1855"/>
      <c r="L684" s="1855"/>
      <c r="M684" s="1855"/>
      <c r="N684" s="1855"/>
      <c r="O684" s="1855"/>
      <c r="P684" s="1855"/>
      <c r="Q684" s="1855"/>
      <c r="R684" s="1855"/>
      <c r="S684" s="1855"/>
      <c r="T684" s="1856"/>
      <c r="U684" s="1249" t="str">
        <f>$L$4</f>
        <v>00000000</v>
      </c>
      <c r="V684" s="1250"/>
      <c r="W684" s="1250"/>
      <c r="X684" s="1251"/>
      <c r="Y684" s="806"/>
      <c r="Z684" s="186"/>
      <c r="AA684" s="1003">
        <f>IF(SUM(AA685:AA733)&gt;0,10000,0)</f>
        <v>0</v>
      </c>
    </row>
    <row r="685" spans="1:29" ht="9" customHeight="1" x14ac:dyDescent="0.2">
      <c r="A685" s="292"/>
      <c r="B685" s="281"/>
      <c r="C685" s="749"/>
      <c r="D685" s="749"/>
      <c r="E685" s="749"/>
      <c r="F685" s="749"/>
      <c r="G685" s="749"/>
      <c r="H685" s="749"/>
      <c r="I685" s="749"/>
      <c r="J685" s="749"/>
      <c r="K685" s="749"/>
      <c r="L685" s="749"/>
      <c r="M685" s="749"/>
      <c r="N685" s="749"/>
      <c r="O685" s="749"/>
      <c r="P685" s="749"/>
      <c r="Q685" s="749"/>
      <c r="R685" s="749"/>
      <c r="S685" s="749"/>
      <c r="T685" s="749"/>
      <c r="U685" s="749"/>
      <c r="V685" s="749"/>
      <c r="W685" s="749"/>
      <c r="X685" s="749"/>
      <c r="Y685" s="220"/>
      <c r="Z685" s="186"/>
      <c r="AA685" s="1003"/>
    </row>
    <row r="686" spans="1:29" ht="21" customHeight="1" x14ac:dyDescent="0.2">
      <c r="A686" s="296" t="s">
        <v>1150</v>
      </c>
      <c r="B686" s="281"/>
      <c r="C686" s="750" t="s">
        <v>1070</v>
      </c>
      <c r="D686" s="797"/>
      <c r="E686" s="1798"/>
      <c r="F686" s="1857"/>
      <c r="G686" s="863"/>
      <c r="H686" s="797" t="s">
        <v>905</v>
      </c>
      <c r="I686" s="1800"/>
      <c r="J686" s="1213"/>
      <c r="K686" s="1213"/>
      <c r="L686" s="1213"/>
      <c r="M686" s="1213"/>
      <c r="N686" s="1213"/>
      <c r="O686" s="1213"/>
      <c r="P686" s="1213"/>
      <c r="Q686" s="1213"/>
      <c r="R686" s="1213"/>
      <c r="S686" s="1213"/>
      <c r="T686" s="1213"/>
      <c r="U686" s="1213"/>
      <c r="V686" s="1213"/>
      <c r="W686" s="1213"/>
      <c r="X686" s="1213"/>
      <c r="Y686" s="220"/>
      <c r="Z686" s="186"/>
      <c r="AA686" s="1003">
        <f>IF(E686="?",0,IF(E686&lt;&gt;"",1,0))+IF(I686="?",0,IF(I686&lt;&gt;"",1,0))</f>
        <v>0</v>
      </c>
    </row>
    <row r="687" spans="1:29" s="354" customFormat="1" ht="5.25" customHeight="1" x14ac:dyDescent="0.2">
      <c r="A687" s="292"/>
      <c r="B687" s="230"/>
      <c r="C687" s="871"/>
      <c r="D687" s="871"/>
      <c r="E687" s="863"/>
      <c r="F687" s="863"/>
      <c r="G687" s="863"/>
      <c r="H687" s="863"/>
      <c r="I687" s="863"/>
      <c r="J687" s="863"/>
      <c r="K687" s="863"/>
      <c r="L687" s="863"/>
      <c r="M687" s="863"/>
      <c r="N687" s="863"/>
      <c r="O687" s="863"/>
      <c r="P687" s="863"/>
      <c r="Q687" s="863"/>
      <c r="R687" s="871"/>
      <c r="S687" s="871"/>
      <c r="T687" s="871"/>
      <c r="U687" s="871"/>
      <c r="V687" s="871"/>
      <c r="W687" s="871"/>
      <c r="X687" s="748"/>
      <c r="Y687" s="150"/>
      <c r="Z687" s="151"/>
      <c r="AA687" s="1003"/>
      <c r="AB687" s="355"/>
      <c r="AC687" s="355"/>
    </row>
    <row r="688" spans="1:29" s="354" customFormat="1" ht="21.75" customHeight="1" x14ac:dyDescent="0.2">
      <c r="A688" s="297" t="s">
        <v>1270</v>
      </c>
      <c r="B688" s="230"/>
      <c r="C688" s="750" t="s">
        <v>1271</v>
      </c>
      <c r="D688" s="750"/>
      <c r="E688" s="863"/>
      <c r="F688" s="863"/>
      <c r="G688" s="863"/>
      <c r="H688" s="863"/>
      <c r="I688" s="863"/>
      <c r="J688" s="863"/>
      <c r="K688" s="863"/>
      <c r="L688" s="1858"/>
      <c r="M688" s="1859"/>
      <c r="N688" s="863"/>
      <c r="O688" s="863"/>
      <c r="P688" s="863"/>
      <c r="Q688" s="750" t="s">
        <v>1272</v>
      </c>
      <c r="R688" s="863"/>
      <c r="S688" s="863"/>
      <c r="T688" s="871"/>
      <c r="U688" s="871"/>
      <c r="V688" s="871"/>
      <c r="W688" s="1858"/>
      <c r="X688" s="1859"/>
      <c r="Y688" s="150"/>
      <c r="Z688" s="151"/>
      <c r="AA688" s="1003">
        <f>IF(L688="?",0,IF(L688&lt;&gt;"",1,0))+IF(W688="?",0,IF(W688&lt;&gt;"",1,0))</f>
        <v>0</v>
      </c>
      <c r="AB688" s="355"/>
      <c r="AC688" s="355"/>
    </row>
    <row r="689" spans="1:29" s="354" customFormat="1" ht="5.25" customHeight="1" x14ac:dyDescent="0.2">
      <c r="A689" s="292"/>
      <c r="B689" s="230"/>
      <c r="C689" s="863"/>
      <c r="D689" s="863"/>
      <c r="E689" s="863"/>
      <c r="F689" s="863"/>
      <c r="G689" s="863"/>
      <c r="H689" s="863"/>
      <c r="I689" s="863"/>
      <c r="J689" s="863"/>
      <c r="K689" s="863"/>
      <c r="L689" s="863"/>
      <c r="M689" s="863"/>
      <c r="N689" s="863"/>
      <c r="O689" s="863"/>
      <c r="P689" s="871"/>
      <c r="Q689" s="871"/>
      <c r="R689" s="871"/>
      <c r="S689" s="871"/>
      <c r="T689" s="871"/>
      <c r="U689" s="871"/>
      <c r="V689" s="871"/>
      <c r="W689" s="871"/>
      <c r="X689" s="748"/>
      <c r="Y689" s="150"/>
      <c r="Z689" s="151"/>
      <c r="AA689" s="1003"/>
    </row>
    <row r="690" spans="1:29" s="354" customFormat="1" ht="21" customHeight="1" x14ac:dyDescent="0.2">
      <c r="A690" s="298" t="s">
        <v>1152</v>
      </c>
      <c r="B690" s="862"/>
      <c r="C690" s="749" t="s">
        <v>1273</v>
      </c>
      <c r="D690" s="863"/>
      <c r="E690" s="863"/>
      <c r="F690" s="863"/>
      <c r="G690" s="863"/>
      <c r="H690" s="863"/>
      <c r="I690" s="863"/>
      <c r="J690" s="863"/>
      <c r="K690" s="863"/>
      <c r="L690" s="863"/>
      <c r="M690" s="863"/>
      <c r="N690" s="863"/>
      <c r="O690" s="863"/>
      <c r="P690" s="1853"/>
      <c r="Q690" s="1213"/>
      <c r="R690" s="1213"/>
      <c r="S690" s="1213"/>
      <c r="T690" s="1213"/>
      <c r="U690" s="1213"/>
      <c r="V690" s="1213"/>
      <c r="W690" s="1213"/>
      <c r="X690" s="1213"/>
      <c r="Y690" s="150"/>
      <c r="Z690" s="151"/>
      <c r="AA690" s="1003">
        <f>IF(P690="?",0,IF(P690&lt;&gt;"",1,0))</f>
        <v>0</v>
      </c>
    </row>
    <row r="691" spans="1:29" s="354" customFormat="1" ht="5.25" customHeight="1" x14ac:dyDescent="0.2">
      <c r="A691" s="292"/>
      <c r="B691" s="230"/>
      <c r="C691" s="863"/>
      <c r="D691" s="863"/>
      <c r="E691" s="863"/>
      <c r="F691" s="863"/>
      <c r="G691" s="863"/>
      <c r="H691" s="863"/>
      <c r="I691" s="863"/>
      <c r="J691" s="863"/>
      <c r="K691" s="863"/>
      <c r="L691" s="863"/>
      <c r="M691" s="863"/>
      <c r="N691" s="863"/>
      <c r="O691" s="863"/>
      <c r="P691" s="871"/>
      <c r="Q691" s="871"/>
      <c r="R691" s="871"/>
      <c r="S691" s="871"/>
      <c r="T691" s="871"/>
      <c r="U691" s="871"/>
      <c r="V691" s="871"/>
      <c r="W691" s="871"/>
      <c r="X691" s="748"/>
      <c r="Y691" s="150"/>
      <c r="Z691" s="151"/>
      <c r="AA691" s="1003"/>
    </row>
    <row r="692" spans="1:29" s="354" customFormat="1" ht="21" customHeight="1" x14ac:dyDescent="0.2">
      <c r="A692" s="298" t="s">
        <v>1153</v>
      </c>
      <c r="B692" s="230"/>
      <c r="C692" s="750" t="s">
        <v>1075</v>
      </c>
      <c r="D692" s="750"/>
      <c r="E692" s="750"/>
      <c r="F692" s="750"/>
      <c r="G692" s="750"/>
      <c r="H692" s="750"/>
      <c r="I692" s="750"/>
      <c r="J692" s="750"/>
      <c r="K692" s="750"/>
      <c r="L692" s="750"/>
      <c r="M692" s="750"/>
      <c r="N692" s="750"/>
      <c r="O692" s="750"/>
      <c r="P692" s="750"/>
      <c r="Q692" s="750"/>
      <c r="R692" s="750"/>
      <c r="S692" s="797"/>
      <c r="T692" s="332"/>
      <c r="U692" s="332"/>
      <c r="V692" s="332"/>
      <c r="W692" s="1188" t="s">
        <v>1166</v>
      </c>
      <c r="X692" s="1189"/>
      <c r="Y692" s="150"/>
      <c r="Z692" s="151"/>
      <c r="AA692" s="1003">
        <f>IF(W692="?",0,IF(W692&lt;&gt;"",1,0))</f>
        <v>0</v>
      </c>
    </row>
    <row r="693" spans="1:29" s="354" customFormat="1" ht="5.25" customHeight="1" x14ac:dyDescent="0.2">
      <c r="A693" s="292"/>
      <c r="B693" s="230"/>
      <c r="C693" s="863"/>
      <c r="D693" s="863"/>
      <c r="E693" s="863"/>
      <c r="F693" s="863"/>
      <c r="G693" s="863"/>
      <c r="H693" s="863"/>
      <c r="I693" s="863"/>
      <c r="J693" s="863"/>
      <c r="K693" s="863"/>
      <c r="L693" s="863"/>
      <c r="M693" s="863"/>
      <c r="N693" s="863"/>
      <c r="O693" s="863"/>
      <c r="P693" s="871"/>
      <c r="Q693" s="871"/>
      <c r="R693" s="871"/>
      <c r="S693" s="871"/>
      <c r="T693" s="871"/>
      <c r="U693" s="871"/>
      <c r="V693" s="871"/>
      <c r="W693" s="871"/>
      <c r="X693" s="748"/>
      <c r="Y693" s="150"/>
      <c r="Z693" s="151"/>
      <c r="AA693" s="1003"/>
    </row>
    <row r="694" spans="1:29" s="354" customFormat="1" ht="21" customHeight="1" x14ac:dyDescent="0.2">
      <c r="A694" s="298" t="s">
        <v>1154</v>
      </c>
      <c r="B694" s="862"/>
      <c r="C694" s="749" t="s">
        <v>1076</v>
      </c>
      <c r="D694" s="863"/>
      <c r="E694" s="863"/>
      <c r="F694" s="863"/>
      <c r="G694" s="863"/>
      <c r="H694" s="863"/>
      <c r="I694" s="863"/>
      <c r="J694" s="863"/>
      <c r="K694" s="863"/>
      <c r="L694" s="863"/>
      <c r="M694" s="1853"/>
      <c r="N694" s="1854"/>
      <c r="O694" s="1854"/>
      <c r="P694" s="1854"/>
      <c r="Q694" s="1854"/>
      <c r="R694" s="1854"/>
      <c r="S694" s="1854"/>
      <c r="T694" s="1854"/>
      <c r="U694" s="1854"/>
      <c r="V694" s="1854"/>
      <c r="W694" s="1854"/>
      <c r="X694" s="1854"/>
      <c r="Y694" s="150"/>
      <c r="Z694" s="151"/>
      <c r="AA694" s="1003">
        <f>IF(M694="?",0,IF(M694&lt;&gt;"",1,0))</f>
        <v>0</v>
      </c>
    </row>
    <row r="695" spans="1:29" s="353" customFormat="1" ht="5.25" customHeight="1" x14ac:dyDescent="0.2">
      <c r="A695" s="292"/>
      <c r="B695" s="160"/>
      <c r="C695" s="698"/>
      <c r="D695" s="698"/>
      <c r="E695" s="698"/>
      <c r="F695" s="698"/>
      <c r="G695" s="698"/>
      <c r="H695" s="698"/>
      <c r="I695" s="698"/>
      <c r="J695" s="698"/>
      <c r="K695" s="698"/>
      <c r="L695" s="698"/>
      <c r="M695" s="698"/>
      <c r="N695" s="698"/>
      <c r="O695" s="698"/>
      <c r="P695" s="698"/>
      <c r="Q695" s="698"/>
      <c r="R695" s="698"/>
      <c r="S695" s="698"/>
      <c r="T695" s="698"/>
      <c r="U695" s="698"/>
      <c r="V695" s="698"/>
      <c r="W695" s="698"/>
      <c r="X695" s="698"/>
      <c r="Y695" s="183"/>
      <c r="Z695" s="162"/>
      <c r="AA695" s="1003"/>
    </row>
    <row r="696" spans="1:29" s="354" customFormat="1" ht="24" customHeight="1" x14ac:dyDescent="0.2">
      <c r="A696" s="298" t="s">
        <v>496</v>
      </c>
      <c r="B696" s="230"/>
      <c r="C696" s="1246" t="s">
        <v>1365</v>
      </c>
      <c r="D696" s="1261"/>
      <c r="E696" s="1261"/>
      <c r="F696" s="1261"/>
      <c r="G696" s="1261"/>
      <c r="H696" s="1261"/>
      <c r="I696" s="1261"/>
      <c r="J696" s="1261"/>
      <c r="K696" s="1261"/>
      <c r="L696" s="1261"/>
      <c r="M696" s="1261"/>
      <c r="N696" s="1261"/>
      <c r="O696" s="1261"/>
      <c r="P696" s="1261"/>
      <c r="Q696" s="1261"/>
      <c r="R696" s="1261"/>
      <c r="S696" s="1261"/>
      <c r="T696" s="749"/>
      <c r="U696" s="610"/>
      <c r="V696" s="871"/>
      <c r="W696" s="1846"/>
      <c r="X696" s="1846"/>
      <c r="Y696" s="150"/>
      <c r="Z696" s="151"/>
      <c r="AA696" s="1003">
        <f>IF(W696="?",0,IF(W696&lt;&gt;"",1,0))</f>
        <v>0</v>
      </c>
    </row>
    <row r="697" spans="1:29" s="354" customFormat="1" ht="5.45" customHeight="1" x14ac:dyDescent="0.2">
      <c r="A697" s="292"/>
      <c r="B697" s="230"/>
      <c r="C697" s="863"/>
      <c r="D697" s="863"/>
      <c r="E697" s="863"/>
      <c r="F697" s="863"/>
      <c r="G697" s="863"/>
      <c r="H697" s="863"/>
      <c r="I697" s="863"/>
      <c r="J697" s="863"/>
      <c r="K697" s="863"/>
      <c r="L697" s="863"/>
      <c r="M697" s="863"/>
      <c r="N697" s="863"/>
      <c r="O697" s="871"/>
      <c r="P697" s="871"/>
      <c r="Q697" s="871"/>
      <c r="R697" s="871"/>
      <c r="S697" s="871"/>
      <c r="T697" s="871"/>
      <c r="U697" s="871"/>
      <c r="V697" s="871"/>
      <c r="W697" s="871"/>
      <c r="X697" s="871"/>
      <c r="Y697" s="871"/>
      <c r="Z697" s="151"/>
      <c r="AA697" s="1003"/>
    </row>
    <row r="698" spans="1:29" s="354" customFormat="1" ht="21" customHeight="1" x14ac:dyDescent="0.2">
      <c r="A698" s="298" t="s">
        <v>524</v>
      </c>
      <c r="B698" s="230"/>
      <c r="C698" s="992"/>
      <c r="D698" s="316" t="s">
        <v>1274</v>
      </c>
      <c r="E698" s="872"/>
      <c r="F698" s="872"/>
      <c r="G698" s="873"/>
      <c r="H698" s="873"/>
      <c r="I698" s="873"/>
      <c r="J698" s="873"/>
      <c r="K698" s="873"/>
      <c r="L698" s="873"/>
      <c r="M698" s="873"/>
      <c r="N698" s="873"/>
      <c r="O698" s="873"/>
      <c r="P698" s="874"/>
      <c r="Q698" s="874"/>
      <c r="R698" s="874"/>
      <c r="S698" s="874"/>
      <c r="T698" s="874"/>
      <c r="U698" s="874"/>
      <c r="V698" s="874"/>
      <c r="W698" s="1846"/>
      <c r="X698" s="1847"/>
      <c r="Y698" s="150"/>
      <c r="Z698" s="151"/>
      <c r="AA698" s="1003">
        <f>IF(W698="?",0,IF(W698&lt;&gt;"",1,0))</f>
        <v>0</v>
      </c>
    </row>
    <row r="699" spans="1:29" s="353" customFormat="1" ht="5.25" customHeight="1" x14ac:dyDescent="0.2">
      <c r="A699" s="459"/>
      <c r="B699" s="282"/>
      <c r="C699" s="749"/>
      <c r="D699" s="749"/>
      <c r="E699" s="749"/>
      <c r="F699" s="749"/>
      <c r="G699" s="749"/>
      <c r="H699" s="749"/>
      <c r="I699" s="749"/>
      <c r="J699" s="749"/>
      <c r="K699" s="203"/>
      <c r="L699" s="203"/>
      <c r="M699" s="203"/>
      <c r="N699" s="203"/>
      <c r="O699" s="203"/>
      <c r="P699" s="203"/>
      <c r="Q699" s="203"/>
      <c r="R699" s="203"/>
      <c r="S699" s="203"/>
      <c r="T699" s="203"/>
      <c r="U699" s="203"/>
      <c r="V699" s="203"/>
      <c r="W699" s="203"/>
      <c r="X699" s="203"/>
      <c r="Y699" s="203"/>
      <c r="Z699" s="166"/>
      <c r="AA699" s="1003"/>
    </row>
    <row r="700" spans="1:29" ht="36" customHeight="1" x14ac:dyDescent="0.2">
      <c r="A700" s="298" t="s">
        <v>1155</v>
      </c>
      <c r="B700" s="281"/>
      <c r="C700" s="1231" t="s">
        <v>1316</v>
      </c>
      <c r="D700" s="1848"/>
      <c r="E700" s="1848"/>
      <c r="F700" s="1848"/>
      <c r="G700" s="1848"/>
      <c r="H700" s="1848"/>
      <c r="I700" s="1848"/>
      <c r="J700" s="1848"/>
      <c r="K700" s="1848"/>
      <c r="L700" s="1848"/>
      <c r="M700" s="1848"/>
      <c r="N700" s="1848"/>
      <c r="O700" s="1848"/>
      <c r="P700" s="1848"/>
      <c r="Q700" s="1849"/>
      <c r="R700" s="1850"/>
      <c r="S700" s="1850"/>
      <c r="T700" s="1850"/>
      <c r="U700" s="1850"/>
      <c r="V700" s="1850"/>
      <c r="W700" s="1850"/>
      <c r="X700" s="1850"/>
      <c r="Y700" s="183"/>
      <c r="Z700" s="186"/>
      <c r="AA700" s="1003">
        <f>IF(Q700="?",0,IF(Q700&lt;&gt;"",1,0))</f>
        <v>0</v>
      </c>
      <c r="AB700" s="354"/>
      <c r="AC700" s="354"/>
    </row>
    <row r="701" spans="1:29" s="353" customFormat="1" ht="5.25" customHeight="1" x14ac:dyDescent="0.2">
      <c r="A701" s="459"/>
      <c r="B701" s="282"/>
      <c r="C701" s="749"/>
      <c r="D701" s="749"/>
      <c r="E701" s="749"/>
      <c r="F701" s="749"/>
      <c r="G701" s="749"/>
      <c r="H701" s="749"/>
      <c r="I701" s="749"/>
      <c r="J701" s="749"/>
      <c r="K701" s="203"/>
      <c r="L701" s="203"/>
      <c r="M701" s="203"/>
      <c r="N701" s="203"/>
      <c r="O701" s="203"/>
      <c r="P701" s="203"/>
      <c r="Q701" s="203"/>
      <c r="R701" s="203"/>
      <c r="S701" s="796"/>
      <c r="T701" s="698"/>
      <c r="U701" s="698"/>
      <c r="V701" s="698"/>
      <c r="W701" s="698"/>
      <c r="X701" s="203"/>
      <c r="Y701" s="203"/>
      <c r="Z701" s="166"/>
      <c r="AA701" s="1003"/>
    </row>
    <row r="702" spans="1:29" s="353" customFormat="1" ht="18" customHeight="1" x14ac:dyDescent="0.2">
      <c r="A702" s="298" t="s">
        <v>1366</v>
      </c>
      <c r="B702" s="165"/>
      <c r="C702" s="284" t="s">
        <v>1367</v>
      </c>
      <c r="D702" s="239"/>
      <c r="E702" s="239"/>
      <c r="F702" s="239"/>
      <c r="G702" s="239"/>
      <c r="H702" s="239"/>
      <c r="I702" s="239"/>
      <c r="J702" s="239"/>
      <c r="K702" s="239"/>
      <c r="L702" s="203"/>
      <c r="M702" s="239"/>
      <c r="N702" s="239"/>
      <c r="O702" s="239"/>
      <c r="P702" s="239"/>
      <c r="Q702" s="239"/>
      <c r="R702" s="239"/>
      <c r="S702" s="239"/>
      <c r="T702" s="1188" t="s">
        <v>1166</v>
      </c>
      <c r="U702" s="1851"/>
      <c r="V702" s="1851"/>
      <c r="W702" s="1851"/>
      <c r="X702" s="1852"/>
      <c r="Y702" s="610"/>
      <c r="Z702" s="166"/>
      <c r="AA702" s="1003">
        <f>IF(T702="?",0,IF(T702&lt;&gt;"",1,0))</f>
        <v>0</v>
      </c>
    </row>
    <row r="703" spans="1:29" ht="5.25" customHeight="1" x14ac:dyDescent="0.2">
      <c r="A703" s="298"/>
      <c r="B703" s="281"/>
      <c r="C703" s="749"/>
      <c r="D703" s="749"/>
      <c r="E703" s="749"/>
      <c r="F703" s="749"/>
      <c r="G703" s="749"/>
      <c r="H703" s="749"/>
      <c r="I703" s="749"/>
      <c r="J703" s="749"/>
      <c r="K703" s="749"/>
      <c r="L703" s="749"/>
      <c r="M703" s="749"/>
      <c r="N703" s="610"/>
      <c r="O703" s="610"/>
      <c r="P703" s="610"/>
      <c r="Q703" s="610"/>
      <c r="R703" s="610"/>
      <c r="S703" s="749"/>
      <c r="T703" s="749"/>
      <c r="U703" s="698"/>
      <c r="V703" s="698"/>
      <c r="W703" s="698"/>
      <c r="X703" s="910"/>
      <c r="Y703" s="610"/>
      <c r="Z703" s="186"/>
      <c r="AA703" s="1003"/>
    </row>
    <row r="704" spans="1:29" s="353" customFormat="1" ht="18" customHeight="1" x14ac:dyDescent="0.2">
      <c r="A704" s="298" t="s">
        <v>1156</v>
      </c>
      <c r="B704" s="165"/>
      <c r="C704" s="284" t="s">
        <v>1368</v>
      </c>
      <c r="D704" s="239"/>
      <c r="E704" s="239"/>
      <c r="F704" s="239"/>
      <c r="G704" s="239"/>
      <c r="H704" s="239"/>
      <c r="I704" s="239"/>
      <c r="J704" s="239"/>
      <c r="K704" s="239"/>
      <c r="L704" s="203"/>
      <c r="M704" s="239"/>
      <c r="N704" s="239"/>
      <c r="O704" s="239"/>
      <c r="P704" s="239"/>
      <c r="Q704" s="239"/>
      <c r="R704" s="239"/>
      <c r="S704" s="239"/>
      <c r="T704" s="1188" t="s">
        <v>1166</v>
      </c>
      <c r="U704" s="1851"/>
      <c r="V704" s="1851"/>
      <c r="W704" s="1851"/>
      <c r="X704" s="1852"/>
      <c r="Y704" s="610"/>
      <c r="Z704" s="166"/>
      <c r="AA704" s="1003">
        <f>IF(T704="?",0,IF(T704&lt;&gt;"",1,0))</f>
        <v>0</v>
      </c>
    </row>
    <row r="705" spans="1:29" s="353" customFormat="1" ht="5.25" customHeight="1" x14ac:dyDescent="0.2">
      <c r="A705" s="292"/>
      <c r="B705" s="160"/>
      <c r="C705" s="256"/>
      <c r="D705" s="698"/>
      <c r="E705" s="698"/>
      <c r="F705" s="698"/>
      <c r="G705" s="698"/>
      <c r="H705" s="698"/>
      <c r="I705" s="698"/>
      <c r="J705" s="698"/>
      <c r="K705" s="698"/>
      <c r="L705" s="698"/>
      <c r="M705" s="698"/>
      <c r="N705" s="698"/>
      <c r="O705" s="698"/>
      <c r="P705" s="698"/>
      <c r="Q705" s="698"/>
      <c r="R705" s="698"/>
      <c r="S705" s="698"/>
      <c r="T705" s="698"/>
      <c r="U705" s="749"/>
      <c r="V705" s="749"/>
      <c r="W705" s="749"/>
      <c r="X705" s="897"/>
      <c r="Y705" s="698"/>
      <c r="Z705" s="166"/>
      <c r="AA705" s="1003"/>
    </row>
    <row r="706" spans="1:29" s="353" customFormat="1" ht="24.75" customHeight="1" x14ac:dyDescent="0.2">
      <c r="A706" s="298"/>
      <c r="B706" s="160"/>
      <c r="C706" s="1394" t="s">
        <v>1369</v>
      </c>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698"/>
      <c r="Y706" s="698"/>
      <c r="Z706" s="162"/>
      <c r="AA706" s="1003"/>
    </row>
    <row r="707" spans="1:29" s="353" customFormat="1" ht="24" customHeight="1" x14ac:dyDescent="0.2">
      <c r="A707" s="297" t="s">
        <v>1370</v>
      </c>
      <c r="B707" s="77"/>
      <c r="C707" s="127" t="s">
        <v>1371</v>
      </c>
      <c r="D707" s="127"/>
      <c r="E707" s="131"/>
      <c r="F707" s="131"/>
      <c r="G707" s="131"/>
      <c r="H707" s="131"/>
      <c r="I707" s="131"/>
      <c r="J707" s="131"/>
      <c r="K707" s="131"/>
      <c r="L707" s="131"/>
      <c r="M707" s="1844" t="s">
        <v>1166</v>
      </c>
      <c r="N707" s="1845"/>
      <c r="O707" s="131"/>
      <c r="P707" s="127" t="s">
        <v>1372</v>
      </c>
      <c r="Q707" s="127"/>
      <c r="R707" s="698"/>
      <c r="S707" s="698"/>
      <c r="T707" s="875"/>
      <c r="U707" s="875"/>
      <c r="V707" s="875"/>
      <c r="W707" s="1844" t="s">
        <v>1166</v>
      </c>
      <c r="X707" s="1845"/>
      <c r="Y707" s="698"/>
      <c r="Z707" s="162"/>
      <c r="AA707" s="1003">
        <f>IF(M707="?",0,IF(M707&lt;&gt;"",1,0))+IF(W707="?",0,IF(W707&lt;&gt;"",1,0))</f>
        <v>0</v>
      </c>
    </row>
    <row r="708" spans="1:29" s="353" customFormat="1" ht="24" customHeight="1" x14ac:dyDescent="0.2">
      <c r="A708" s="297" t="s">
        <v>1373</v>
      </c>
      <c r="B708" s="77"/>
      <c r="C708" s="127" t="s">
        <v>176</v>
      </c>
      <c r="D708" s="127"/>
      <c r="E708" s="131"/>
      <c r="F708" s="131"/>
      <c r="G708" s="131"/>
      <c r="H708" s="132"/>
      <c r="I708" s="132"/>
      <c r="J708" s="132"/>
      <c r="K708" s="132"/>
      <c r="L708" s="132"/>
      <c r="M708" s="1844" t="s">
        <v>1166</v>
      </c>
      <c r="N708" s="1845"/>
      <c r="O708" s="132"/>
      <c r="P708" s="127" t="s">
        <v>1374</v>
      </c>
      <c r="Q708" s="127"/>
      <c r="R708" s="698"/>
      <c r="S708" s="698"/>
      <c r="T708" s="517"/>
      <c r="U708" s="517"/>
      <c r="V708" s="517"/>
      <c r="W708" s="1844" t="s">
        <v>1166</v>
      </c>
      <c r="X708" s="1845"/>
      <c r="Y708" s="698"/>
      <c r="Z708" s="162"/>
      <c r="AA708" s="1003">
        <f>IF(M708="?",0,IF(M708&lt;&gt;"",1,0))+IF(W708="?",0,IF(W708&lt;&gt;"",1,0))</f>
        <v>0</v>
      </c>
    </row>
    <row r="709" spans="1:29" s="353" customFormat="1" ht="24" customHeight="1" x14ac:dyDescent="0.2">
      <c r="A709" s="297" t="s">
        <v>1375</v>
      </c>
      <c r="B709" s="77"/>
      <c r="C709" s="127" t="s">
        <v>1</v>
      </c>
      <c r="D709" s="127"/>
      <c r="E709" s="131"/>
      <c r="F709" s="131"/>
      <c r="G709" s="131"/>
      <c r="H709" s="132"/>
      <c r="I709" s="132"/>
      <c r="J709" s="132"/>
      <c r="K709" s="132"/>
      <c r="L709" s="132"/>
      <c r="M709" s="1844" t="s">
        <v>1166</v>
      </c>
      <c r="N709" s="1845"/>
      <c r="O709" s="132"/>
      <c r="P709" s="127" t="s">
        <v>2</v>
      </c>
      <c r="Q709" s="127"/>
      <c r="R709" s="698"/>
      <c r="S709" s="698"/>
      <c r="T709" s="517"/>
      <c r="U709" s="517"/>
      <c r="V709" s="517"/>
      <c r="W709" s="1844" t="s">
        <v>1166</v>
      </c>
      <c r="X709" s="1845"/>
      <c r="Y709" s="698"/>
      <c r="Z709" s="162"/>
      <c r="AA709" s="1003">
        <f>IF(M709="?",0,IF(M709&lt;&gt;"",1,0))+IF(W709="?",0,IF(W709&lt;&gt;"",1,0))</f>
        <v>0</v>
      </c>
    </row>
    <row r="710" spans="1:29" s="353" customFormat="1" ht="24" customHeight="1" x14ac:dyDescent="0.2">
      <c r="A710" s="297" t="s">
        <v>1376</v>
      </c>
      <c r="B710" s="77"/>
      <c r="C710" s="127" t="s">
        <v>1030</v>
      </c>
      <c r="D710" s="127"/>
      <c r="E710" s="131"/>
      <c r="F710" s="131"/>
      <c r="G710" s="131"/>
      <c r="H710" s="131"/>
      <c r="I710" s="131"/>
      <c r="J710" s="131"/>
      <c r="K710" s="131"/>
      <c r="L710" s="131"/>
      <c r="M710" s="1844" t="s">
        <v>1166</v>
      </c>
      <c r="N710" s="1845"/>
      <c r="O710" s="131"/>
      <c r="P710" s="127" t="s">
        <v>1377</v>
      </c>
      <c r="Q710" s="127"/>
      <c r="R710" s="698"/>
      <c r="S710" s="698"/>
      <c r="T710" s="517"/>
      <c r="U710" s="517"/>
      <c r="V710" s="517"/>
      <c r="W710" s="1844" t="s">
        <v>1166</v>
      </c>
      <c r="X710" s="1845"/>
      <c r="Y710" s="698"/>
      <c r="Z710" s="162"/>
      <c r="AA710" s="1003">
        <f>IF(M710="?",0,IF(M710&lt;&gt;"",1,0))+IF(W710="?",0,IF(W710&lt;&gt;"",1,0))</f>
        <v>0</v>
      </c>
    </row>
    <row r="711" spans="1:29" ht="5.25" customHeight="1" x14ac:dyDescent="0.2">
      <c r="A711" s="298"/>
      <c r="B711" s="876"/>
      <c r="C711" s="241"/>
      <c r="D711" s="241"/>
      <c r="E711" s="241"/>
      <c r="F711" s="241"/>
      <c r="G711" s="241"/>
      <c r="H711" s="241"/>
      <c r="I711" s="241"/>
      <c r="J711" s="241"/>
      <c r="K711" s="241"/>
      <c r="L711" s="241"/>
      <c r="M711" s="241"/>
      <c r="N711" s="877"/>
      <c r="O711" s="877"/>
      <c r="P711" s="877"/>
      <c r="Q711" s="877"/>
      <c r="R711" s="241"/>
      <c r="S711" s="241"/>
      <c r="T711" s="241"/>
      <c r="U711" s="877"/>
      <c r="V711" s="877"/>
      <c r="W711" s="877"/>
      <c r="X711" s="877"/>
      <c r="Y711" s="618"/>
      <c r="Z711" s="878"/>
      <c r="AA711" s="1003"/>
    </row>
    <row r="712" spans="1:29" ht="5.25" customHeight="1" x14ac:dyDescent="0.2">
      <c r="A712" s="298"/>
      <c r="B712" s="879"/>
      <c r="C712" s="880"/>
      <c r="D712" s="880"/>
      <c r="E712" s="880"/>
      <c r="F712" s="880"/>
      <c r="G712" s="880"/>
      <c r="H712" s="880"/>
      <c r="I712" s="880"/>
      <c r="J712" s="880"/>
      <c r="K712" s="880"/>
      <c r="L712" s="880"/>
      <c r="M712" s="880"/>
      <c r="N712" s="881"/>
      <c r="O712" s="881"/>
      <c r="P712" s="881"/>
      <c r="Q712" s="881"/>
      <c r="R712" s="880"/>
      <c r="S712" s="880"/>
      <c r="T712" s="880"/>
      <c r="U712" s="881"/>
      <c r="V712" s="881"/>
      <c r="W712" s="881"/>
      <c r="X712" s="881"/>
      <c r="Y712" s="805"/>
      <c r="Z712" s="882"/>
      <c r="AA712" s="1003"/>
    </row>
    <row r="713" spans="1:29" s="354" customFormat="1" ht="21" customHeight="1" x14ac:dyDescent="0.2">
      <c r="A713" s="297" t="s">
        <v>1350</v>
      </c>
      <c r="B713" s="230"/>
      <c r="C713" s="697" t="s">
        <v>1378</v>
      </c>
      <c r="D713" s="697"/>
      <c r="E713" s="873"/>
      <c r="F713" s="873"/>
      <c r="G713" s="873"/>
      <c r="H713" s="873"/>
      <c r="I713" s="697"/>
      <c r="J713" s="697"/>
      <c r="K713" s="697"/>
      <c r="L713" s="1846"/>
      <c r="M713" s="1847"/>
      <c r="N713" s="150"/>
      <c r="O713" s="697" t="s">
        <v>1379</v>
      </c>
      <c r="P713" s="697"/>
      <c r="Q713" s="697"/>
      <c r="R713" s="873"/>
      <c r="S713" s="873"/>
      <c r="T713" s="874"/>
      <c r="U713" s="874"/>
      <c r="V713" s="874"/>
      <c r="W713" s="1846"/>
      <c r="X713" s="1847"/>
      <c r="Y713" s="150"/>
      <c r="Z713" s="151"/>
      <c r="AA713" s="1003">
        <f>IF(L713="?",0,IF(L713&lt;&gt;"",1,0))+IF(W713="?",0,IF(W713&lt;&gt;"",1,0))</f>
        <v>0</v>
      </c>
      <c r="AB713" s="355"/>
      <c r="AC713" s="355"/>
    </row>
    <row r="714" spans="1:29" s="354" customFormat="1" ht="15" customHeight="1" x14ac:dyDescent="0.2">
      <c r="A714" s="459" t="s">
        <v>258</v>
      </c>
      <c r="B714" s="862"/>
      <c r="C714" s="237" t="s">
        <v>1296</v>
      </c>
      <c r="D714" s="863"/>
      <c r="E714" s="863"/>
      <c r="F714" s="863"/>
      <c r="G714" s="863"/>
      <c r="H714" s="863"/>
      <c r="I714" s="863"/>
      <c r="J714" s="863"/>
      <c r="K714" s="863"/>
      <c r="L714" s="863"/>
      <c r="M714" s="863"/>
      <c r="N714" s="863"/>
      <c r="O714" s="863"/>
      <c r="P714" s="863"/>
      <c r="Q714" s="863"/>
      <c r="R714" s="863"/>
      <c r="S714" s="863"/>
      <c r="T714" s="863"/>
      <c r="U714" s="863"/>
      <c r="V714" s="863"/>
      <c r="W714" s="863"/>
      <c r="X714" s="150"/>
      <c r="Y714" s="150"/>
      <c r="Z714" s="151"/>
      <c r="AA714" s="1003"/>
    </row>
    <row r="715" spans="1:29" s="354" customFormat="1" ht="36" customHeight="1" x14ac:dyDescent="0.2">
      <c r="A715" s="298" t="s">
        <v>1151</v>
      </c>
      <c r="B715" s="862"/>
      <c r="C715" s="1140"/>
      <c r="D715" s="1140"/>
      <c r="E715" s="1140"/>
      <c r="F715" s="1140"/>
      <c r="G715" s="1140"/>
      <c r="H715" s="1140"/>
      <c r="I715" s="1140"/>
      <c r="J715" s="1140"/>
      <c r="K715" s="1140"/>
      <c r="L715" s="1140"/>
      <c r="M715" s="1140"/>
      <c r="N715" s="1140"/>
      <c r="O715" s="1140"/>
      <c r="P715" s="1140"/>
      <c r="Q715" s="1140"/>
      <c r="R715" s="1140"/>
      <c r="S715" s="1140"/>
      <c r="T715" s="1140"/>
      <c r="U715" s="1140"/>
      <c r="V715" s="1140"/>
      <c r="W715" s="1140"/>
      <c r="X715" s="1140"/>
      <c r="Y715" s="150"/>
      <c r="Z715" s="151"/>
      <c r="AA715" s="1003">
        <f>IF(C715="?",0,IF(C715&lt;&gt;"",1,0))</f>
        <v>0</v>
      </c>
    </row>
    <row r="716" spans="1:29" ht="9" customHeight="1" x14ac:dyDescent="0.2">
      <c r="A716" s="298"/>
      <c r="B716" s="281"/>
      <c r="C716" s="749"/>
      <c r="D716" s="749"/>
      <c r="E716" s="749"/>
      <c r="F716" s="749"/>
      <c r="G716" s="749"/>
      <c r="H716" s="749"/>
      <c r="I716" s="749"/>
      <c r="J716" s="749"/>
      <c r="K716" s="749"/>
      <c r="L716" s="749"/>
      <c r="M716" s="749"/>
      <c r="N716" s="610"/>
      <c r="O716" s="610"/>
      <c r="P716" s="610"/>
      <c r="Q716" s="610"/>
      <c r="R716" s="749"/>
      <c r="S716" s="749"/>
      <c r="T716" s="749"/>
      <c r="U716" s="610"/>
      <c r="V716" s="610"/>
      <c r="W716" s="610"/>
      <c r="X716" s="610"/>
      <c r="Y716" s="183"/>
      <c r="Z716" s="186"/>
      <c r="AA716" s="1003"/>
    </row>
    <row r="717" spans="1:29" s="354" customFormat="1" ht="5.45" customHeight="1" x14ac:dyDescent="0.2">
      <c r="A717" s="292"/>
      <c r="B717" s="860"/>
      <c r="C717" s="861"/>
      <c r="D717" s="861"/>
      <c r="E717" s="861"/>
      <c r="F717" s="861"/>
      <c r="G717" s="861"/>
      <c r="H717" s="861"/>
      <c r="I717" s="861"/>
      <c r="J717" s="861"/>
      <c r="K717" s="861"/>
      <c r="L717" s="861"/>
      <c r="M717" s="861"/>
      <c r="N717" s="861"/>
      <c r="O717" s="861"/>
      <c r="P717" s="861"/>
      <c r="Q717" s="861"/>
      <c r="R717" s="861"/>
      <c r="S717" s="861"/>
      <c r="T717" s="861"/>
      <c r="U717" s="861"/>
      <c r="V717" s="802"/>
      <c r="W717" s="802"/>
      <c r="X717" s="802"/>
      <c r="Y717" s="802"/>
      <c r="Z717" s="803"/>
      <c r="AA717" s="1003"/>
    </row>
    <row r="718" spans="1:29" s="885" customFormat="1" ht="36" customHeight="1" x14ac:dyDescent="0.2">
      <c r="A718" s="292"/>
      <c r="B718" s="225"/>
      <c r="C718" s="1551" t="s">
        <v>977</v>
      </c>
      <c r="D718" s="1842"/>
      <c r="E718" s="1842"/>
      <c r="F718" s="1842"/>
      <c r="G718" s="1842"/>
      <c r="H718" s="1842"/>
      <c r="I718" s="1842"/>
      <c r="J718" s="1842"/>
      <c r="K718" s="1842"/>
      <c r="L718" s="1842"/>
      <c r="M718" s="1842"/>
      <c r="N718" s="1842"/>
      <c r="O718" s="1842"/>
      <c r="P718" s="1842"/>
      <c r="Q718" s="1842"/>
      <c r="R718" s="1842"/>
      <c r="S718" s="1842"/>
      <c r="T718" s="1842"/>
      <c r="U718" s="1842"/>
      <c r="V718" s="1842"/>
      <c r="W718" s="1842"/>
      <c r="X718" s="1843"/>
      <c r="Y718" s="698"/>
      <c r="Z718" s="226"/>
      <c r="AA718" s="1003"/>
    </row>
    <row r="719" spans="1:29" s="354" customFormat="1" ht="5.25" customHeight="1" x14ac:dyDescent="0.2">
      <c r="A719" s="292"/>
      <c r="B719" s="230"/>
      <c r="C719" s="750"/>
      <c r="D719" s="750"/>
      <c r="E719" s="750"/>
      <c r="F719" s="750"/>
      <c r="G719" s="750"/>
      <c r="H719" s="750"/>
      <c r="I719" s="750"/>
      <c r="J719" s="750"/>
      <c r="K719" s="750"/>
      <c r="L719" s="750"/>
      <c r="M719" s="750"/>
      <c r="N719" s="750"/>
      <c r="O719" s="750"/>
      <c r="P719" s="750"/>
      <c r="Q719" s="750"/>
      <c r="R719" s="750"/>
      <c r="S719" s="750"/>
      <c r="T719" s="750"/>
      <c r="U719" s="750"/>
      <c r="V719" s="750"/>
      <c r="W719" s="750"/>
      <c r="X719" s="750"/>
      <c r="Y719" s="750"/>
      <c r="Z719" s="151"/>
      <c r="AA719" s="1003"/>
    </row>
    <row r="720" spans="1:29" s="886" customFormat="1" ht="22.5" customHeight="1" x14ac:dyDescent="0.2">
      <c r="A720" s="292"/>
      <c r="B720" s="862"/>
      <c r="C720" s="746" t="s">
        <v>1080</v>
      </c>
      <c r="D720" s="746"/>
      <c r="E720" s="746"/>
      <c r="F720" s="746"/>
      <c r="G720" s="746"/>
      <c r="H720" s="746"/>
      <c r="I720" s="746"/>
      <c r="J720" s="746"/>
      <c r="K720" s="746"/>
      <c r="L720" s="746"/>
      <c r="M720" s="746"/>
      <c r="N720" s="746"/>
      <c r="O720" s="746"/>
      <c r="P720" s="746"/>
      <c r="Q720" s="746"/>
      <c r="R720" s="749"/>
      <c r="S720" s="749"/>
      <c r="T720" s="749"/>
      <c r="U720" s="749"/>
      <c r="V720" s="749"/>
      <c r="W720" s="749"/>
      <c r="X720" s="749"/>
      <c r="Y720" s="851"/>
      <c r="Z720" s="869"/>
      <c r="AA720" s="1003"/>
    </row>
    <row r="721" spans="1:27" s="354" customFormat="1" ht="5.25" customHeight="1" x14ac:dyDescent="0.2">
      <c r="A721" s="292"/>
      <c r="B721" s="230"/>
      <c r="C721" s="750"/>
      <c r="D721" s="748"/>
      <c r="E721" s="748"/>
      <c r="F721" s="750"/>
      <c r="G721" s="750"/>
      <c r="H721" s="750"/>
      <c r="I721" s="750"/>
      <c r="J721" s="750"/>
      <c r="K721" s="750"/>
      <c r="L721" s="750"/>
      <c r="M721" s="750"/>
      <c r="N721" s="750"/>
      <c r="O721" s="750"/>
      <c r="P721" s="750"/>
      <c r="Q721" s="750"/>
      <c r="R721" s="750"/>
      <c r="S721" s="750"/>
      <c r="T721" s="750"/>
      <c r="U721" s="750"/>
      <c r="V721" s="750"/>
      <c r="W721" s="750"/>
      <c r="X721" s="750"/>
      <c r="Y721" s="750"/>
      <c r="Z721" s="151"/>
      <c r="AA721" s="1003"/>
    </row>
    <row r="722" spans="1:27" s="354" customFormat="1" ht="21" customHeight="1" x14ac:dyDescent="0.2">
      <c r="A722" s="298" t="s">
        <v>1147</v>
      </c>
      <c r="B722" s="230"/>
      <c r="C722" s="750" t="s">
        <v>82</v>
      </c>
      <c r="D722" s="748"/>
      <c r="E722" s="748"/>
      <c r="F722" s="750"/>
      <c r="G722" s="750"/>
      <c r="H722" s="750"/>
      <c r="I722" s="1268"/>
      <c r="J722" s="1268"/>
      <c r="K722" s="1268"/>
      <c r="L722" s="1268"/>
      <c r="M722" s="1268"/>
      <c r="N722" s="1268"/>
      <c r="O722" s="1268"/>
      <c r="P722" s="1268"/>
      <c r="Q722" s="1268"/>
      <c r="R722" s="1268"/>
      <c r="S722" s="1268"/>
      <c r="T722" s="1268"/>
      <c r="U722" s="1268"/>
      <c r="V722" s="1268"/>
      <c r="W722" s="1268"/>
      <c r="X722" s="1268"/>
      <c r="Y722" s="750"/>
      <c r="Z722" s="151"/>
      <c r="AA722" s="1003">
        <f>IF(I722="?",0,IF(I722&lt;&gt;"",1,0))</f>
        <v>0</v>
      </c>
    </row>
    <row r="723" spans="1:27" s="354" customFormat="1" ht="5.25" customHeight="1" x14ac:dyDescent="0.2">
      <c r="A723" s="292"/>
      <c r="B723" s="230"/>
      <c r="C723" s="749"/>
      <c r="D723" s="748"/>
      <c r="E723" s="748"/>
      <c r="F723" s="750"/>
      <c r="G723" s="750"/>
      <c r="H723" s="750"/>
      <c r="I723" s="750"/>
      <c r="J723" s="750"/>
      <c r="K723" s="750"/>
      <c r="L723" s="750"/>
      <c r="M723" s="750"/>
      <c r="N723" s="750"/>
      <c r="O723" s="750"/>
      <c r="P723" s="750"/>
      <c r="Q723" s="750"/>
      <c r="R723" s="750"/>
      <c r="S723" s="750"/>
      <c r="T723" s="750"/>
      <c r="U723" s="750"/>
      <c r="V723" s="750"/>
      <c r="W723" s="750"/>
      <c r="X723" s="750"/>
      <c r="Y723" s="750"/>
      <c r="Z723" s="151"/>
      <c r="AA723" s="1003"/>
    </row>
    <row r="724" spans="1:27" s="354" customFormat="1" ht="21" customHeight="1" x14ac:dyDescent="0.2">
      <c r="A724" s="298" t="s">
        <v>1148</v>
      </c>
      <c r="B724" s="235"/>
      <c r="C724" s="750" t="s">
        <v>61</v>
      </c>
      <c r="D724" s="748"/>
      <c r="E724" s="748"/>
      <c r="F724" s="750"/>
      <c r="G724" s="750"/>
      <c r="H724" s="750"/>
      <c r="I724" s="1268"/>
      <c r="J724" s="1268"/>
      <c r="K724" s="1268"/>
      <c r="L724" s="1268"/>
      <c r="M724" s="1268"/>
      <c r="N724" s="1268"/>
      <c r="O724" s="1268"/>
      <c r="P724" s="1268"/>
      <c r="Q724" s="1268"/>
      <c r="R724" s="1268"/>
      <c r="S724" s="1268"/>
      <c r="T724" s="1268"/>
      <c r="U724" s="1268"/>
      <c r="V724" s="1268"/>
      <c r="W724" s="1268"/>
      <c r="X724" s="1268"/>
      <c r="Y724" s="750"/>
      <c r="Z724" s="151"/>
      <c r="AA724" s="1003">
        <f>IF(I724="?",0,IF(I724&lt;&gt;"",1,0))</f>
        <v>0</v>
      </c>
    </row>
    <row r="725" spans="1:27" s="354" customFormat="1" ht="5.25" customHeight="1" x14ac:dyDescent="0.2">
      <c r="A725" s="292"/>
      <c r="B725" s="230"/>
      <c r="C725" s="749"/>
      <c r="D725" s="748"/>
      <c r="E725" s="748"/>
      <c r="F725" s="750"/>
      <c r="G725" s="750"/>
      <c r="H725" s="750"/>
      <c r="I725" s="750"/>
      <c r="J725" s="750"/>
      <c r="K725" s="750"/>
      <c r="L725" s="750"/>
      <c r="M725" s="750"/>
      <c r="N725" s="750"/>
      <c r="O725" s="750"/>
      <c r="P725" s="750"/>
      <c r="Q725" s="750"/>
      <c r="R725" s="750"/>
      <c r="S725" s="750"/>
      <c r="T725" s="750"/>
      <c r="U725" s="750"/>
      <c r="V725" s="750"/>
      <c r="W725" s="750"/>
      <c r="X725" s="750"/>
      <c r="Y725" s="750"/>
      <c r="Z725" s="151"/>
      <c r="AA725" s="1003"/>
    </row>
    <row r="726" spans="1:27" s="354" customFormat="1" ht="21" customHeight="1" x14ac:dyDescent="0.2">
      <c r="A726" s="298" t="s">
        <v>1149</v>
      </c>
      <c r="B726" s="235"/>
      <c r="C726" s="750" t="s">
        <v>238</v>
      </c>
      <c r="D726" s="748"/>
      <c r="E726" s="748"/>
      <c r="F726" s="750"/>
      <c r="G726" s="750"/>
      <c r="H726" s="750"/>
      <c r="I726" s="1268"/>
      <c r="J726" s="1268"/>
      <c r="K726" s="1268"/>
      <c r="L726" s="1268"/>
      <c r="M726" s="1268"/>
      <c r="N726" s="1268"/>
      <c r="O726" s="1268"/>
      <c r="P726" s="1268"/>
      <c r="Q726" s="1268"/>
      <c r="R726" s="1268"/>
      <c r="S726" s="1268"/>
      <c r="T726" s="1268"/>
      <c r="U726" s="1268"/>
      <c r="V726" s="1268"/>
      <c r="W726" s="1268"/>
      <c r="X726" s="1268"/>
      <c r="Y726" s="750"/>
      <c r="Z726" s="151"/>
      <c r="AA726" s="1003">
        <f>IF(I726="?",0,IF(I726&lt;&gt;"",1,0))</f>
        <v>0</v>
      </c>
    </row>
    <row r="727" spans="1:27" s="354" customFormat="1" ht="5.25" customHeight="1" x14ac:dyDescent="0.2">
      <c r="A727" s="292"/>
      <c r="B727" s="228"/>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155"/>
      <c r="AA727" s="1003"/>
    </row>
    <row r="728" spans="1:27" s="354" customFormat="1" ht="5.25" customHeight="1" x14ac:dyDescent="0.2">
      <c r="A728" s="292"/>
      <c r="B728" s="230"/>
      <c r="C728" s="750"/>
      <c r="D728" s="750"/>
      <c r="E728" s="750"/>
      <c r="F728" s="750"/>
      <c r="G728" s="750"/>
      <c r="H728" s="750"/>
      <c r="I728" s="750"/>
      <c r="J728" s="750"/>
      <c r="K728" s="750"/>
      <c r="L728" s="750"/>
      <c r="M728" s="750"/>
      <c r="N728" s="750"/>
      <c r="O728" s="750"/>
      <c r="P728" s="750"/>
      <c r="Q728" s="750"/>
      <c r="R728" s="750"/>
      <c r="S728" s="750"/>
      <c r="T728" s="750"/>
      <c r="U728" s="750"/>
      <c r="V728" s="750"/>
      <c r="W728" s="750"/>
      <c r="X728" s="750"/>
      <c r="Y728" s="750"/>
      <c r="Z728" s="151"/>
      <c r="AA728" s="1003"/>
    </row>
    <row r="729" spans="1:27" s="884" customFormat="1" ht="36" customHeight="1" x14ac:dyDescent="0.2">
      <c r="A729" s="292"/>
      <c r="B729" s="225"/>
      <c r="C729" s="1551" t="s">
        <v>976</v>
      </c>
      <c r="D729" s="1842"/>
      <c r="E729" s="1842"/>
      <c r="F729" s="1842"/>
      <c r="G729" s="1842"/>
      <c r="H729" s="1842"/>
      <c r="I729" s="1842"/>
      <c r="J729" s="1842"/>
      <c r="K729" s="1842"/>
      <c r="L729" s="1842"/>
      <c r="M729" s="1842"/>
      <c r="N729" s="1842"/>
      <c r="O729" s="1842"/>
      <c r="P729" s="1842"/>
      <c r="Q729" s="1842"/>
      <c r="R729" s="1842"/>
      <c r="S729" s="1842"/>
      <c r="T729" s="1842"/>
      <c r="U729" s="1842"/>
      <c r="V729" s="1842"/>
      <c r="W729" s="1842"/>
      <c r="X729" s="1843"/>
      <c r="Y729" s="698"/>
      <c r="Z729" s="226"/>
      <c r="AA729" s="1003"/>
    </row>
    <row r="730" spans="1:27" s="354" customFormat="1" ht="5.25" customHeight="1" x14ac:dyDescent="0.2">
      <c r="A730" s="292"/>
      <c r="B730" s="228"/>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155"/>
      <c r="AA730" s="1003"/>
    </row>
    <row r="731" spans="1:27" s="354" customFormat="1" ht="5.25" customHeight="1" x14ac:dyDescent="0.2">
      <c r="A731" s="292"/>
      <c r="B731" s="230"/>
      <c r="C731" s="750"/>
      <c r="D731" s="750"/>
      <c r="E731" s="750"/>
      <c r="F731" s="750"/>
      <c r="G731" s="750"/>
      <c r="H731" s="750"/>
      <c r="I731" s="750"/>
      <c r="J731" s="750"/>
      <c r="K731" s="750"/>
      <c r="L731" s="750"/>
      <c r="M731" s="750"/>
      <c r="N731" s="750"/>
      <c r="O731" s="750"/>
      <c r="P731" s="750"/>
      <c r="Q731" s="750"/>
      <c r="R731" s="750"/>
      <c r="S731" s="750"/>
      <c r="T731" s="750"/>
      <c r="U731" s="750"/>
      <c r="V731" s="750"/>
      <c r="W731" s="750"/>
      <c r="X731" s="750"/>
      <c r="Y731" s="750"/>
      <c r="Z731" s="151"/>
      <c r="AA731" s="1003"/>
    </row>
    <row r="732" spans="1:27" s="354" customFormat="1" ht="30.75" customHeight="1" x14ac:dyDescent="0.2">
      <c r="A732" s="298" t="s">
        <v>1380</v>
      </c>
      <c r="B732" s="230"/>
      <c r="C732" s="1273" t="s">
        <v>1141</v>
      </c>
      <c r="D732" s="1273"/>
      <c r="E732" s="1273"/>
      <c r="F732" s="1273"/>
      <c r="G732" s="1273"/>
      <c r="H732" s="1273"/>
      <c r="I732" s="1273"/>
      <c r="J732" s="1273"/>
      <c r="K732" s="1273"/>
      <c r="L732" s="1273"/>
      <c r="M732" s="1273"/>
      <c r="N732" s="1274"/>
      <c r="O732" s="1274"/>
      <c r="P732" s="1274"/>
      <c r="Q732" s="1274"/>
      <c r="R732" s="1274"/>
      <c r="S732" s="1274"/>
      <c r="T732" s="1274"/>
      <c r="U732" s="332"/>
      <c r="V732" s="332"/>
      <c r="W732" s="1188" t="s">
        <v>1166</v>
      </c>
      <c r="X732" s="1189"/>
      <c r="Y732" s="750"/>
      <c r="Z732" s="151"/>
      <c r="AA732" s="1003">
        <f>IF(W732="?",0,IF(W732&lt;&gt;"",1,0))</f>
        <v>0</v>
      </c>
    </row>
    <row r="733" spans="1:27" s="354" customFormat="1" ht="10.5" customHeight="1" x14ac:dyDescent="0.2">
      <c r="A733" s="288" t="str">
        <f>IF($L$4&lt;&gt;"",$L$4,"")</f>
        <v>00000000</v>
      </c>
      <c r="B733" s="197"/>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59"/>
      <c r="AA733" s="1003"/>
    </row>
    <row r="734" spans="1:27" s="354" customFormat="1" ht="5.45" customHeight="1" x14ac:dyDescent="0.2">
      <c r="A734" s="292"/>
      <c r="B734" s="860"/>
      <c r="C734" s="861"/>
      <c r="D734" s="861"/>
      <c r="E734" s="861"/>
      <c r="F734" s="861"/>
      <c r="G734" s="861"/>
      <c r="H734" s="861"/>
      <c r="I734" s="861"/>
      <c r="J734" s="861"/>
      <c r="K734" s="861"/>
      <c r="L734" s="861"/>
      <c r="M734" s="861"/>
      <c r="N734" s="861"/>
      <c r="O734" s="861"/>
      <c r="P734" s="861"/>
      <c r="Q734" s="861"/>
      <c r="R734" s="861"/>
      <c r="S734" s="861"/>
      <c r="T734" s="861"/>
      <c r="U734" s="861"/>
      <c r="V734" s="802"/>
      <c r="W734" s="802"/>
      <c r="X734" s="802"/>
      <c r="Y734" s="802"/>
      <c r="Z734" s="803"/>
      <c r="AA734" s="1003"/>
    </row>
    <row r="735" spans="1:27" ht="24" customHeight="1" x14ac:dyDescent="0.2">
      <c r="A735" s="292"/>
      <c r="B735" s="281"/>
      <c r="C735" s="1807" t="s">
        <v>1324</v>
      </c>
      <c r="D735" s="1673"/>
      <c r="E735" s="1673"/>
      <c r="F735" s="1673"/>
      <c r="G735" s="847" t="s">
        <v>1331</v>
      </c>
      <c r="H735" s="1839" t="str">
        <f>$L$10</f>
        <v/>
      </c>
      <c r="I735" s="1855"/>
      <c r="J735" s="1855"/>
      <c r="K735" s="1855"/>
      <c r="L735" s="1855"/>
      <c r="M735" s="1855"/>
      <c r="N735" s="1855"/>
      <c r="O735" s="1855"/>
      <c r="P735" s="1855"/>
      <c r="Q735" s="1855"/>
      <c r="R735" s="1855"/>
      <c r="S735" s="1855"/>
      <c r="T735" s="1856"/>
      <c r="U735" s="1249" t="str">
        <f>$L$4</f>
        <v>00000000</v>
      </c>
      <c r="V735" s="1250"/>
      <c r="W735" s="1250"/>
      <c r="X735" s="1251"/>
      <c r="Y735" s="806"/>
      <c r="Z735" s="186"/>
      <c r="AA735" s="1003">
        <f>IF(SUM(AA736:AA784)&gt;0,10000,0)</f>
        <v>0</v>
      </c>
    </row>
    <row r="736" spans="1:27" ht="9" customHeight="1" x14ac:dyDescent="0.2">
      <c r="A736" s="292"/>
      <c r="B736" s="281"/>
      <c r="C736" s="749"/>
      <c r="D736" s="749"/>
      <c r="E736" s="749"/>
      <c r="F736" s="749"/>
      <c r="G736" s="749"/>
      <c r="H736" s="749"/>
      <c r="I736" s="749"/>
      <c r="J736" s="749"/>
      <c r="K736" s="749"/>
      <c r="L736" s="749"/>
      <c r="M736" s="749"/>
      <c r="N736" s="749"/>
      <c r="O736" s="749"/>
      <c r="P736" s="749"/>
      <c r="Q736" s="749"/>
      <c r="R736" s="749"/>
      <c r="S736" s="749"/>
      <c r="T736" s="749"/>
      <c r="U736" s="749"/>
      <c r="V736" s="749"/>
      <c r="W736" s="749"/>
      <c r="X736" s="749"/>
      <c r="Y736" s="220"/>
      <c r="Z736" s="186"/>
      <c r="AA736" s="1003"/>
    </row>
    <row r="737" spans="1:29" ht="21" customHeight="1" x14ac:dyDescent="0.2">
      <c r="A737" s="296" t="s">
        <v>1150</v>
      </c>
      <c r="B737" s="281"/>
      <c r="C737" s="750" t="s">
        <v>1070</v>
      </c>
      <c r="D737" s="797"/>
      <c r="E737" s="1798"/>
      <c r="F737" s="1857"/>
      <c r="G737" s="863"/>
      <c r="H737" s="797" t="s">
        <v>905</v>
      </c>
      <c r="I737" s="1800"/>
      <c r="J737" s="1213"/>
      <c r="K737" s="1213"/>
      <c r="L737" s="1213"/>
      <c r="M737" s="1213"/>
      <c r="N737" s="1213"/>
      <c r="O737" s="1213"/>
      <c r="P737" s="1213"/>
      <c r="Q737" s="1213"/>
      <c r="R737" s="1213"/>
      <c r="S737" s="1213"/>
      <c r="T737" s="1213"/>
      <c r="U737" s="1213"/>
      <c r="V737" s="1213"/>
      <c r="W737" s="1213"/>
      <c r="X737" s="1213"/>
      <c r="Y737" s="220"/>
      <c r="Z737" s="186"/>
      <c r="AA737" s="1003">
        <f>IF(E737="?",0,IF(E737&lt;&gt;"",1,0))+IF(I737="?",0,IF(I737&lt;&gt;"",1,0))</f>
        <v>0</v>
      </c>
    </row>
    <row r="738" spans="1:29" s="354" customFormat="1" ht="5.25" customHeight="1" x14ac:dyDescent="0.2">
      <c r="A738" s="292"/>
      <c r="B738" s="230"/>
      <c r="C738" s="871"/>
      <c r="D738" s="871"/>
      <c r="E738" s="863"/>
      <c r="F738" s="863"/>
      <c r="G738" s="863"/>
      <c r="H738" s="863"/>
      <c r="I738" s="863"/>
      <c r="J738" s="863"/>
      <c r="K738" s="863"/>
      <c r="L738" s="863"/>
      <c r="M738" s="863"/>
      <c r="N738" s="863"/>
      <c r="O738" s="863"/>
      <c r="P738" s="863"/>
      <c r="Q738" s="863"/>
      <c r="R738" s="871"/>
      <c r="S738" s="871"/>
      <c r="T738" s="871"/>
      <c r="U738" s="871"/>
      <c r="V738" s="871"/>
      <c r="W738" s="871"/>
      <c r="X738" s="748"/>
      <c r="Y738" s="150"/>
      <c r="Z738" s="151"/>
      <c r="AA738" s="1003"/>
      <c r="AB738" s="355"/>
      <c r="AC738" s="355"/>
    </row>
    <row r="739" spans="1:29" s="354" customFormat="1" ht="21.75" customHeight="1" x14ac:dyDescent="0.2">
      <c r="A739" s="297" t="s">
        <v>1270</v>
      </c>
      <c r="B739" s="230"/>
      <c r="C739" s="750" t="s">
        <v>1271</v>
      </c>
      <c r="D739" s="750"/>
      <c r="E739" s="863"/>
      <c r="F739" s="863"/>
      <c r="G739" s="863"/>
      <c r="H739" s="863"/>
      <c r="I739" s="863"/>
      <c r="J739" s="863"/>
      <c r="K739" s="863"/>
      <c r="L739" s="1858"/>
      <c r="M739" s="1859"/>
      <c r="N739" s="863"/>
      <c r="O739" s="863"/>
      <c r="P739" s="863"/>
      <c r="Q739" s="750" t="s">
        <v>1272</v>
      </c>
      <c r="R739" s="863"/>
      <c r="S739" s="863"/>
      <c r="T739" s="871"/>
      <c r="U739" s="871"/>
      <c r="V739" s="871"/>
      <c r="W739" s="1858"/>
      <c r="X739" s="1859"/>
      <c r="Y739" s="150"/>
      <c r="Z739" s="151"/>
      <c r="AA739" s="1003">
        <f>IF(L739="?",0,IF(L739&lt;&gt;"",1,0))+IF(W739="?",0,IF(W739&lt;&gt;"",1,0))</f>
        <v>0</v>
      </c>
      <c r="AB739" s="355"/>
      <c r="AC739" s="355"/>
    </row>
    <row r="740" spans="1:29" s="354" customFormat="1" ht="5.25" customHeight="1" x14ac:dyDescent="0.2">
      <c r="A740" s="292"/>
      <c r="B740" s="230"/>
      <c r="C740" s="863"/>
      <c r="D740" s="863"/>
      <c r="E740" s="863"/>
      <c r="F740" s="863"/>
      <c r="G740" s="863"/>
      <c r="H740" s="863"/>
      <c r="I740" s="863"/>
      <c r="J740" s="863"/>
      <c r="K740" s="863"/>
      <c r="L740" s="863"/>
      <c r="M740" s="863"/>
      <c r="N740" s="863"/>
      <c r="O740" s="863"/>
      <c r="P740" s="871"/>
      <c r="Q740" s="871"/>
      <c r="R740" s="871"/>
      <c r="S740" s="871"/>
      <c r="T740" s="871"/>
      <c r="U740" s="871"/>
      <c r="V740" s="871"/>
      <c r="W740" s="871"/>
      <c r="X740" s="748"/>
      <c r="Y740" s="150"/>
      <c r="Z740" s="151"/>
      <c r="AA740" s="1003"/>
    </row>
    <row r="741" spans="1:29" s="354" customFormat="1" ht="21" customHeight="1" x14ac:dyDescent="0.2">
      <c r="A741" s="298" t="s">
        <v>1152</v>
      </c>
      <c r="B741" s="862"/>
      <c r="C741" s="749" t="s">
        <v>1273</v>
      </c>
      <c r="D741" s="863"/>
      <c r="E741" s="863"/>
      <c r="F741" s="863"/>
      <c r="G741" s="863"/>
      <c r="H741" s="863"/>
      <c r="I741" s="863"/>
      <c r="J741" s="863"/>
      <c r="K741" s="863"/>
      <c r="L741" s="863"/>
      <c r="M741" s="863"/>
      <c r="N741" s="863"/>
      <c r="O741" s="863"/>
      <c r="P741" s="1853"/>
      <c r="Q741" s="1213"/>
      <c r="R741" s="1213"/>
      <c r="S741" s="1213"/>
      <c r="T741" s="1213"/>
      <c r="U741" s="1213"/>
      <c r="V741" s="1213"/>
      <c r="W741" s="1213"/>
      <c r="X741" s="1213"/>
      <c r="Y741" s="150"/>
      <c r="Z741" s="151"/>
      <c r="AA741" s="1003">
        <f>IF(P741="?",0,IF(P741&lt;&gt;"",1,0))</f>
        <v>0</v>
      </c>
    </row>
    <row r="742" spans="1:29" s="354" customFormat="1" ht="5.25" customHeight="1" x14ac:dyDescent="0.2">
      <c r="A742" s="292"/>
      <c r="B742" s="230"/>
      <c r="C742" s="863"/>
      <c r="D742" s="863"/>
      <c r="E742" s="863"/>
      <c r="F742" s="863"/>
      <c r="G742" s="863"/>
      <c r="H742" s="863"/>
      <c r="I742" s="863"/>
      <c r="J742" s="863"/>
      <c r="K742" s="863"/>
      <c r="L742" s="863"/>
      <c r="M742" s="863"/>
      <c r="N742" s="863"/>
      <c r="O742" s="863"/>
      <c r="P742" s="871"/>
      <c r="Q742" s="871"/>
      <c r="R742" s="871"/>
      <c r="S742" s="871"/>
      <c r="T742" s="871"/>
      <c r="U742" s="871"/>
      <c r="V742" s="871"/>
      <c r="W742" s="871"/>
      <c r="X742" s="748"/>
      <c r="Y742" s="150"/>
      <c r="Z742" s="151"/>
      <c r="AA742" s="1003"/>
    </row>
    <row r="743" spans="1:29" s="354" customFormat="1" ht="21" customHeight="1" x14ac:dyDescent="0.2">
      <c r="A743" s="298" t="s">
        <v>1153</v>
      </c>
      <c r="B743" s="230"/>
      <c r="C743" s="750" t="s">
        <v>1075</v>
      </c>
      <c r="D743" s="750"/>
      <c r="E743" s="750"/>
      <c r="F743" s="750"/>
      <c r="G743" s="750"/>
      <c r="H743" s="750"/>
      <c r="I743" s="750"/>
      <c r="J743" s="750"/>
      <c r="K743" s="750"/>
      <c r="L743" s="750"/>
      <c r="M743" s="750"/>
      <c r="N743" s="750"/>
      <c r="O743" s="750"/>
      <c r="P743" s="750"/>
      <c r="Q743" s="750"/>
      <c r="R743" s="750"/>
      <c r="S743" s="797"/>
      <c r="T743" s="332"/>
      <c r="U743" s="332"/>
      <c r="V743" s="332"/>
      <c r="W743" s="1188" t="s">
        <v>1166</v>
      </c>
      <c r="X743" s="1189"/>
      <c r="Y743" s="150"/>
      <c r="Z743" s="151"/>
      <c r="AA743" s="1003">
        <f>IF(W743="?",0,IF(W743&lt;&gt;"",1,0))</f>
        <v>0</v>
      </c>
    </row>
    <row r="744" spans="1:29" s="354" customFormat="1" ht="5.25" customHeight="1" x14ac:dyDescent="0.2">
      <c r="A744" s="292"/>
      <c r="B744" s="230"/>
      <c r="C744" s="863"/>
      <c r="D744" s="863"/>
      <c r="E744" s="863"/>
      <c r="F744" s="863"/>
      <c r="G744" s="863"/>
      <c r="H744" s="863"/>
      <c r="I744" s="863"/>
      <c r="J744" s="863"/>
      <c r="K744" s="863"/>
      <c r="L744" s="863"/>
      <c r="M744" s="863"/>
      <c r="N744" s="863"/>
      <c r="O744" s="863"/>
      <c r="P744" s="871"/>
      <c r="Q744" s="871"/>
      <c r="R744" s="871"/>
      <c r="S744" s="871"/>
      <c r="T744" s="871"/>
      <c r="U744" s="871"/>
      <c r="V744" s="871"/>
      <c r="W744" s="871"/>
      <c r="X744" s="748"/>
      <c r="Y744" s="150"/>
      <c r="Z744" s="151"/>
      <c r="AA744" s="1003"/>
    </row>
    <row r="745" spans="1:29" s="354" customFormat="1" ht="21" customHeight="1" x14ac:dyDescent="0.2">
      <c r="A745" s="298" t="s">
        <v>1154</v>
      </c>
      <c r="B745" s="862"/>
      <c r="C745" s="749" t="s">
        <v>1076</v>
      </c>
      <c r="D745" s="863"/>
      <c r="E745" s="863"/>
      <c r="F745" s="863"/>
      <c r="G745" s="863"/>
      <c r="H745" s="863"/>
      <c r="I745" s="863"/>
      <c r="J745" s="863"/>
      <c r="K745" s="863"/>
      <c r="L745" s="863"/>
      <c r="M745" s="1853"/>
      <c r="N745" s="1854"/>
      <c r="O745" s="1854"/>
      <c r="P745" s="1854"/>
      <c r="Q745" s="1854"/>
      <c r="R745" s="1854"/>
      <c r="S745" s="1854"/>
      <c r="T745" s="1854"/>
      <c r="U745" s="1854"/>
      <c r="V745" s="1854"/>
      <c r="W745" s="1854"/>
      <c r="X745" s="1854"/>
      <c r="Y745" s="150"/>
      <c r="Z745" s="151"/>
      <c r="AA745" s="1003">
        <f>IF(M745="?",0,IF(M745&lt;&gt;"",1,0))</f>
        <v>0</v>
      </c>
    </row>
    <row r="746" spans="1:29" s="353" customFormat="1" ht="5.25" customHeight="1" x14ac:dyDescent="0.2">
      <c r="A746" s="292"/>
      <c r="B746" s="160"/>
      <c r="C746" s="698"/>
      <c r="D746" s="698"/>
      <c r="E746" s="698"/>
      <c r="F746" s="698"/>
      <c r="G746" s="698"/>
      <c r="H746" s="698"/>
      <c r="I746" s="698"/>
      <c r="J746" s="698"/>
      <c r="K746" s="698"/>
      <c r="L746" s="698"/>
      <c r="M746" s="698"/>
      <c r="N746" s="698"/>
      <c r="O746" s="698"/>
      <c r="P746" s="698"/>
      <c r="Q746" s="698"/>
      <c r="R746" s="698"/>
      <c r="S746" s="698"/>
      <c r="T746" s="698"/>
      <c r="U746" s="698"/>
      <c r="V746" s="698"/>
      <c r="W746" s="698"/>
      <c r="X746" s="698"/>
      <c r="Y746" s="183"/>
      <c r="Z746" s="162"/>
      <c r="AA746" s="1003"/>
    </row>
    <row r="747" spans="1:29" s="354" customFormat="1" ht="24" customHeight="1" x14ac:dyDescent="0.2">
      <c r="A747" s="298" t="s">
        <v>496</v>
      </c>
      <c r="B747" s="230"/>
      <c r="C747" s="1246" t="s">
        <v>1365</v>
      </c>
      <c r="D747" s="1261"/>
      <c r="E747" s="1261"/>
      <c r="F747" s="1261"/>
      <c r="G747" s="1261"/>
      <c r="H747" s="1261"/>
      <c r="I747" s="1261"/>
      <c r="J747" s="1261"/>
      <c r="K747" s="1261"/>
      <c r="L747" s="1261"/>
      <c r="M747" s="1261"/>
      <c r="N747" s="1261"/>
      <c r="O747" s="1261"/>
      <c r="P747" s="1261"/>
      <c r="Q747" s="1261"/>
      <c r="R747" s="1261"/>
      <c r="S747" s="1261"/>
      <c r="T747" s="749"/>
      <c r="U747" s="610"/>
      <c r="V747" s="871"/>
      <c r="W747" s="1846"/>
      <c r="X747" s="1846"/>
      <c r="Y747" s="150"/>
      <c r="Z747" s="151"/>
      <c r="AA747" s="1003">
        <f>IF(W747="?",0,IF(W747&lt;&gt;"",1,0))</f>
        <v>0</v>
      </c>
    </row>
    <row r="748" spans="1:29" s="354" customFormat="1" ht="5.45" customHeight="1" x14ac:dyDescent="0.2">
      <c r="A748" s="292"/>
      <c r="B748" s="230"/>
      <c r="C748" s="863"/>
      <c r="D748" s="863"/>
      <c r="E748" s="863"/>
      <c r="F748" s="863"/>
      <c r="G748" s="863"/>
      <c r="H748" s="863"/>
      <c r="I748" s="863"/>
      <c r="J748" s="863"/>
      <c r="K748" s="863"/>
      <c r="L748" s="863"/>
      <c r="M748" s="863"/>
      <c r="N748" s="863"/>
      <c r="O748" s="871"/>
      <c r="P748" s="871"/>
      <c r="Q748" s="871"/>
      <c r="R748" s="871"/>
      <c r="S748" s="871"/>
      <c r="T748" s="871"/>
      <c r="U748" s="871"/>
      <c r="V748" s="871"/>
      <c r="W748" s="871"/>
      <c r="X748" s="871"/>
      <c r="Y748" s="871"/>
      <c r="Z748" s="151"/>
      <c r="AA748" s="1003"/>
    </row>
    <row r="749" spans="1:29" s="354" customFormat="1" ht="21" customHeight="1" x14ac:dyDescent="0.2">
      <c r="A749" s="298" t="s">
        <v>524</v>
      </c>
      <c r="B749" s="230"/>
      <c r="C749" s="992"/>
      <c r="D749" s="316" t="s">
        <v>1274</v>
      </c>
      <c r="E749" s="872"/>
      <c r="F749" s="872"/>
      <c r="G749" s="873"/>
      <c r="H749" s="873"/>
      <c r="I749" s="873"/>
      <c r="J749" s="873"/>
      <c r="K749" s="873"/>
      <c r="L749" s="873"/>
      <c r="M749" s="873"/>
      <c r="N749" s="873"/>
      <c r="O749" s="873"/>
      <c r="P749" s="874"/>
      <c r="Q749" s="874"/>
      <c r="R749" s="874"/>
      <c r="S749" s="874"/>
      <c r="T749" s="874"/>
      <c r="U749" s="874"/>
      <c r="V749" s="874"/>
      <c r="W749" s="1846"/>
      <c r="X749" s="1847"/>
      <c r="Y749" s="150"/>
      <c r="Z749" s="151"/>
      <c r="AA749" s="1003">
        <f>IF(W749="?",0,IF(W749&lt;&gt;"",1,0))</f>
        <v>0</v>
      </c>
    </row>
    <row r="750" spans="1:29" s="353" customFormat="1" ht="5.25" customHeight="1" x14ac:dyDescent="0.2">
      <c r="A750" s="459"/>
      <c r="B750" s="282"/>
      <c r="C750" s="749"/>
      <c r="D750" s="749"/>
      <c r="E750" s="749"/>
      <c r="F750" s="749"/>
      <c r="G750" s="749"/>
      <c r="H750" s="749"/>
      <c r="I750" s="749"/>
      <c r="J750" s="749"/>
      <c r="K750" s="203"/>
      <c r="L750" s="203"/>
      <c r="M750" s="203"/>
      <c r="N750" s="203"/>
      <c r="O750" s="203"/>
      <c r="P750" s="203"/>
      <c r="Q750" s="203"/>
      <c r="R750" s="203"/>
      <c r="S750" s="203"/>
      <c r="T750" s="203"/>
      <c r="U750" s="203"/>
      <c r="V750" s="203"/>
      <c r="W750" s="203"/>
      <c r="X750" s="203"/>
      <c r="Y750" s="203"/>
      <c r="Z750" s="166"/>
      <c r="AA750" s="1003"/>
    </row>
    <row r="751" spans="1:29" ht="36" customHeight="1" x14ac:dyDescent="0.2">
      <c r="A751" s="298" t="s">
        <v>1155</v>
      </c>
      <c r="B751" s="281"/>
      <c r="C751" s="1231" t="s">
        <v>1316</v>
      </c>
      <c r="D751" s="1848"/>
      <c r="E751" s="1848"/>
      <c r="F751" s="1848"/>
      <c r="G751" s="1848"/>
      <c r="H751" s="1848"/>
      <c r="I751" s="1848"/>
      <c r="J751" s="1848"/>
      <c r="K751" s="1848"/>
      <c r="L751" s="1848"/>
      <c r="M751" s="1848"/>
      <c r="N751" s="1848"/>
      <c r="O751" s="1848"/>
      <c r="P751" s="1848"/>
      <c r="Q751" s="1849"/>
      <c r="R751" s="1850"/>
      <c r="S751" s="1850"/>
      <c r="T751" s="1850"/>
      <c r="U751" s="1850"/>
      <c r="V751" s="1850"/>
      <c r="W751" s="1850"/>
      <c r="X751" s="1850"/>
      <c r="Y751" s="183"/>
      <c r="Z751" s="186"/>
      <c r="AA751" s="1003">
        <f>IF(Q751="?",0,IF(Q751&lt;&gt;"",1,0))</f>
        <v>0</v>
      </c>
      <c r="AB751" s="354"/>
      <c r="AC751" s="354"/>
    </row>
    <row r="752" spans="1:29" s="353" customFormat="1" ht="5.25" customHeight="1" x14ac:dyDescent="0.2">
      <c r="A752" s="459"/>
      <c r="B752" s="282"/>
      <c r="C752" s="749"/>
      <c r="D752" s="749"/>
      <c r="E752" s="749"/>
      <c r="F752" s="749"/>
      <c r="G752" s="749"/>
      <c r="H752" s="749"/>
      <c r="I752" s="749"/>
      <c r="J752" s="749"/>
      <c r="K752" s="203"/>
      <c r="L752" s="203"/>
      <c r="M752" s="203"/>
      <c r="N752" s="203"/>
      <c r="O752" s="203"/>
      <c r="P752" s="203"/>
      <c r="Q752" s="203"/>
      <c r="R752" s="203"/>
      <c r="S752" s="796"/>
      <c r="T752" s="698"/>
      <c r="U752" s="698"/>
      <c r="V752" s="698"/>
      <c r="W752" s="698"/>
      <c r="X752" s="203"/>
      <c r="Y752" s="203"/>
      <c r="Z752" s="166"/>
      <c r="AA752" s="1003"/>
    </row>
    <row r="753" spans="1:29" s="353" customFormat="1" ht="18" customHeight="1" x14ac:dyDescent="0.2">
      <c r="A753" s="298" t="s">
        <v>1366</v>
      </c>
      <c r="B753" s="165"/>
      <c r="C753" s="284" t="s">
        <v>1367</v>
      </c>
      <c r="D753" s="239"/>
      <c r="E753" s="239"/>
      <c r="F753" s="239"/>
      <c r="G753" s="239"/>
      <c r="H753" s="239"/>
      <c r="I753" s="239"/>
      <c r="J753" s="239"/>
      <c r="K753" s="239"/>
      <c r="L753" s="203"/>
      <c r="M753" s="239"/>
      <c r="N753" s="239"/>
      <c r="O753" s="239"/>
      <c r="P753" s="239"/>
      <c r="Q753" s="239"/>
      <c r="R753" s="239"/>
      <c r="S753" s="239"/>
      <c r="T753" s="1188" t="s">
        <v>1166</v>
      </c>
      <c r="U753" s="1851"/>
      <c r="V753" s="1851"/>
      <c r="W753" s="1851"/>
      <c r="X753" s="1852"/>
      <c r="Y753" s="610"/>
      <c r="Z753" s="166"/>
      <c r="AA753" s="1003">
        <f>IF(T753="?",0,IF(T753&lt;&gt;"",1,0))</f>
        <v>0</v>
      </c>
    </row>
    <row r="754" spans="1:29" ht="5.25" customHeight="1" x14ac:dyDescent="0.2">
      <c r="A754" s="298"/>
      <c r="B754" s="281"/>
      <c r="C754" s="749"/>
      <c r="D754" s="749"/>
      <c r="E754" s="749"/>
      <c r="F754" s="749"/>
      <c r="G754" s="749"/>
      <c r="H754" s="749"/>
      <c r="I754" s="749"/>
      <c r="J754" s="749"/>
      <c r="K754" s="749"/>
      <c r="L754" s="749"/>
      <c r="M754" s="749"/>
      <c r="N754" s="610"/>
      <c r="O754" s="610"/>
      <c r="P754" s="610"/>
      <c r="Q754" s="610"/>
      <c r="R754" s="610"/>
      <c r="S754" s="749"/>
      <c r="T754" s="749"/>
      <c r="U754" s="698"/>
      <c r="V754" s="698"/>
      <c r="W754" s="698"/>
      <c r="X754" s="910"/>
      <c r="Y754" s="610"/>
      <c r="Z754" s="186"/>
      <c r="AA754" s="1003"/>
    </row>
    <row r="755" spans="1:29" s="353" customFormat="1" ht="18" customHeight="1" x14ac:dyDescent="0.2">
      <c r="A755" s="298" t="s">
        <v>1156</v>
      </c>
      <c r="B755" s="165"/>
      <c r="C755" s="284" t="s">
        <v>1368</v>
      </c>
      <c r="D755" s="239"/>
      <c r="E755" s="239"/>
      <c r="F755" s="239"/>
      <c r="G755" s="239"/>
      <c r="H755" s="239"/>
      <c r="I755" s="239"/>
      <c r="J755" s="239"/>
      <c r="K755" s="239"/>
      <c r="L755" s="203"/>
      <c r="M755" s="239"/>
      <c r="N755" s="239"/>
      <c r="O755" s="239"/>
      <c r="P755" s="239"/>
      <c r="Q755" s="239"/>
      <c r="R755" s="239"/>
      <c r="S755" s="239"/>
      <c r="T755" s="1188" t="s">
        <v>1166</v>
      </c>
      <c r="U755" s="1851"/>
      <c r="V755" s="1851"/>
      <c r="W755" s="1851"/>
      <c r="X755" s="1852"/>
      <c r="Y755" s="610"/>
      <c r="Z755" s="166"/>
      <c r="AA755" s="1003">
        <f>IF(T755="?",0,IF(T755&lt;&gt;"",1,0))</f>
        <v>0</v>
      </c>
    </row>
    <row r="756" spans="1:29" s="353" customFormat="1" ht="5.25" customHeight="1" x14ac:dyDescent="0.2">
      <c r="A756" s="292"/>
      <c r="B756" s="160"/>
      <c r="C756" s="256"/>
      <c r="D756" s="698"/>
      <c r="E756" s="698"/>
      <c r="F756" s="698"/>
      <c r="G756" s="698"/>
      <c r="H756" s="698"/>
      <c r="I756" s="698"/>
      <c r="J756" s="698"/>
      <c r="K756" s="698"/>
      <c r="L756" s="698"/>
      <c r="M756" s="698"/>
      <c r="N756" s="698"/>
      <c r="O756" s="698"/>
      <c r="P756" s="698"/>
      <c r="Q756" s="698"/>
      <c r="R756" s="698"/>
      <c r="S756" s="698"/>
      <c r="T756" s="698"/>
      <c r="U756" s="749"/>
      <c r="V756" s="749"/>
      <c r="W756" s="749"/>
      <c r="X756" s="897"/>
      <c r="Y756" s="698"/>
      <c r="Z756" s="166"/>
      <c r="AA756" s="1003"/>
    </row>
    <row r="757" spans="1:29" s="353" customFormat="1" ht="24.75" customHeight="1" x14ac:dyDescent="0.2">
      <c r="A757" s="298"/>
      <c r="B757" s="160"/>
      <c r="C757" s="1394" t="s">
        <v>1369</v>
      </c>
      <c r="D757" s="1261"/>
      <c r="E757" s="1261"/>
      <c r="F757" s="1261"/>
      <c r="G757" s="1261"/>
      <c r="H757" s="1261"/>
      <c r="I757" s="1261"/>
      <c r="J757" s="1261"/>
      <c r="K757" s="1261"/>
      <c r="L757" s="1261"/>
      <c r="M757" s="1261"/>
      <c r="N757" s="1261"/>
      <c r="O757" s="1261"/>
      <c r="P757" s="1261"/>
      <c r="Q757" s="1261"/>
      <c r="R757" s="1261"/>
      <c r="S757" s="1261"/>
      <c r="T757" s="1261"/>
      <c r="U757" s="1261"/>
      <c r="V757" s="1261"/>
      <c r="W757" s="1261"/>
      <c r="X757" s="698"/>
      <c r="Y757" s="698"/>
      <c r="Z757" s="162"/>
      <c r="AA757" s="1003"/>
    </row>
    <row r="758" spans="1:29" s="353" customFormat="1" ht="24" customHeight="1" x14ac:dyDescent="0.2">
      <c r="A758" s="297" t="s">
        <v>1370</v>
      </c>
      <c r="B758" s="77"/>
      <c r="C758" s="127" t="s">
        <v>1371</v>
      </c>
      <c r="D758" s="127"/>
      <c r="E758" s="131"/>
      <c r="F758" s="131"/>
      <c r="G758" s="131"/>
      <c r="H758" s="131"/>
      <c r="I758" s="131"/>
      <c r="J758" s="131"/>
      <c r="K758" s="131"/>
      <c r="L758" s="131"/>
      <c r="M758" s="1844" t="s">
        <v>1166</v>
      </c>
      <c r="N758" s="1845"/>
      <c r="O758" s="131"/>
      <c r="P758" s="127" t="s">
        <v>1372</v>
      </c>
      <c r="Q758" s="127"/>
      <c r="R758" s="698"/>
      <c r="S758" s="698"/>
      <c r="T758" s="875"/>
      <c r="U758" s="875"/>
      <c r="V758" s="875"/>
      <c r="W758" s="1844" t="s">
        <v>1166</v>
      </c>
      <c r="X758" s="1845"/>
      <c r="Y758" s="698"/>
      <c r="Z758" s="162"/>
      <c r="AA758" s="1003">
        <f>IF(M758="?",0,IF(M758&lt;&gt;"",1,0))+IF(W758="?",0,IF(W758&lt;&gt;"",1,0))</f>
        <v>0</v>
      </c>
    </row>
    <row r="759" spans="1:29" s="353" customFormat="1" ht="24" customHeight="1" x14ac:dyDescent="0.2">
      <c r="A759" s="297" t="s">
        <v>1373</v>
      </c>
      <c r="B759" s="77"/>
      <c r="C759" s="127" t="s">
        <v>176</v>
      </c>
      <c r="D759" s="127"/>
      <c r="E759" s="131"/>
      <c r="F759" s="131"/>
      <c r="G759" s="131"/>
      <c r="H759" s="132"/>
      <c r="I759" s="132"/>
      <c r="J759" s="132"/>
      <c r="K759" s="132"/>
      <c r="L759" s="132"/>
      <c r="M759" s="1844" t="s">
        <v>1166</v>
      </c>
      <c r="N759" s="1845"/>
      <c r="O759" s="132"/>
      <c r="P759" s="127" t="s">
        <v>1374</v>
      </c>
      <c r="Q759" s="127"/>
      <c r="R759" s="698"/>
      <c r="S759" s="698"/>
      <c r="T759" s="517"/>
      <c r="U759" s="517"/>
      <c r="V759" s="517"/>
      <c r="W759" s="1844" t="s">
        <v>1166</v>
      </c>
      <c r="X759" s="1845"/>
      <c r="Y759" s="698"/>
      <c r="Z759" s="162"/>
      <c r="AA759" s="1003">
        <f>IF(M759="?",0,IF(M759&lt;&gt;"",1,0))+IF(W759="?",0,IF(W759&lt;&gt;"",1,0))</f>
        <v>0</v>
      </c>
    </row>
    <row r="760" spans="1:29" s="353" customFormat="1" ht="24" customHeight="1" x14ac:dyDescent="0.2">
      <c r="A760" s="297" t="s">
        <v>1375</v>
      </c>
      <c r="B760" s="77"/>
      <c r="C760" s="127" t="s">
        <v>1</v>
      </c>
      <c r="D760" s="127"/>
      <c r="E760" s="131"/>
      <c r="F760" s="131"/>
      <c r="G760" s="131"/>
      <c r="H760" s="132"/>
      <c r="I760" s="132"/>
      <c r="J760" s="132"/>
      <c r="K760" s="132"/>
      <c r="L760" s="132"/>
      <c r="M760" s="1844" t="s">
        <v>1166</v>
      </c>
      <c r="N760" s="1845"/>
      <c r="O760" s="132"/>
      <c r="P760" s="127" t="s">
        <v>2</v>
      </c>
      <c r="Q760" s="127"/>
      <c r="R760" s="698"/>
      <c r="S760" s="698"/>
      <c r="T760" s="517"/>
      <c r="U760" s="517"/>
      <c r="V760" s="517"/>
      <c r="W760" s="1844" t="s">
        <v>1166</v>
      </c>
      <c r="X760" s="1845"/>
      <c r="Y760" s="698"/>
      <c r="Z760" s="162"/>
      <c r="AA760" s="1003">
        <f>IF(M760="?",0,IF(M760&lt;&gt;"",1,0))+IF(W760="?",0,IF(W760&lt;&gt;"",1,0))</f>
        <v>0</v>
      </c>
    </row>
    <row r="761" spans="1:29" s="353" customFormat="1" ht="24" customHeight="1" x14ac:dyDescent="0.2">
      <c r="A761" s="297" t="s">
        <v>1376</v>
      </c>
      <c r="B761" s="77"/>
      <c r="C761" s="127" t="s">
        <v>1030</v>
      </c>
      <c r="D761" s="127"/>
      <c r="E761" s="131"/>
      <c r="F761" s="131"/>
      <c r="G761" s="131"/>
      <c r="H761" s="131"/>
      <c r="I761" s="131"/>
      <c r="J761" s="131"/>
      <c r="K761" s="131"/>
      <c r="L761" s="131"/>
      <c r="M761" s="1844" t="s">
        <v>1166</v>
      </c>
      <c r="N761" s="1845"/>
      <c r="O761" s="131"/>
      <c r="P761" s="127" t="s">
        <v>1377</v>
      </c>
      <c r="Q761" s="127"/>
      <c r="R761" s="698"/>
      <c r="S761" s="698"/>
      <c r="T761" s="517"/>
      <c r="U761" s="517"/>
      <c r="V761" s="517"/>
      <c r="W761" s="1844" t="s">
        <v>1166</v>
      </c>
      <c r="X761" s="1845"/>
      <c r="Y761" s="698"/>
      <c r="Z761" s="162"/>
      <c r="AA761" s="1003">
        <f>IF(M761="?",0,IF(M761&lt;&gt;"",1,0))+IF(W761="?",0,IF(W761&lt;&gt;"",1,0))</f>
        <v>0</v>
      </c>
    </row>
    <row r="762" spans="1:29" ht="5.25" customHeight="1" x14ac:dyDescent="0.2">
      <c r="A762" s="298"/>
      <c r="B762" s="876"/>
      <c r="C762" s="241"/>
      <c r="D762" s="241"/>
      <c r="E762" s="241"/>
      <c r="F762" s="241"/>
      <c r="G762" s="241"/>
      <c r="H762" s="241"/>
      <c r="I762" s="241"/>
      <c r="J762" s="241"/>
      <c r="K762" s="241"/>
      <c r="L762" s="241"/>
      <c r="M762" s="241"/>
      <c r="N762" s="877"/>
      <c r="O762" s="877"/>
      <c r="P762" s="877"/>
      <c r="Q762" s="877"/>
      <c r="R762" s="241"/>
      <c r="S762" s="241"/>
      <c r="T762" s="241"/>
      <c r="U762" s="877"/>
      <c r="V762" s="877"/>
      <c r="W762" s="877"/>
      <c r="X762" s="877"/>
      <c r="Y762" s="618"/>
      <c r="Z762" s="878"/>
      <c r="AA762" s="1003"/>
    </row>
    <row r="763" spans="1:29" ht="5.25" customHeight="1" x14ac:dyDescent="0.2">
      <c r="A763" s="298"/>
      <c r="B763" s="879"/>
      <c r="C763" s="880"/>
      <c r="D763" s="880"/>
      <c r="E763" s="880"/>
      <c r="F763" s="880"/>
      <c r="G763" s="880"/>
      <c r="H763" s="880"/>
      <c r="I763" s="880"/>
      <c r="J763" s="880"/>
      <c r="K763" s="880"/>
      <c r="L763" s="880"/>
      <c r="M763" s="880"/>
      <c r="N763" s="881"/>
      <c r="O763" s="881"/>
      <c r="P763" s="881"/>
      <c r="Q763" s="881"/>
      <c r="R763" s="880"/>
      <c r="S763" s="880"/>
      <c r="T763" s="880"/>
      <c r="U763" s="881"/>
      <c r="V763" s="881"/>
      <c r="W763" s="881"/>
      <c r="X763" s="881"/>
      <c r="Y763" s="805"/>
      <c r="Z763" s="882"/>
      <c r="AA763" s="1003"/>
    </row>
    <row r="764" spans="1:29" s="354" customFormat="1" ht="21" customHeight="1" x14ac:dyDescent="0.2">
      <c r="A764" s="297" t="s">
        <v>1350</v>
      </c>
      <c r="B764" s="230"/>
      <c r="C764" s="697" t="s">
        <v>1378</v>
      </c>
      <c r="D764" s="697"/>
      <c r="E764" s="873"/>
      <c r="F764" s="873"/>
      <c r="G764" s="873"/>
      <c r="H764" s="873"/>
      <c r="I764" s="697"/>
      <c r="J764" s="697"/>
      <c r="K764" s="697"/>
      <c r="L764" s="1846"/>
      <c r="M764" s="1847"/>
      <c r="N764" s="150"/>
      <c r="O764" s="697" t="s">
        <v>1379</v>
      </c>
      <c r="P764" s="697"/>
      <c r="Q764" s="697"/>
      <c r="R764" s="873"/>
      <c r="S764" s="873"/>
      <c r="T764" s="874"/>
      <c r="U764" s="874"/>
      <c r="V764" s="874"/>
      <c r="W764" s="1846"/>
      <c r="X764" s="1847"/>
      <c r="Y764" s="150"/>
      <c r="Z764" s="151"/>
      <c r="AA764" s="1003">
        <f>IF(L764="?",0,IF(L764&lt;&gt;"",1,0))+IF(W764="?",0,IF(W764&lt;&gt;"",1,0))</f>
        <v>0</v>
      </c>
      <c r="AB764" s="355"/>
      <c r="AC764" s="355"/>
    </row>
    <row r="765" spans="1:29" s="354" customFormat="1" ht="15" customHeight="1" x14ac:dyDescent="0.2">
      <c r="A765" s="459" t="s">
        <v>258</v>
      </c>
      <c r="B765" s="862"/>
      <c r="C765" s="237" t="s">
        <v>1296</v>
      </c>
      <c r="D765" s="863"/>
      <c r="E765" s="863"/>
      <c r="F765" s="863"/>
      <c r="G765" s="863"/>
      <c r="H765" s="863"/>
      <c r="I765" s="863"/>
      <c r="J765" s="863"/>
      <c r="K765" s="863"/>
      <c r="L765" s="863"/>
      <c r="M765" s="863"/>
      <c r="N765" s="863"/>
      <c r="O765" s="863"/>
      <c r="P765" s="863"/>
      <c r="Q765" s="863"/>
      <c r="R765" s="863"/>
      <c r="S765" s="863"/>
      <c r="T765" s="863"/>
      <c r="U765" s="863"/>
      <c r="V765" s="863"/>
      <c r="W765" s="863"/>
      <c r="X765" s="150"/>
      <c r="Y765" s="150"/>
      <c r="Z765" s="151"/>
      <c r="AA765" s="1003"/>
    </row>
    <row r="766" spans="1:29" s="354" customFormat="1" ht="36" customHeight="1" x14ac:dyDescent="0.2">
      <c r="A766" s="298" t="s">
        <v>1151</v>
      </c>
      <c r="B766" s="862"/>
      <c r="C766" s="1140"/>
      <c r="D766" s="1140"/>
      <c r="E766" s="1140"/>
      <c r="F766" s="1140"/>
      <c r="G766" s="1140"/>
      <c r="H766" s="1140"/>
      <c r="I766" s="1140"/>
      <c r="J766" s="1140"/>
      <c r="K766" s="1140"/>
      <c r="L766" s="1140"/>
      <c r="M766" s="1140"/>
      <c r="N766" s="1140"/>
      <c r="O766" s="1140"/>
      <c r="P766" s="1140"/>
      <c r="Q766" s="1140"/>
      <c r="R766" s="1140"/>
      <c r="S766" s="1140"/>
      <c r="T766" s="1140"/>
      <c r="U766" s="1140"/>
      <c r="V766" s="1140"/>
      <c r="W766" s="1140"/>
      <c r="X766" s="1140"/>
      <c r="Y766" s="150"/>
      <c r="Z766" s="151"/>
      <c r="AA766" s="1003">
        <f>IF(C766="?",0,IF(C766&lt;&gt;"",1,0))</f>
        <v>0</v>
      </c>
    </row>
    <row r="767" spans="1:29" ht="9" customHeight="1" x14ac:dyDescent="0.2">
      <c r="A767" s="298"/>
      <c r="B767" s="281"/>
      <c r="C767" s="749"/>
      <c r="D767" s="749"/>
      <c r="E767" s="749"/>
      <c r="F767" s="749"/>
      <c r="G767" s="749"/>
      <c r="H767" s="749"/>
      <c r="I767" s="749"/>
      <c r="J767" s="749"/>
      <c r="K767" s="749"/>
      <c r="L767" s="749"/>
      <c r="M767" s="749"/>
      <c r="N767" s="610"/>
      <c r="O767" s="610"/>
      <c r="P767" s="610"/>
      <c r="Q767" s="610"/>
      <c r="R767" s="749"/>
      <c r="S767" s="749"/>
      <c r="T767" s="749"/>
      <c r="U767" s="610"/>
      <c r="V767" s="610"/>
      <c r="W767" s="610"/>
      <c r="X767" s="610"/>
      <c r="Y767" s="183"/>
      <c r="Z767" s="186"/>
      <c r="AA767" s="1003"/>
    </row>
    <row r="768" spans="1:29" s="354" customFormat="1" ht="5.45" customHeight="1" x14ac:dyDescent="0.2">
      <c r="A768" s="292"/>
      <c r="B768" s="860"/>
      <c r="C768" s="861"/>
      <c r="D768" s="861"/>
      <c r="E768" s="861"/>
      <c r="F768" s="861"/>
      <c r="G768" s="861"/>
      <c r="H768" s="861"/>
      <c r="I768" s="861"/>
      <c r="J768" s="861"/>
      <c r="K768" s="861"/>
      <c r="L768" s="861"/>
      <c r="M768" s="861"/>
      <c r="N768" s="861"/>
      <c r="O768" s="861"/>
      <c r="P768" s="861"/>
      <c r="Q768" s="861"/>
      <c r="R768" s="861"/>
      <c r="S768" s="861"/>
      <c r="T768" s="861"/>
      <c r="U768" s="861"/>
      <c r="V768" s="802"/>
      <c r="W768" s="802"/>
      <c r="X768" s="802"/>
      <c r="Y768" s="802"/>
      <c r="Z768" s="803"/>
      <c r="AA768" s="1003"/>
    </row>
    <row r="769" spans="1:27" s="885" customFormat="1" ht="36" customHeight="1" x14ac:dyDescent="0.2">
      <c r="A769" s="292"/>
      <c r="B769" s="225"/>
      <c r="C769" s="1551" t="s">
        <v>977</v>
      </c>
      <c r="D769" s="1842"/>
      <c r="E769" s="1842"/>
      <c r="F769" s="1842"/>
      <c r="G769" s="1842"/>
      <c r="H769" s="1842"/>
      <c r="I769" s="1842"/>
      <c r="J769" s="1842"/>
      <c r="K769" s="1842"/>
      <c r="L769" s="1842"/>
      <c r="M769" s="1842"/>
      <c r="N769" s="1842"/>
      <c r="O769" s="1842"/>
      <c r="P769" s="1842"/>
      <c r="Q769" s="1842"/>
      <c r="R769" s="1842"/>
      <c r="S769" s="1842"/>
      <c r="T769" s="1842"/>
      <c r="U769" s="1842"/>
      <c r="V769" s="1842"/>
      <c r="W769" s="1842"/>
      <c r="X769" s="1843"/>
      <c r="Y769" s="698"/>
      <c r="Z769" s="226"/>
      <c r="AA769" s="1003"/>
    </row>
    <row r="770" spans="1:27" s="354" customFormat="1" ht="5.25" customHeight="1" x14ac:dyDescent="0.2">
      <c r="A770" s="292"/>
      <c r="B770" s="230"/>
      <c r="C770" s="750"/>
      <c r="D770" s="750"/>
      <c r="E770" s="750"/>
      <c r="F770" s="750"/>
      <c r="G770" s="750"/>
      <c r="H770" s="750"/>
      <c r="I770" s="750"/>
      <c r="J770" s="750"/>
      <c r="K770" s="750"/>
      <c r="L770" s="750"/>
      <c r="M770" s="750"/>
      <c r="N770" s="750"/>
      <c r="O770" s="750"/>
      <c r="P770" s="750"/>
      <c r="Q770" s="750"/>
      <c r="R770" s="750"/>
      <c r="S770" s="750"/>
      <c r="T770" s="750"/>
      <c r="U770" s="750"/>
      <c r="V770" s="750"/>
      <c r="W770" s="750"/>
      <c r="X770" s="750"/>
      <c r="Y770" s="750"/>
      <c r="Z770" s="151"/>
      <c r="AA770" s="1003"/>
    </row>
    <row r="771" spans="1:27" s="886" customFormat="1" ht="22.5" customHeight="1" x14ac:dyDescent="0.2">
      <c r="A771" s="292"/>
      <c r="B771" s="862"/>
      <c r="C771" s="746" t="s">
        <v>1080</v>
      </c>
      <c r="D771" s="746"/>
      <c r="E771" s="746"/>
      <c r="F771" s="746"/>
      <c r="G771" s="746"/>
      <c r="H771" s="746"/>
      <c r="I771" s="746"/>
      <c r="J771" s="746"/>
      <c r="K771" s="746"/>
      <c r="L771" s="746"/>
      <c r="M771" s="746"/>
      <c r="N771" s="746"/>
      <c r="O771" s="746"/>
      <c r="P771" s="746"/>
      <c r="Q771" s="746"/>
      <c r="R771" s="749"/>
      <c r="S771" s="749"/>
      <c r="T771" s="749"/>
      <c r="U771" s="749"/>
      <c r="V771" s="749"/>
      <c r="W771" s="749"/>
      <c r="X771" s="749"/>
      <c r="Y771" s="851"/>
      <c r="Z771" s="869"/>
      <c r="AA771" s="1003"/>
    </row>
    <row r="772" spans="1:27" s="354" customFormat="1" ht="5.25" customHeight="1" x14ac:dyDescent="0.2">
      <c r="A772" s="292"/>
      <c r="B772" s="230"/>
      <c r="C772" s="750"/>
      <c r="D772" s="748"/>
      <c r="E772" s="748"/>
      <c r="F772" s="750"/>
      <c r="G772" s="750"/>
      <c r="H772" s="750"/>
      <c r="I772" s="750"/>
      <c r="J772" s="750"/>
      <c r="K772" s="750"/>
      <c r="L772" s="750"/>
      <c r="M772" s="750"/>
      <c r="N772" s="750"/>
      <c r="O772" s="750"/>
      <c r="P772" s="750"/>
      <c r="Q772" s="750"/>
      <c r="R772" s="750"/>
      <c r="S772" s="750"/>
      <c r="T772" s="750"/>
      <c r="U772" s="750"/>
      <c r="V772" s="750"/>
      <c r="W772" s="750"/>
      <c r="X772" s="750"/>
      <c r="Y772" s="750"/>
      <c r="Z772" s="151"/>
      <c r="AA772" s="1003"/>
    </row>
    <row r="773" spans="1:27" s="354" customFormat="1" ht="21" customHeight="1" x14ac:dyDescent="0.2">
      <c r="A773" s="298" t="s">
        <v>1147</v>
      </c>
      <c r="B773" s="230"/>
      <c r="C773" s="750" t="s">
        <v>82</v>
      </c>
      <c r="D773" s="748"/>
      <c r="E773" s="748"/>
      <c r="F773" s="750"/>
      <c r="G773" s="750"/>
      <c r="H773" s="750"/>
      <c r="I773" s="1268"/>
      <c r="J773" s="1268"/>
      <c r="K773" s="1268"/>
      <c r="L773" s="1268"/>
      <c r="M773" s="1268"/>
      <c r="N773" s="1268"/>
      <c r="O773" s="1268"/>
      <c r="P773" s="1268"/>
      <c r="Q773" s="1268"/>
      <c r="R773" s="1268"/>
      <c r="S773" s="1268"/>
      <c r="T773" s="1268"/>
      <c r="U773" s="1268"/>
      <c r="V773" s="1268"/>
      <c r="W773" s="1268"/>
      <c r="X773" s="1268"/>
      <c r="Y773" s="750"/>
      <c r="Z773" s="151"/>
      <c r="AA773" s="1003">
        <f>IF(I773="?",0,IF(I773&lt;&gt;"",1,0))</f>
        <v>0</v>
      </c>
    </row>
    <row r="774" spans="1:27" s="354" customFormat="1" ht="5.25" customHeight="1" x14ac:dyDescent="0.2">
      <c r="A774" s="292"/>
      <c r="B774" s="230"/>
      <c r="C774" s="749"/>
      <c r="D774" s="748"/>
      <c r="E774" s="748"/>
      <c r="F774" s="750"/>
      <c r="G774" s="750"/>
      <c r="H774" s="750"/>
      <c r="I774" s="750"/>
      <c r="J774" s="750"/>
      <c r="K774" s="750"/>
      <c r="L774" s="750"/>
      <c r="M774" s="750"/>
      <c r="N774" s="750"/>
      <c r="O774" s="750"/>
      <c r="P774" s="750"/>
      <c r="Q774" s="750"/>
      <c r="R774" s="750"/>
      <c r="S774" s="750"/>
      <c r="T774" s="750"/>
      <c r="U774" s="750"/>
      <c r="V774" s="750"/>
      <c r="W774" s="750"/>
      <c r="X774" s="750"/>
      <c r="Y774" s="750"/>
      <c r="Z774" s="151"/>
      <c r="AA774" s="1003"/>
    </row>
    <row r="775" spans="1:27" s="354" customFormat="1" ht="21" customHeight="1" x14ac:dyDescent="0.2">
      <c r="A775" s="298" t="s">
        <v>1148</v>
      </c>
      <c r="B775" s="235"/>
      <c r="C775" s="750" t="s">
        <v>61</v>
      </c>
      <c r="D775" s="748"/>
      <c r="E775" s="748"/>
      <c r="F775" s="750"/>
      <c r="G775" s="750"/>
      <c r="H775" s="750"/>
      <c r="I775" s="1268"/>
      <c r="J775" s="1268"/>
      <c r="K775" s="1268"/>
      <c r="L775" s="1268"/>
      <c r="M775" s="1268"/>
      <c r="N775" s="1268"/>
      <c r="O775" s="1268"/>
      <c r="P775" s="1268"/>
      <c r="Q775" s="1268"/>
      <c r="R775" s="1268"/>
      <c r="S775" s="1268"/>
      <c r="T775" s="1268"/>
      <c r="U775" s="1268"/>
      <c r="V775" s="1268"/>
      <c r="W775" s="1268"/>
      <c r="X775" s="1268"/>
      <c r="Y775" s="750"/>
      <c r="Z775" s="151"/>
      <c r="AA775" s="1003">
        <f>IF(I775="?",0,IF(I775&lt;&gt;"",1,0))</f>
        <v>0</v>
      </c>
    </row>
    <row r="776" spans="1:27" s="354" customFormat="1" ht="5.25" customHeight="1" x14ac:dyDescent="0.2">
      <c r="A776" s="292"/>
      <c r="B776" s="230"/>
      <c r="C776" s="749"/>
      <c r="D776" s="748"/>
      <c r="E776" s="748"/>
      <c r="F776" s="750"/>
      <c r="G776" s="750"/>
      <c r="H776" s="750"/>
      <c r="I776" s="750"/>
      <c r="J776" s="750"/>
      <c r="K776" s="750"/>
      <c r="L776" s="750"/>
      <c r="M776" s="750"/>
      <c r="N776" s="750"/>
      <c r="O776" s="750"/>
      <c r="P776" s="750"/>
      <c r="Q776" s="750"/>
      <c r="R776" s="750"/>
      <c r="S776" s="750"/>
      <c r="T776" s="750"/>
      <c r="U776" s="750"/>
      <c r="V776" s="750"/>
      <c r="W776" s="750"/>
      <c r="X776" s="750"/>
      <c r="Y776" s="750"/>
      <c r="Z776" s="151"/>
      <c r="AA776" s="1003"/>
    </row>
    <row r="777" spans="1:27" s="354" customFormat="1" ht="21" customHeight="1" x14ac:dyDescent="0.2">
      <c r="A777" s="298" t="s">
        <v>1149</v>
      </c>
      <c r="B777" s="235"/>
      <c r="C777" s="750" t="s">
        <v>238</v>
      </c>
      <c r="D777" s="748"/>
      <c r="E777" s="748"/>
      <c r="F777" s="750"/>
      <c r="G777" s="750"/>
      <c r="H777" s="750"/>
      <c r="I777" s="1268"/>
      <c r="J777" s="1268"/>
      <c r="K777" s="1268"/>
      <c r="L777" s="1268"/>
      <c r="M777" s="1268"/>
      <c r="N777" s="1268"/>
      <c r="O777" s="1268"/>
      <c r="P777" s="1268"/>
      <c r="Q777" s="1268"/>
      <c r="R777" s="1268"/>
      <c r="S777" s="1268"/>
      <c r="T777" s="1268"/>
      <c r="U777" s="1268"/>
      <c r="V777" s="1268"/>
      <c r="W777" s="1268"/>
      <c r="X777" s="1268"/>
      <c r="Y777" s="750"/>
      <c r="Z777" s="151"/>
      <c r="AA777" s="1003">
        <f>IF(I777="?",0,IF(I777&lt;&gt;"",1,0))</f>
        <v>0</v>
      </c>
    </row>
    <row r="778" spans="1:27" s="354" customFormat="1" ht="5.25" customHeight="1" x14ac:dyDescent="0.2">
      <c r="A778" s="292"/>
      <c r="B778" s="228"/>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155"/>
      <c r="AA778" s="1003"/>
    </row>
    <row r="779" spans="1:27" s="354" customFormat="1" ht="5.25" customHeight="1" x14ac:dyDescent="0.2">
      <c r="A779" s="292"/>
      <c r="B779" s="230"/>
      <c r="C779" s="750"/>
      <c r="D779" s="750"/>
      <c r="E779" s="750"/>
      <c r="F779" s="750"/>
      <c r="G779" s="750"/>
      <c r="H779" s="750"/>
      <c r="I779" s="750"/>
      <c r="J779" s="750"/>
      <c r="K779" s="750"/>
      <c r="L779" s="750"/>
      <c r="M779" s="750"/>
      <c r="N779" s="750"/>
      <c r="O779" s="750"/>
      <c r="P779" s="750"/>
      <c r="Q779" s="750"/>
      <c r="R779" s="750"/>
      <c r="S779" s="750"/>
      <c r="T779" s="750"/>
      <c r="U779" s="750"/>
      <c r="V779" s="750"/>
      <c r="W779" s="750"/>
      <c r="X779" s="750"/>
      <c r="Y779" s="750"/>
      <c r="Z779" s="151"/>
      <c r="AA779" s="1003"/>
    </row>
    <row r="780" spans="1:27" s="884" customFormat="1" ht="36" customHeight="1" x14ac:dyDescent="0.2">
      <c r="A780" s="292"/>
      <c r="B780" s="225"/>
      <c r="C780" s="1551" t="s">
        <v>976</v>
      </c>
      <c r="D780" s="1842"/>
      <c r="E780" s="1842"/>
      <c r="F780" s="1842"/>
      <c r="G780" s="1842"/>
      <c r="H780" s="1842"/>
      <c r="I780" s="1842"/>
      <c r="J780" s="1842"/>
      <c r="K780" s="1842"/>
      <c r="L780" s="1842"/>
      <c r="M780" s="1842"/>
      <c r="N780" s="1842"/>
      <c r="O780" s="1842"/>
      <c r="P780" s="1842"/>
      <c r="Q780" s="1842"/>
      <c r="R780" s="1842"/>
      <c r="S780" s="1842"/>
      <c r="T780" s="1842"/>
      <c r="U780" s="1842"/>
      <c r="V780" s="1842"/>
      <c r="W780" s="1842"/>
      <c r="X780" s="1843"/>
      <c r="Y780" s="698"/>
      <c r="Z780" s="226"/>
      <c r="AA780" s="1003"/>
    </row>
    <row r="781" spans="1:27" s="354" customFormat="1" ht="5.25" customHeight="1" x14ac:dyDescent="0.2">
      <c r="A781" s="292"/>
      <c r="B781" s="228"/>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155"/>
      <c r="AA781" s="1003"/>
    </row>
    <row r="782" spans="1:27" s="354" customFormat="1" ht="5.25" customHeight="1" x14ac:dyDescent="0.2">
      <c r="A782" s="292"/>
      <c r="B782" s="230"/>
      <c r="C782" s="750"/>
      <c r="D782" s="750"/>
      <c r="E782" s="750"/>
      <c r="F782" s="750"/>
      <c r="G782" s="750"/>
      <c r="H782" s="750"/>
      <c r="I782" s="750"/>
      <c r="J782" s="750"/>
      <c r="K782" s="750"/>
      <c r="L782" s="750"/>
      <c r="M782" s="750"/>
      <c r="N782" s="750"/>
      <c r="O782" s="750"/>
      <c r="P782" s="750"/>
      <c r="Q782" s="750"/>
      <c r="R782" s="750"/>
      <c r="S782" s="750"/>
      <c r="T782" s="750"/>
      <c r="U782" s="750"/>
      <c r="V782" s="750"/>
      <c r="W782" s="750"/>
      <c r="X782" s="750"/>
      <c r="Y782" s="750"/>
      <c r="Z782" s="151"/>
      <c r="AA782" s="1003"/>
    </row>
    <row r="783" spans="1:27" s="354" customFormat="1" ht="30.75" customHeight="1" x14ac:dyDescent="0.2">
      <c r="A783" s="298" t="s">
        <v>1380</v>
      </c>
      <c r="B783" s="230"/>
      <c r="C783" s="1273" t="s">
        <v>1141</v>
      </c>
      <c r="D783" s="1273"/>
      <c r="E783" s="1273"/>
      <c r="F783" s="1273"/>
      <c r="G783" s="1273"/>
      <c r="H783" s="1273"/>
      <c r="I783" s="1273"/>
      <c r="J783" s="1273"/>
      <c r="K783" s="1273"/>
      <c r="L783" s="1273"/>
      <c r="M783" s="1273"/>
      <c r="N783" s="1274"/>
      <c r="O783" s="1274"/>
      <c r="P783" s="1274"/>
      <c r="Q783" s="1274"/>
      <c r="R783" s="1274"/>
      <c r="S783" s="1274"/>
      <c r="T783" s="1274"/>
      <c r="U783" s="332"/>
      <c r="V783" s="332"/>
      <c r="W783" s="1188" t="s">
        <v>1166</v>
      </c>
      <c r="X783" s="1189"/>
      <c r="Y783" s="750"/>
      <c r="Z783" s="151"/>
      <c r="AA783" s="1003">
        <f>IF(W783="?",0,IF(W783&lt;&gt;"",1,0))</f>
        <v>0</v>
      </c>
    </row>
    <row r="784" spans="1:27" s="354" customFormat="1" ht="10.5" customHeight="1" x14ac:dyDescent="0.2">
      <c r="A784" s="288" t="str">
        <f>IF($L$4&lt;&gt;"",$L$4,"")</f>
        <v>00000000</v>
      </c>
      <c r="B784" s="197"/>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59"/>
      <c r="AA784" s="1003"/>
    </row>
    <row r="785" spans="1:29" s="354" customFormat="1" ht="5.45" customHeight="1" x14ac:dyDescent="0.2">
      <c r="A785" s="292"/>
      <c r="B785" s="860"/>
      <c r="C785" s="861"/>
      <c r="D785" s="861"/>
      <c r="E785" s="861"/>
      <c r="F785" s="861"/>
      <c r="G785" s="861"/>
      <c r="H785" s="861"/>
      <c r="I785" s="861"/>
      <c r="J785" s="861"/>
      <c r="K785" s="861"/>
      <c r="L785" s="861"/>
      <c r="M785" s="861"/>
      <c r="N785" s="861"/>
      <c r="O785" s="861"/>
      <c r="P785" s="861"/>
      <c r="Q785" s="861"/>
      <c r="R785" s="861"/>
      <c r="S785" s="861"/>
      <c r="T785" s="861"/>
      <c r="U785" s="861"/>
      <c r="V785" s="802"/>
      <c r="W785" s="802"/>
      <c r="X785" s="802"/>
      <c r="Y785" s="802"/>
      <c r="Z785" s="803"/>
      <c r="AA785" s="1003"/>
    </row>
    <row r="786" spans="1:29" ht="24" customHeight="1" x14ac:dyDescent="0.2">
      <c r="A786" s="292"/>
      <c r="B786" s="281"/>
      <c r="C786" s="1807" t="s">
        <v>1324</v>
      </c>
      <c r="D786" s="1673"/>
      <c r="E786" s="1673"/>
      <c r="F786" s="1673"/>
      <c r="G786" s="847" t="s">
        <v>1330</v>
      </c>
      <c r="H786" s="1839" t="str">
        <f>$L$10</f>
        <v/>
      </c>
      <c r="I786" s="1855"/>
      <c r="J786" s="1855"/>
      <c r="K786" s="1855"/>
      <c r="L786" s="1855"/>
      <c r="M786" s="1855"/>
      <c r="N786" s="1855"/>
      <c r="O786" s="1855"/>
      <c r="P786" s="1855"/>
      <c r="Q786" s="1855"/>
      <c r="R786" s="1855"/>
      <c r="S786" s="1855"/>
      <c r="T786" s="1856"/>
      <c r="U786" s="1249" t="str">
        <f>$L$4</f>
        <v>00000000</v>
      </c>
      <c r="V786" s="1250"/>
      <c r="W786" s="1250"/>
      <c r="X786" s="1251"/>
      <c r="Y786" s="806"/>
      <c r="Z786" s="186"/>
      <c r="AA786" s="1003">
        <f>IF(SUM(AA787:AA835)&gt;0,10000,0)</f>
        <v>0</v>
      </c>
    </row>
    <row r="787" spans="1:29" ht="9" customHeight="1" x14ac:dyDescent="0.2">
      <c r="A787" s="292"/>
      <c r="B787" s="281"/>
      <c r="C787" s="749"/>
      <c r="D787" s="749"/>
      <c r="E787" s="749"/>
      <c r="F787" s="749"/>
      <c r="G787" s="749"/>
      <c r="H787" s="749"/>
      <c r="I787" s="749"/>
      <c r="J787" s="749"/>
      <c r="K787" s="749"/>
      <c r="L787" s="749"/>
      <c r="M787" s="749"/>
      <c r="N787" s="749"/>
      <c r="O787" s="749"/>
      <c r="P787" s="749"/>
      <c r="Q787" s="749"/>
      <c r="R787" s="749"/>
      <c r="S787" s="749"/>
      <c r="T787" s="749"/>
      <c r="U787" s="749"/>
      <c r="V787" s="749"/>
      <c r="W787" s="749"/>
      <c r="X787" s="749"/>
      <c r="Y787" s="220"/>
      <c r="Z787" s="186"/>
      <c r="AA787" s="1003"/>
    </row>
    <row r="788" spans="1:29" ht="21" customHeight="1" x14ac:dyDescent="0.2">
      <c r="A788" s="296" t="s">
        <v>1150</v>
      </c>
      <c r="B788" s="281"/>
      <c r="C788" s="750" t="s">
        <v>1070</v>
      </c>
      <c r="D788" s="797"/>
      <c r="E788" s="1798"/>
      <c r="F788" s="1857"/>
      <c r="G788" s="863"/>
      <c r="H788" s="797" t="s">
        <v>905</v>
      </c>
      <c r="I788" s="1800"/>
      <c r="J788" s="1213"/>
      <c r="K788" s="1213"/>
      <c r="L788" s="1213"/>
      <c r="M788" s="1213"/>
      <c r="N788" s="1213"/>
      <c r="O788" s="1213"/>
      <c r="P788" s="1213"/>
      <c r="Q788" s="1213"/>
      <c r="R788" s="1213"/>
      <c r="S788" s="1213"/>
      <c r="T788" s="1213"/>
      <c r="U788" s="1213"/>
      <c r="V788" s="1213"/>
      <c r="W788" s="1213"/>
      <c r="X788" s="1213"/>
      <c r="Y788" s="220"/>
      <c r="Z788" s="186"/>
      <c r="AA788" s="1003">
        <f>IF(E788="?",0,IF(E788&lt;&gt;"",1,0))+IF(I788="?",0,IF(I788&lt;&gt;"",1,0))</f>
        <v>0</v>
      </c>
    </row>
    <row r="789" spans="1:29" s="354" customFormat="1" ht="5.25" customHeight="1" x14ac:dyDescent="0.2">
      <c r="A789" s="292"/>
      <c r="B789" s="230"/>
      <c r="C789" s="871"/>
      <c r="D789" s="871"/>
      <c r="E789" s="863"/>
      <c r="F789" s="863"/>
      <c r="G789" s="863"/>
      <c r="H789" s="863"/>
      <c r="I789" s="863"/>
      <c r="J789" s="863"/>
      <c r="K789" s="863"/>
      <c r="L789" s="863"/>
      <c r="M789" s="863"/>
      <c r="N789" s="863"/>
      <c r="O789" s="863"/>
      <c r="P789" s="863"/>
      <c r="Q789" s="863"/>
      <c r="R789" s="871"/>
      <c r="S789" s="871"/>
      <c r="T789" s="871"/>
      <c r="U789" s="871"/>
      <c r="V789" s="871"/>
      <c r="W789" s="871"/>
      <c r="X789" s="748"/>
      <c r="Y789" s="150"/>
      <c r="Z789" s="151"/>
      <c r="AA789" s="1003"/>
      <c r="AB789" s="355"/>
      <c r="AC789" s="355"/>
    </row>
    <row r="790" spans="1:29" s="354" customFormat="1" ht="21.75" customHeight="1" x14ac:dyDescent="0.2">
      <c r="A790" s="297" t="s">
        <v>1270</v>
      </c>
      <c r="B790" s="230"/>
      <c r="C790" s="750" t="s">
        <v>1271</v>
      </c>
      <c r="D790" s="750"/>
      <c r="E790" s="863"/>
      <c r="F790" s="863"/>
      <c r="G790" s="863"/>
      <c r="H790" s="863"/>
      <c r="I790" s="863"/>
      <c r="J790" s="863"/>
      <c r="K790" s="863"/>
      <c r="L790" s="1858"/>
      <c r="M790" s="1859"/>
      <c r="N790" s="863"/>
      <c r="O790" s="863"/>
      <c r="P790" s="863"/>
      <c r="Q790" s="750" t="s">
        <v>1272</v>
      </c>
      <c r="R790" s="863"/>
      <c r="S790" s="863"/>
      <c r="T790" s="871"/>
      <c r="U790" s="871"/>
      <c r="V790" s="871"/>
      <c r="W790" s="1858"/>
      <c r="X790" s="1859"/>
      <c r="Y790" s="150"/>
      <c r="Z790" s="151"/>
      <c r="AA790" s="1003">
        <f>IF(L790="?",0,IF(L790&lt;&gt;"",1,0))+IF(W790="?",0,IF(W790&lt;&gt;"",1,0))</f>
        <v>0</v>
      </c>
      <c r="AB790" s="355"/>
      <c r="AC790" s="355"/>
    </row>
    <row r="791" spans="1:29" s="354" customFormat="1" ht="5.25" customHeight="1" x14ac:dyDescent="0.2">
      <c r="A791" s="292"/>
      <c r="B791" s="230"/>
      <c r="C791" s="863"/>
      <c r="D791" s="863"/>
      <c r="E791" s="863"/>
      <c r="F791" s="863"/>
      <c r="G791" s="863"/>
      <c r="H791" s="863"/>
      <c r="I791" s="863"/>
      <c r="J791" s="863"/>
      <c r="K791" s="863"/>
      <c r="L791" s="863"/>
      <c r="M791" s="863"/>
      <c r="N791" s="863"/>
      <c r="O791" s="863"/>
      <c r="P791" s="871"/>
      <c r="Q791" s="871"/>
      <c r="R791" s="871"/>
      <c r="S791" s="871"/>
      <c r="T791" s="871"/>
      <c r="U791" s="871"/>
      <c r="V791" s="871"/>
      <c r="W791" s="871"/>
      <c r="X791" s="748"/>
      <c r="Y791" s="150"/>
      <c r="Z791" s="151"/>
      <c r="AA791" s="1003"/>
    </row>
    <row r="792" spans="1:29" s="354" customFormat="1" ht="21" customHeight="1" x14ac:dyDescent="0.2">
      <c r="A792" s="298" t="s">
        <v>1152</v>
      </c>
      <c r="B792" s="862"/>
      <c r="C792" s="749" t="s">
        <v>1273</v>
      </c>
      <c r="D792" s="863"/>
      <c r="E792" s="863"/>
      <c r="F792" s="863"/>
      <c r="G792" s="863"/>
      <c r="H792" s="863"/>
      <c r="I792" s="863"/>
      <c r="J792" s="863"/>
      <c r="K792" s="863"/>
      <c r="L792" s="863"/>
      <c r="M792" s="863"/>
      <c r="N792" s="863"/>
      <c r="O792" s="863"/>
      <c r="P792" s="1853"/>
      <c r="Q792" s="1213"/>
      <c r="R792" s="1213"/>
      <c r="S792" s="1213"/>
      <c r="T792" s="1213"/>
      <c r="U792" s="1213"/>
      <c r="V792" s="1213"/>
      <c r="W792" s="1213"/>
      <c r="X792" s="1213"/>
      <c r="Y792" s="150"/>
      <c r="Z792" s="151"/>
      <c r="AA792" s="1003">
        <f>IF(P792="?",0,IF(P792&lt;&gt;"",1,0))</f>
        <v>0</v>
      </c>
    </row>
    <row r="793" spans="1:29" s="354" customFormat="1" ht="5.25" customHeight="1" x14ac:dyDescent="0.2">
      <c r="A793" s="292"/>
      <c r="B793" s="230"/>
      <c r="C793" s="863"/>
      <c r="D793" s="863"/>
      <c r="E793" s="863"/>
      <c r="F793" s="863"/>
      <c r="G793" s="863"/>
      <c r="H793" s="863"/>
      <c r="I793" s="863"/>
      <c r="J793" s="863"/>
      <c r="K793" s="863"/>
      <c r="L793" s="863"/>
      <c r="M793" s="863"/>
      <c r="N793" s="863"/>
      <c r="O793" s="863"/>
      <c r="P793" s="871"/>
      <c r="Q793" s="871"/>
      <c r="R793" s="871"/>
      <c r="S793" s="871"/>
      <c r="T793" s="871"/>
      <c r="U793" s="871"/>
      <c r="V793" s="871"/>
      <c r="W793" s="871"/>
      <c r="X793" s="748"/>
      <c r="Y793" s="150"/>
      <c r="Z793" s="151"/>
      <c r="AA793" s="1003"/>
    </row>
    <row r="794" spans="1:29" s="354" customFormat="1" ht="21" customHeight="1" x14ac:dyDescent="0.2">
      <c r="A794" s="298" t="s">
        <v>1153</v>
      </c>
      <c r="B794" s="230"/>
      <c r="C794" s="750" t="s">
        <v>1075</v>
      </c>
      <c r="D794" s="750"/>
      <c r="E794" s="750"/>
      <c r="F794" s="750"/>
      <c r="G794" s="750"/>
      <c r="H794" s="750"/>
      <c r="I794" s="750"/>
      <c r="J794" s="750"/>
      <c r="K794" s="750"/>
      <c r="L794" s="750"/>
      <c r="M794" s="750"/>
      <c r="N794" s="750"/>
      <c r="O794" s="750"/>
      <c r="P794" s="750"/>
      <c r="Q794" s="750"/>
      <c r="R794" s="750"/>
      <c r="S794" s="797"/>
      <c r="T794" s="332"/>
      <c r="U794" s="332"/>
      <c r="V794" s="332"/>
      <c r="W794" s="1188" t="s">
        <v>1166</v>
      </c>
      <c r="X794" s="1189"/>
      <c r="Y794" s="150"/>
      <c r="Z794" s="151"/>
      <c r="AA794" s="1003">
        <f>IF(W794="?",0,IF(W794&lt;&gt;"",1,0))</f>
        <v>0</v>
      </c>
    </row>
    <row r="795" spans="1:29" s="354" customFormat="1" ht="5.25" customHeight="1" x14ac:dyDescent="0.2">
      <c r="A795" s="292"/>
      <c r="B795" s="230"/>
      <c r="C795" s="863"/>
      <c r="D795" s="863"/>
      <c r="E795" s="863"/>
      <c r="F795" s="863"/>
      <c r="G795" s="863"/>
      <c r="H795" s="863"/>
      <c r="I795" s="863"/>
      <c r="J795" s="863"/>
      <c r="K795" s="863"/>
      <c r="L795" s="863"/>
      <c r="M795" s="863"/>
      <c r="N795" s="863"/>
      <c r="O795" s="863"/>
      <c r="P795" s="871"/>
      <c r="Q795" s="871"/>
      <c r="R795" s="871"/>
      <c r="S795" s="871"/>
      <c r="T795" s="871"/>
      <c r="U795" s="871"/>
      <c r="V795" s="871"/>
      <c r="W795" s="871"/>
      <c r="X795" s="748"/>
      <c r="Y795" s="150"/>
      <c r="Z795" s="151"/>
      <c r="AA795" s="1003"/>
    </row>
    <row r="796" spans="1:29" s="354" customFormat="1" ht="21" customHeight="1" x14ac:dyDescent="0.2">
      <c r="A796" s="298" t="s">
        <v>1154</v>
      </c>
      <c r="B796" s="862"/>
      <c r="C796" s="749" t="s">
        <v>1076</v>
      </c>
      <c r="D796" s="863"/>
      <c r="E796" s="863"/>
      <c r="F796" s="863"/>
      <c r="G796" s="863"/>
      <c r="H796" s="863"/>
      <c r="I796" s="863"/>
      <c r="J796" s="863"/>
      <c r="K796" s="863"/>
      <c r="L796" s="863"/>
      <c r="M796" s="1853"/>
      <c r="N796" s="1854"/>
      <c r="O796" s="1854"/>
      <c r="P796" s="1854"/>
      <c r="Q796" s="1854"/>
      <c r="R796" s="1854"/>
      <c r="S796" s="1854"/>
      <c r="T796" s="1854"/>
      <c r="U796" s="1854"/>
      <c r="V796" s="1854"/>
      <c r="W796" s="1854"/>
      <c r="X796" s="1854"/>
      <c r="Y796" s="150"/>
      <c r="Z796" s="151"/>
      <c r="AA796" s="1003">
        <f>IF(M796="?",0,IF(M796&lt;&gt;"",1,0))</f>
        <v>0</v>
      </c>
    </row>
    <row r="797" spans="1:29" s="353" customFormat="1" ht="5.25" customHeight="1" x14ac:dyDescent="0.2">
      <c r="A797" s="292"/>
      <c r="B797" s="160"/>
      <c r="C797" s="698"/>
      <c r="D797" s="698"/>
      <c r="E797" s="698"/>
      <c r="F797" s="698"/>
      <c r="G797" s="698"/>
      <c r="H797" s="698"/>
      <c r="I797" s="698"/>
      <c r="J797" s="698"/>
      <c r="K797" s="698"/>
      <c r="L797" s="698"/>
      <c r="M797" s="698"/>
      <c r="N797" s="698"/>
      <c r="O797" s="698"/>
      <c r="P797" s="698"/>
      <c r="Q797" s="698"/>
      <c r="R797" s="698"/>
      <c r="S797" s="698"/>
      <c r="T797" s="698"/>
      <c r="U797" s="698"/>
      <c r="V797" s="698"/>
      <c r="W797" s="698"/>
      <c r="X797" s="698"/>
      <c r="Y797" s="183"/>
      <c r="Z797" s="162"/>
      <c r="AA797" s="1003"/>
    </row>
    <row r="798" spans="1:29" s="354" customFormat="1" ht="24" customHeight="1" x14ac:dyDescent="0.2">
      <c r="A798" s="298" t="s">
        <v>496</v>
      </c>
      <c r="B798" s="230"/>
      <c r="C798" s="1246" t="s">
        <v>1365</v>
      </c>
      <c r="D798" s="1261"/>
      <c r="E798" s="1261"/>
      <c r="F798" s="1261"/>
      <c r="G798" s="1261"/>
      <c r="H798" s="1261"/>
      <c r="I798" s="1261"/>
      <c r="J798" s="1261"/>
      <c r="K798" s="1261"/>
      <c r="L798" s="1261"/>
      <c r="M798" s="1261"/>
      <c r="N798" s="1261"/>
      <c r="O798" s="1261"/>
      <c r="P798" s="1261"/>
      <c r="Q798" s="1261"/>
      <c r="R798" s="1261"/>
      <c r="S798" s="1261"/>
      <c r="T798" s="749"/>
      <c r="U798" s="610"/>
      <c r="V798" s="871"/>
      <c r="W798" s="1846"/>
      <c r="X798" s="1846"/>
      <c r="Y798" s="150"/>
      <c r="Z798" s="151"/>
      <c r="AA798" s="1003">
        <f>IF(W798="?",0,IF(W798&lt;&gt;"",1,0))</f>
        <v>0</v>
      </c>
    </row>
    <row r="799" spans="1:29" s="354" customFormat="1" ht="5.45" customHeight="1" x14ac:dyDescent="0.2">
      <c r="A799" s="292"/>
      <c r="B799" s="230"/>
      <c r="C799" s="863"/>
      <c r="D799" s="863"/>
      <c r="E799" s="863"/>
      <c r="F799" s="863"/>
      <c r="G799" s="863"/>
      <c r="H799" s="863"/>
      <c r="I799" s="863"/>
      <c r="J799" s="863"/>
      <c r="K799" s="863"/>
      <c r="L799" s="863"/>
      <c r="M799" s="863"/>
      <c r="N799" s="863"/>
      <c r="O799" s="871"/>
      <c r="P799" s="871"/>
      <c r="Q799" s="871"/>
      <c r="R799" s="871"/>
      <c r="S799" s="871"/>
      <c r="T799" s="871"/>
      <c r="U799" s="871"/>
      <c r="V799" s="871"/>
      <c r="W799" s="871"/>
      <c r="X799" s="871"/>
      <c r="Y799" s="871"/>
      <c r="Z799" s="151"/>
      <c r="AA799" s="1003"/>
    </row>
    <row r="800" spans="1:29" s="354" customFormat="1" ht="21" customHeight="1" x14ac:dyDescent="0.2">
      <c r="A800" s="298" t="s">
        <v>524</v>
      </c>
      <c r="B800" s="230"/>
      <c r="C800" s="992"/>
      <c r="D800" s="316" t="s">
        <v>1274</v>
      </c>
      <c r="E800" s="872"/>
      <c r="F800" s="872"/>
      <c r="G800" s="873"/>
      <c r="H800" s="873"/>
      <c r="I800" s="873"/>
      <c r="J800" s="873"/>
      <c r="K800" s="873"/>
      <c r="L800" s="873"/>
      <c r="M800" s="873"/>
      <c r="N800" s="873"/>
      <c r="O800" s="873"/>
      <c r="P800" s="874"/>
      <c r="Q800" s="874"/>
      <c r="R800" s="874"/>
      <c r="S800" s="874"/>
      <c r="T800" s="874"/>
      <c r="U800" s="874"/>
      <c r="V800" s="874"/>
      <c r="W800" s="1846"/>
      <c r="X800" s="1847"/>
      <c r="Y800" s="150"/>
      <c r="Z800" s="151"/>
      <c r="AA800" s="1003">
        <f>IF(W800="?",0,IF(W800&lt;&gt;"",1,0))</f>
        <v>0</v>
      </c>
    </row>
    <row r="801" spans="1:29" s="353" customFormat="1" ht="5.25" customHeight="1" x14ac:dyDescent="0.2">
      <c r="A801" s="459"/>
      <c r="B801" s="282"/>
      <c r="C801" s="749"/>
      <c r="D801" s="749"/>
      <c r="E801" s="749"/>
      <c r="F801" s="749"/>
      <c r="G801" s="749"/>
      <c r="H801" s="749"/>
      <c r="I801" s="749"/>
      <c r="J801" s="749"/>
      <c r="K801" s="203"/>
      <c r="L801" s="203"/>
      <c r="M801" s="203"/>
      <c r="N801" s="203"/>
      <c r="O801" s="203"/>
      <c r="P801" s="203"/>
      <c r="Q801" s="203"/>
      <c r="R801" s="203"/>
      <c r="S801" s="203"/>
      <c r="T801" s="203"/>
      <c r="U801" s="203"/>
      <c r="V801" s="203"/>
      <c r="W801" s="203"/>
      <c r="X801" s="203"/>
      <c r="Y801" s="203"/>
      <c r="Z801" s="166"/>
      <c r="AA801" s="1003"/>
    </row>
    <row r="802" spans="1:29" ht="36" customHeight="1" x14ac:dyDescent="0.2">
      <c r="A802" s="298" t="s">
        <v>1155</v>
      </c>
      <c r="B802" s="281"/>
      <c r="C802" s="1231" t="s">
        <v>1316</v>
      </c>
      <c r="D802" s="1848"/>
      <c r="E802" s="1848"/>
      <c r="F802" s="1848"/>
      <c r="G802" s="1848"/>
      <c r="H802" s="1848"/>
      <c r="I802" s="1848"/>
      <c r="J802" s="1848"/>
      <c r="K802" s="1848"/>
      <c r="L802" s="1848"/>
      <c r="M802" s="1848"/>
      <c r="N802" s="1848"/>
      <c r="O802" s="1848"/>
      <c r="P802" s="1848"/>
      <c r="Q802" s="1849"/>
      <c r="R802" s="1850"/>
      <c r="S802" s="1850"/>
      <c r="T802" s="1850"/>
      <c r="U802" s="1850"/>
      <c r="V802" s="1850"/>
      <c r="W802" s="1850"/>
      <c r="X802" s="1850"/>
      <c r="Y802" s="183"/>
      <c r="Z802" s="186"/>
      <c r="AA802" s="1003">
        <f>IF(Q802="?",0,IF(Q802&lt;&gt;"",1,0))</f>
        <v>0</v>
      </c>
      <c r="AB802" s="354"/>
      <c r="AC802" s="354"/>
    </row>
    <row r="803" spans="1:29" s="353" customFormat="1" ht="5.25" customHeight="1" x14ac:dyDescent="0.2">
      <c r="A803" s="459"/>
      <c r="B803" s="282"/>
      <c r="C803" s="749"/>
      <c r="D803" s="749"/>
      <c r="E803" s="749"/>
      <c r="F803" s="749"/>
      <c r="G803" s="749"/>
      <c r="H803" s="749"/>
      <c r="I803" s="749"/>
      <c r="J803" s="749"/>
      <c r="K803" s="203"/>
      <c r="L803" s="203"/>
      <c r="M803" s="203"/>
      <c r="N803" s="203"/>
      <c r="O803" s="203"/>
      <c r="P803" s="203"/>
      <c r="Q803" s="203"/>
      <c r="R803" s="203"/>
      <c r="S803" s="796"/>
      <c r="T803" s="698"/>
      <c r="U803" s="698"/>
      <c r="V803" s="698"/>
      <c r="W803" s="698"/>
      <c r="X803" s="203"/>
      <c r="Y803" s="203"/>
      <c r="Z803" s="166"/>
      <c r="AA803" s="1003"/>
    </row>
    <row r="804" spans="1:29" s="353" customFormat="1" ht="18" customHeight="1" x14ac:dyDescent="0.2">
      <c r="A804" s="298" t="s">
        <v>1366</v>
      </c>
      <c r="B804" s="165"/>
      <c r="C804" s="284" t="s">
        <v>1367</v>
      </c>
      <c r="D804" s="239"/>
      <c r="E804" s="239"/>
      <c r="F804" s="239"/>
      <c r="G804" s="239"/>
      <c r="H804" s="239"/>
      <c r="I804" s="239"/>
      <c r="J804" s="239"/>
      <c r="K804" s="239"/>
      <c r="L804" s="203"/>
      <c r="M804" s="239"/>
      <c r="N804" s="239"/>
      <c r="O804" s="239"/>
      <c r="P804" s="239"/>
      <c r="Q804" s="239"/>
      <c r="R804" s="239"/>
      <c r="S804" s="239"/>
      <c r="T804" s="1188" t="s">
        <v>1166</v>
      </c>
      <c r="U804" s="1851"/>
      <c r="V804" s="1851"/>
      <c r="W804" s="1851"/>
      <c r="X804" s="1852"/>
      <c r="Y804" s="610"/>
      <c r="Z804" s="166"/>
      <c r="AA804" s="1003">
        <f>IF(T804="?",0,IF(T804&lt;&gt;"",1,0))</f>
        <v>0</v>
      </c>
    </row>
    <row r="805" spans="1:29" ht="5.25" customHeight="1" x14ac:dyDescent="0.2">
      <c r="A805" s="298"/>
      <c r="B805" s="281"/>
      <c r="C805" s="749"/>
      <c r="D805" s="749"/>
      <c r="E805" s="749"/>
      <c r="F805" s="749"/>
      <c r="G805" s="749"/>
      <c r="H805" s="749"/>
      <c r="I805" s="749"/>
      <c r="J805" s="749"/>
      <c r="K805" s="749"/>
      <c r="L805" s="749"/>
      <c r="M805" s="749"/>
      <c r="N805" s="610"/>
      <c r="O805" s="610"/>
      <c r="P805" s="610"/>
      <c r="Q805" s="610"/>
      <c r="R805" s="610"/>
      <c r="S805" s="749"/>
      <c r="T805" s="749"/>
      <c r="U805" s="698"/>
      <c r="V805" s="698"/>
      <c r="W805" s="698"/>
      <c r="X805" s="910"/>
      <c r="Y805" s="610"/>
      <c r="Z805" s="186"/>
      <c r="AA805" s="1003"/>
    </row>
    <row r="806" spans="1:29" s="353" customFormat="1" ht="18" customHeight="1" x14ac:dyDescent="0.2">
      <c r="A806" s="298" t="s">
        <v>1156</v>
      </c>
      <c r="B806" s="165"/>
      <c r="C806" s="284" t="s">
        <v>1368</v>
      </c>
      <c r="D806" s="239"/>
      <c r="E806" s="239"/>
      <c r="F806" s="239"/>
      <c r="G806" s="239"/>
      <c r="H806" s="239"/>
      <c r="I806" s="239"/>
      <c r="J806" s="239"/>
      <c r="K806" s="239"/>
      <c r="L806" s="203"/>
      <c r="M806" s="239"/>
      <c r="N806" s="239"/>
      <c r="O806" s="239"/>
      <c r="P806" s="239"/>
      <c r="Q806" s="239"/>
      <c r="R806" s="239"/>
      <c r="S806" s="239"/>
      <c r="T806" s="1188" t="s">
        <v>1166</v>
      </c>
      <c r="U806" s="1851"/>
      <c r="V806" s="1851"/>
      <c r="W806" s="1851"/>
      <c r="X806" s="1852"/>
      <c r="Y806" s="610"/>
      <c r="Z806" s="166"/>
      <c r="AA806" s="1003">
        <f>IF(T806="?",0,IF(T806&lt;&gt;"",1,0))</f>
        <v>0</v>
      </c>
    </row>
    <row r="807" spans="1:29" s="353" customFormat="1" ht="5.25" customHeight="1" x14ac:dyDescent="0.2">
      <c r="A807" s="292"/>
      <c r="B807" s="160"/>
      <c r="C807" s="256"/>
      <c r="D807" s="698"/>
      <c r="E807" s="698"/>
      <c r="F807" s="698"/>
      <c r="G807" s="698"/>
      <c r="H807" s="698"/>
      <c r="I807" s="698"/>
      <c r="J807" s="698"/>
      <c r="K807" s="698"/>
      <c r="L807" s="698"/>
      <c r="M807" s="698"/>
      <c r="N807" s="698"/>
      <c r="O807" s="698"/>
      <c r="P807" s="698"/>
      <c r="Q807" s="698"/>
      <c r="R807" s="698"/>
      <c r="S807" s="698"/>
      <c r="T807" s="698"/>
      <c r="U807" s="749"/>
      <c r="V807" s="749"/>
      <c r="W807" s="749"/>
      <c r="X807" s="897"/>
      <c r="Y807" s="698"/>
      <c r="Z807" s="166"/>
      <c r="AA807" s="1003"/>
    </row>
    <row r="808" spans="1:29" s="353" customFormat="1" ht="24.75" customHeight="1" x14ac:dyDescent="0.2">
      <c r="A808" s="298"/>
      <c r="B808" s="160"/>
      <c r="C808" s="1394" t="s">
        <v>1369</v>
      </c>
      <c r="D808" s="1261"/>
      <c r="E808" s="1261"/>
      <c r="F808" s="1261"/>
      <c r="G808" s="1261"/>
      <c r="H808" s="1261"/>
      <c r="I808" s="1261"/>
      <c r="J808" s="1261"/>
      <c r="K808" s="1261"/>
      <c r="L808" s="1261"/>
      <c r="M808" s="1261"/>
      <c r="N808" s="1261"/>
      <c r="O808" s="1261"/>
      <c r="P808" s="1261"/>
      <c r="Q808" s="1261"/>
      <c r="R808" s="1261"/>
      <c r="S808" s="1261"/>
      <c r="T808" s="1261"/>
      <c r="U808" s="1261"/>
      <c r="V808" s="1261"/>
      <c r="W808" s="1261"/>
      <c r="X808" s="698"/>
      <c r="Y808" s="698"/>
      <c r="Z808" s="162"/>
      <c r="AA808" s="1003"/>
    </row>
    <row r="809" spans="1:29" s="353" customFormat="1" ht="24" customHeight="1" x14ac:dyDescent="0.2">
      <c r="A809" s="297" t="s">
        <v>1370</v>
      </c>
      <c r="B809" s="77"/>
      <c r="C809" s="127" t="s">
        <v>1371</v>
      </c>
      <c r="D809" s="127"/>
      <c r="E809" s="131"/>
      <c r="F809" s="131"/>
      <c r="G809" s="131"/>
      <c r="H809" s="131"/>
      <c r="I809" s="131"/>
      <c r="J809" s="131"/>
      <c r="K809" s="131"/>
      <c r="L809" s="131"/>
      <c r="M809" s="1844" t="s">
        <v>1166</v>
      </c>
      <c r="N809" s="1845"/>
      <c r="O809" s="131"/>
      <c r="P809" s="127" t="s">
        <v>1372</v>
      </c>
      <c r="Q809" s="127"/>
      <c r="R809" s="698"/>
      <c r="S809" s="698"/>
      <c r="T809" s="875"/>
      <c r="U809" s="875"/>
      <c r="V809" s="875"/>
      <c r="W809" s="1844" t="s">
        <v>1166</v>
      </c>
      <c r="X809" s="1845"/>
      <c r="Y809" s="698"/>
      <c r="Z809" s="162"/>
      <c r="AA809" s="1003">
        <f>IF(M809="?",0,IF(M809&lt;&gt;"",1,0))+IF(W809="?",0,IF(W809&lt;&gt;"",1,0))</f>
        <v>0</v>
      </c>
    </row>
    <row r="810" spans="1:29" s="353" customFormat="1" ht="24" customHeight="1" x14ac:dyDescent="0.2">
      <c r="A810" s="297" t="s">
        <v>1373</v>
      </c>
      <c r="B810" s="77"/>
      <c r="C810" s="127" t="s">
        <v>176</v>
      </c>
      <c r="D810" s="127"/>
      <c r="E810" s="131"/>
      <c r="F810" s="131"/>
      <c r="G810" s="131"/>
      <c r="H810" s="132"/>
      <c r="I810" s="132"/>
      <c r="J810" s="132"/>
      <c r="K810" s="132"/>
      <c r="L810" s="132"/>
      <c r="M810" s="1844" t="s">
        <v>1166</v>
      </c>
      <c r="N810" s="1845"/>
      <c r="O810" s="132"/>
      <c r="P810" s="127" t="s">
        <v>1374</v>
      </c>
      <c r="Q810" s="127"/>
      <c r="R810" s="698"/>
      <c r="S810" s="698"/>
      <c r="T810" s="517"/>
      <c r="U810" s="517"/>
      <c r="V810" s="517"/>
      <c r="W810" s="1844" t="s">
        <v>1166</v>
      </c>
      <c r="X810" s="1845"/>
      <c r="Y810" s="698"/>
      <c r="Z810" s="162"/>
      <c r="AA810" s="1003">
        <f>IF(M810="?",0,IF(M810&lt;&gt;"",1,0))+IF(W810="?",0,IF(W810&lt;&gt;"",1,0))</f>
        <v>0</v>
      </c>
    </row>
    <row r="811" spans="1:29" s="353" customFormat="1" ht="24" customHeight="1" x14ac:dyDescent="0.2">
      <c r="A811" s="297" t="s">
        <v>1375</v>
      </c>
      <c r="B811" s="77"/>
      <c r="C811" s="127" t="s">
        <v>1</v>
      </c>
      <c r="D811" s="127"/>
      <c r="E811" s="131"/>
      <c r="F811" s="131"/>
      <c r="G811" s="131"/>
      <c r="H811" s="132"/>
      <c r="I811" s="132"/>
      <c r="J811" s="132"/>
      <c r="K811" s="132"/>
      <c r="L811" s="132"/>
      <c r="M811" s="1844" t="s">
        <v>1166</v>
      </c>
      <c r="N811" s="1845"/>
      <c r="O811" s="132"/>
      <c r="P811" s="127" t="s">
        <v>2</v>
      </c>
      <c r="Q811" s="127"/>
      <c r="R811" s="698"/>
      <c r="S811" s="698"/>
      <c r="T811" s="517"/>
      <c r="U811" s="517"/>
      <c r="V811" s="517"/>
      <c r="W811" s="1844" t="s">
        <v>1166</v>
      </c>
      <c r="X811" s="1845"/>
      <c r="Y811" s="698"/>
      <c r="Z811" s="162"/>
      <c r="AA811" s="1003">
        <f>IF(M811="?",0,IF(M811&lt;&gt;"",1,0))+IF(W811="?",0,IF(W811&lt;&gt;"",1,0))</f>
        <v>0</v>
      </c>
    </row>
    <row r="812" spans="1:29" s="353" customFormat="1" ht="24" customHeight="1" x14ac:dyDescent="0.2">
      <c r="A812" s="297" t="s">
        <v>1376</v>
      </c>
      <c r="B812" s="77"/>
      <c r="C812" s="127" t="s">
        <v>1030</v>
      </c>
      <c r="D812" s="127"/>
      <c r="E812" s="131"/>
      <c r="F812" s="131"/>
      <c r="G812" s="131"/>
      <c r="H812" s="131"/>
      <c r="I812" s="131"/>
      <c r="J812" s="131"/>
      <c r="K812" s="131"/>
      <c r="L812" s="131"/>
      <c r="M812" s="1844" t="s">
        <v>1166</v>
      </c>
      <c r="N812" s="1845"/>
      <c r="O812" s="131"/>
      <c r="P812" s="127" t="s">
        <v>1377</v>
      </c>
      <c r="Q812" s="127"/>
      <c r="R812" s="698"/>
      <c r="S812" s="698"/>
      <c r="T812" s="517"/>
      <c r="U812" s="517"/>
      <c r="V812" s="517"/>
      <c r="W812" s="1844" t="s">
        <v>1166</v>
      </c>
      <c r="X812" s="1845"/>
      <c r="Y812" s="698"/>
      <c r="Z812" s="162"/>
      <c r="AA812" s="1003">
        <f>IF(M812="?",0,IF(M812&lt;&gt;"",1,0))+IF(W812="?",0,IF(W812&lt;&gt;"",1,0))</f>
        <v>0</v>
      </c>
    </row>
    <row r="813" spans="1:29" ht="5.25" customHeight="1" x14ac:dyDescent="0.2">
      <c r="A813" s="298"/>
      <c r="B813" s="876"/>
      <c r="C813" s="241"/>
      <c r="D813" s="241"/>
      <c r="E813" s="241"/>
      <c r="F813" s="241"/>
      <c r="G813" s="241"/>
      <c r="H813" s="241"/>
      <c r="I813" s="241"/>
      <c r="J813" s="241"/>
      <c r="K813" s="241"/>
      <c r="L813" s="241"/>
      <c r="M813" s="241"/>
      <c r="N813" s="877"/>
      <c r="O813" s="877"/>
      <c r="P813" s="877"/>
      <c r="Q813" s="877"/>
      <c r="R813" s="241"/>
      <c r="S813" s="241"/>
      <c r="T813" s="241"/>
      <c r="U813" s="877"/>
      <c r="V813" s="877"/>
      <c r="W813" s="877"/>
      <c r="X813" s="877"/>
      <c r="Y813" s="618"/>
      <c r="Z813" s="878"/>
      <c r="AA813" s="1003"/>
    </row>
    <row r="814" spans="1:29" ht="5.25" customHeight="1" x14ac:dyDescent="0.2">
      <c r="A814" s="298"/>
      <c r="B814" s="879"/>
      <c r="C814" s="880"/>
      <c r="D814" s="880"/>
      <c r="E814" s="880"/>
      <c r="F814" s="880"/>
      <c r="G814" s="880"/>
      <c r="H814" s="880"/>
      <c r="I814" s="880"/>
      <c r="J814" s="880"/>
      <c r="K814" s="880"/>
      <c r="L814" s="880"/>
      <c r="M814" s="880"/>
      <c r="N814" s="881"/>
      <c r="O814" s="881"/>
      <c r="P814" s="881"/>
      <c r="Q814" s="881"/>
      <c r="R814" s="880"/>
      <c r="S814" s="880"/>
      <c r="T814" s="880"/>
      <c r="U814" s="881"/>
      <c r="V814" s="881"/>
      <c r="W814" s="881"/>
      <c r="X814" s="881"/>
      <c r="Y814" s="805"/>
      <c r="Z814" s="882"/>
      <c r="AA814" s="1003"/>
    </row>
    <row r="815" spans="1:29" s="354" customFormat="1" ht="21" customHeight="1" x14ac:dyDescent="0.2">
      <c r="A815" s="297" t="s">
        <v>1350</v>
      </c>
      <c r="B815" s="230"/>
      <c r="C815" s="697" t="s">
        <v>1378</v>
      </c>
      <c r="D815" s="697"/>
      <c r="E815" s="873"/>
      <c r="F815" s="873"/>
      <c r="G815" s="873"/>
      <c r="H815" s="873"/>
      <c r="I815" s="697"/>
      <c r="J815" s="697"/>
      <c r="K815" s="697"/>
      <c r="L815" s="1846"/>
      <c r="M815" s="1847"/>
      <c r="N815" s="150"/>
      <c r="O815" s="697" t="s">
        <v>1379</v>
      </c>
      <c r="P815" s="697"/>
      <c r="Q815" s="697"/>
      <c r="R815" s="873"/>
      <c r="S815" s="873"/>
      <c r="T815" s="874"/>
      <c r="U815" s="874"/>
      <c r="V815" s="874"/>
      <c r="W815" s="1846"/>
      <c r="X815" s="1847"/>
      <c r="Y815" s="150"/>
      <c r="Z815" s="151"/>
      <c r="AA815" s="1003">
        <f>IF(L815="?",0,IF(L815&lt;&gt;"",1,0))+IF(W815="?",0,IF(W815&lt;&gt;"",1,0))</f>
        <v>0</v>
      </c>
      <c r="AB815" s="355"/>
      <c r="AC815" s="355"/>
    </row>
    <row r="816" spans="1:29" s="354" customFormat="1" ht="15" customHeight="1" x14ac:dyDescent="0.2">
      <c r="A816" s="459" t="s">
        <v>258</v>
      </c>
      <c r="B816" s="862"/>
      <c r="C816" s="237" t="s">
        <v>1296</v>
      </c>
      <c r="D816" s="863"/>
      <c r="E816" s="863"/>
      <c r="F816" s="863"/>
      <c r="G816" s="863"/>
      <c r="H816" s="863"/>
      <c r="I816" s="863"/>
      <c r="J816" s="863"/>
      <c r="K816" s="863"/>
      <c r="L816" s="863"/>
      <c r="M816" s="863"/>
      <c r="N816" s="863"/>
      <c r="O816" s="863"/>
      <c r="P816" s="863"/>
      <c r="Q816" s="863"/>
      <c r="R816" s="863"/>
      <c r="S816" s="863"/>
      <c r="T816" s="863"/>
      <c r="U816" s="863"/>
      <c r="V816" s="863"/>
      <c r="W816" s="863"/>
      <c r="X816" s="150"/>
      <c r="Y816" s="150"/>
      <c r="Z816" s="151"/>
      <c r="AA816" s="1003"/>
    </row>
    <row r="817" spans="1:27" s="354" customFormat="1" ht="36" customHeight="1" x14ac:dyDescent="0.2">
      <c r="A817" s="298" t="s">
        <v>1151</v>
      </c>
      <c r="B817" s="862"/>
      <c r="C817" s="1140"/>
      <c r="D817" s="1140"/>
      <c r="E817" s="1140"/>
      <c r="F817" s="1140"/>
      <c r="G817" s="1140"/>
      <c r="H817" s="1140"/>
      <c r="I817" s="1140"/>
      <c r="J817" s="1140"/>
      <c r="K817" s="1140"/>
      <c r="L817" s="1140"/>
      <c r="M817" s="1140"/>
      <c r="N817" s="1140"/>
      <c r="O817" s="1140"/>
      <c r="P817" s="1140"/>
      <c r="Q817" s="1140"/>
      <c r="R817" s="1140"/>
      <c r="S817" s="1140"/>
      <c r="T817" s="1140"/>
      <c r="U817" s="1140"/>
      <c r="V817" s="1140"/>
      <c r="W817" s="1140"/>
      <c r="X817" s="1140"/>
      <c r="Y817" s="150"/>
      <c r="Z817" s="151"/>
      <c r="AA817" s="1003">
        <f>IF(C817="?",0,IF(C817&lt;&gt;"",1,0))</f>
        <v>0</v>
      </c>
    </row>
    <row r="818" spans="1:27" ht="9" customHeight="1" x14ac:dyDescent="0.2">
      <c r="A818" s="298"/>
      <c r="B818" s="281"/>
      <c r="C818" s="749"/>
      <c r="D818" s="749"/>
      <c r="E818" s="749"/>
      <c r="F818" s="749"/>
      <c r="G818" s="749"/>
      <c r="H818" s="749"/>
      <c r="I818" s="749"/>
      <c r="J818" s="749"/>
      <c r="K818" s="749"/>
      <c r="L818" s="749"/>
      <c r="M818" s="749"/>
      <c r="N818" s="610"/>
      <c r="O818" s="610"/>
      <c r="P818" s="610"/>
      <c r="Q818" s="610"/>
      <c r="R818" s="749"/>
      <c r="S818" s="749"/>
      <c r="T818" s="749"/>
      <c r="U818" s="610"/>
      <c r="V818" s="610"/>
      <c r="W818" s="610"/>
      <c r="X818" s="610"/>
      <c r="Y818" s="183"/>
      <c r="Z818" s="186"/>
      <c r="AA818" s="1003"/>
    </row>
    <row r="819" spans="1:27" s="354" customFormat="1" ht="5.45" customHeight="1" x14ac:dyDescent="0.2">
      <c r="A819" s="292"/>
      <c r="B819" s="860"/>
      <c r="C819" s="861"/>
      <c r="D819" s="861"/>
      <c r="E819" s="861"/>
      <c r="F819" s="861"/>
      <c r="G819" s="861"/>
      <c r="H819" s="861"/>
      <c r="I819" s="861"/>
      <c r="J819" s="861"/>
      <c r="K819" s="861"/>
      <c r="L819" s="861"/>
      <c r="M819" s="861"/>
      <c r="N819" s="861"/>
      <c r="O819" s="861"/>
      <c r="P819" s="861"/>
      <c r="Q819" s="861"/>
      <c r="R819" s="861"/>
      <c r="S819" s="861"/>
      <c r="T819" s="861"/>
      <c r="U819" s="861"/>
      <c r="V819" s="802"/>
      <c r="W819" s="802"/>
      <c r="X819" s="802"/>
      <c r="Y819" s="802"/>
      <c r="Z819" s="803"/>
      <c r="AA819" s="1003"/>
    </row>
    <row r="820" spans="1:27" s="885" customFormat="1" ht="36" customHeight="1" x14ac:dyDescent="0.2">
      <c r="A820" s="292"/>
      <c r="B820" s="225"/>
      <c r="C820" s="1551" t="s">
        <v>977</v>
      </c>
      <c r="D820" s="1842"/>
      <c r="E820" s="1842"/>
      <c r="F820" s="1842"/>
      <c r="G820" s="1842"/>
      <c r="H820" s="1842"/>
      <c r="I820" s="1842"/>
      <c r="J820" s="1842"/>
      <c r="K820" s="1842"/>
      <c r="L820" s="1842"/>
      <c r="M820" s="1842"/>
      <c r="N820" s="1842"/>
      <c r="O820" s="1842"/>
      <c r="P820" s="1842"/>
      <c r="Q820" s="1842"/>
      <c r="R820" s="1842"/>
      <c r="S820" s="1842"/>
      <c r="T820" s="1842"/>
      <c r="U820" s="1842"/>
      <c r="V820" s="1842"/>
      <c r="W820" s="1842"/>
      <c r="X820" s="1843"/>
      <c r="Y820" s="698"/>
      <c r="Z820" s="226"/>
      <c r="AA820" s="1003"/>
    </row>
    <row r="821" spans="1:27" s="354" customFormat="1" ht="5.25" customHeight="1" x14ac:dyDescent="0.2">
      <c r="A821" s="292"/>
      <c r="B821" s="230"/>
      <c r="C821" s="750"/>
      <c r="D821" s="750"/>
      <c r="E821" s="750"/>
      <c r="F821" s="750"/>
      <c r="G821" s="750"/>
      <c r="H821" s="750"/>
      <c r="I821" s="750"/>
      <c r="J821" s="750"/>
      <c r="K821" s="750"/>
      <c r="L821" s="750"/>
      <c r="M821" s="750"/>
      <c r="N821" s="750"/>
      <c r="O821" s="750"/>
      <c r="P821" s="750"/>
      <c r="Q821" s="750"/>
      <c r="R821" s="750"/>
      <c r="S821" s="750"/>
      <c r="T821" s="750"/>
      <c r="U821" s="750"/>
      <c r="V821" s="750"/>
      <c r="W821" s="750"/>
      <c r="X821" s="750"/>
      <c r="Y821" s="750"/>
      <c r="Z821" s="151"/>
      <c r="AA821" s="1003"/>
    </row>
    <row r="822" spans="1:27" s="886" customFormat="1" ht="22.5" customHeight="1" x14ac:dyDescent="0.2">
      <c r="A822" s="292"/>
      <c r="B822" s="862"/>
      <c r="C822" s="746" t="s">
        <v>1080</v>
      </c>
      <c r="D822" s="746"/>
      <c r="E822" s="746"/>
      <c r="F822" s="746"/>
      <c r="G822" s="746"/>
      <c r="H822" s="746"/>
      <c r="I822" s="746"/>
      <c r="J822" s="746"/>
      <c r="K822" s="746"/>
      <c r="L822" s="746"/>
      <c r="M822" s="746"/>
      <c r="N822" s="746"/>
      <c r="O822" s="746"/>
      <c r="P822" s="746"/>
      <c r="Q822" s="746"/>
      <c r="R822" s="749"/>
      <c r="S822" s="749"/>
      <c r="T822" s="749"/>
      <c r="U822" s="749"/>
      <c r="V822" s="749"/>
      <c r="W822" s="749"/>
      <c r="X822" s="749"/>
      <c r="Y822" s="851"/>
      <c r="Z822" s="869"/>
      <c r="AA822" s="1003"/>
    </row>
    <row r="823" spans="1:27" s="354" customFormat="1" ht="5.25" customHeight="1" x14ac:dyDescent="0.2">
      <c r="A823" s="292"/>
      <c r="B823" s="230"/>
      <c r="C823" s="750"/>
      <c r="D823" s="748"/>
      <c r="E823" s="748"/>
      <c r="F823" s="750"/>
      <c r="G823" s="750"/>
      <c r="H823" s="750"/>
      <c r="I823" s="750"/>
      <c r="J823" s="750"/>
      <c r="K823" s="750"/>
      <c r="L823" s="750"/>
      <c r="M823" s="750"/>
      <c r="N823" s="750"/>
      <c r="O823" s="750"/>
      <c r="P823" s="750"/>
      <c r="Q823" s="750"/>
      <c r="R823" s="750"/>
      <c r="S823" s="750"/>
      <c r="T823" s="750"/>
      <c r="U823" s="750"/>
      <c r="V823" s="750"/>
      <c r="W823" s="750"/>
      <c r="X823" s="750"/>
      <c r="Y823" s="750"/>
      <c r="Z823" s="151"/>
      <c r="AA823" s="1003"/>
    </row>
    <row r="824" spans="1:27" s="354" customFormat="1" ht="21" customHeight="1" x14ac:dyDescent="0.2">
      <c r="A824" s="298" t="s">
        <v>1147</v>
      </c>
      <c r="B824" s="230"/>
      <c r="C824" s="750" t="s">
        <v>82</v>
      </c>
      <c r="D824" s="748"/>
      <c r="E824" s="748"/>
      <c r="F824" s="750"/>
      <c r="G824" s="750"/>
      <c r="H824" s="750"/>
      <c r="I824" s="1268"/>
      <c r="J824" s="1268"/>
      <c r="K824" s="1268"/>
      <c r="L824" s="1268"/>
      <c r="M824" s="1268"/>
      <c r="N824" s="1268"/>
      <c r="O824" s="1268"/>
      <c r="P824" s="1268"/>
      <c r="Q824" s="1268"/>
      <c r="R824" s="1268"/>
      <c r="S824" s="1268"/>
      <c r="T824" s="1268"/>
      <c r="U824" s="1268"/>
      <c r="V824" s="1268"/>
      <c r="W824" s="1268"/>
      <c r="X824" s="1268"/>
      <c r="Y824" s="750"/>
      <c r="Z824" s="151"/>
      <c r="AA824" s="1003">
        <f>IF(I824="?",0,IF(I824&lt;&gt;"",1,0))</f>
        <v>0</v>
      </c>
    </row>
    <row r="825" spans="1:27" s="354" customFormat="1" ht="5.25" customHeight="1" x14ac:dyDescent="0.2">
      <c r="A825" s="292"/>
      <c r="B825" s="230"/>
      <c r="C825" s="749"/>
      <c r="D825" s="748"/>
      <c r="E825" s="748"/>
      <c r="F825" s="750"/>
      <c r="G825" s="750"/>
      <c r="H825" s="750"/>
      <c r="I825" s="750"/>
      <c r="J825" s="750"/>
      <c r="K825" s="750"/>
      <c r="L825" s="750"/>
      <c r="M825" s="750"/>
      <c r="N825" s="750"/>
      <c r="O825" s="750"/>
      <c r="P825" s="750"/>
      <c r="Q825" s="750"/>
      <c r="R825" s="750"/>
      <c r="S825" s="750"/>
      <c r="T825" s="750"/>
      <c r="U825" s="750"/>
      <c r="V825" s="750"/>
      <c r="W825" s="750"/>
      <c r="X825" s="750"/>
      <c r="Y825" s="750"/>
      <c r="Z825" s="151"/>
      <c r="AA825" s="1003"/>
    </row>
    <row r="826" spans="1:27" s="354" customFormat="1" ht="21" customHeight="1" x14ac:dyDescent="0.2">
      <c r="A826" s="298" t="s">
        <v>1148</v>
      </c>
      <c r="B826" s="235"/>
      <c r="C826" s="750" t="s">
        <v>61</v>
      </c>
      <c r="D826" s="748"/>
      <c r="E826" s="748"/>
      <c r="F826" s="750"/>
      <c r="G826" s="750"/>
      <c r="H826" s="750"/>
      <c r="I826" s="1268"/>
      <c r="J826" s="1268"/>
      <c r="K826" s="1268"/>
      <c r="L826" s="1268"/>
      <c r="M826" s="1268"/>
      <c r="N826" s="1268"/>
      <c r="O826" s="1268"/>
      <c r="P826" s="1268"/>
      <c r="Q826" s="1268"/>
      <c r="R826" s="1268"/>
      <c r="S826" s="1268"/>
      <c r="T826" s="1268"/>
      <c r="U826" s="1268"/>
      <c r="V826" s="1268"/>
      <c r="W826" s="1268"/>
      <c r="X826" s="1268"/>
      <c r="Y826" s="750"/>
      <c r="Z826" s="151"/>
      <c r="AA826" s="1003">
        <f>IF(I826="?",0,IF(I826&lt;&gt;"",1,0))</f>
        <v>0</v>
      </c>
    </row>
    <row r="827" spans="1:27" s="354" customFormat="1" ht="5.25" customHeight="1" x14ac:dyDescent="0.2">
      <c r="A827" s="292"/>
      <c r="B827" s="230"/>
      <c r="C827" s="749"/>
      <c r="D827" s="748"/>
      <c r="E827" s="748"/>
      <c r="F827" s="750"/>
      <c r="G827" s="750"/>
      <c r="H827" s="750"/>
      <c r="I827" s="750"/>
      <c r="J827" s="750"/>
      <c r="K827" s="750"/>
      <c r="L827" s="750"/>
      <c r="M827" s="750"/>
      <c r="N827" s="750"/>
      <c r="O827" s="750"/>
      <c r="P827" s="750"/>
      <c r="Q827" s="750"/>
      <c r="R827" s="750"/>
      <c r="S827" s="750"/>
      <c r="T827" s="750"/>
      <c r="U827" s="750"/>
      <c r="V827" s="750"/>
      <c r="W827" s="750"/>
      <c r="X827" s="750"/>
      <c r="Y827" s="750"/>
      <c r="Z827" s="151"/>
      <c r="AA827" s="1003"/>
    </row>
    <row r="828" spans="1:27" s="354" customFormat="1" ht="21" customHeight="1" x14ac:dyDescent="0.2">
      <c r="A828" s="298" t="s">
        <v>1149</v>
      </c>
      <c r="B828" s="235"/>
      <c r="C828" s="750" t="s">
        <v>238</v>
      </c>
      <c r="D828" s="748"/>
      <c r="E828" s="748"/>
      <c r="F828" s="750"/>
      <c r="G828" s="750"/>
      <c r="H828" s="750"/>
      <c r="I828" s="1268"/>
      <c r="J828" s="1268"/>
      <c r="K828" s="1268"/>
      <c r="L828" s="1268"/>
      <c r="M828" s="1268"/>
      <c r="N828" s="1268"/>
      <c r="O828" s="1268"/>
      <c r="P828" s="1268"/>
      <c r="Q828" s="1268"/>
      <c r="R828" s="1268"/>
      <c r="S828" s="1268"/>
      <c r="T828" s="1268"/>
      <c r="U828" s="1268"/>
      <c r="V828" s="1268"/>
      <c r="W828" s="1268"/>
      <c r="X828" s="1268"/>
      <c r="Y828" s="750"/>
      <c r="Z828" s="151"/>
      <c r="AA828" s="1003">
        <f>IF(I828="?",0,IF(I828&lt;&gt;"",1,0))</f>
        <v>0</v>
      </c>
    </row>
    <row r="829" spans="1:27" s="354" customFormat="1" ht="5.25" customHeight="1" x14ac:dyDescent="0.2">
      <c r="A829" s="292"/>
      <c r="B829" s="228"/>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155"/>
      <c r="AA829" s="1003"/>
    </row>
    <row r="830" spans="1:27" s="354" customFormat="1" ht="5.25" customHeight="1" x14ac:dyDescent="0.2">
      <c r="A830" s="292"/>
      <c r="B830" s="230"/>
      <c r="C830" s="750"/>
      <c r="D830" s="750"/>
      <c r="E830" s="750"/>
      <c r="F830" s="750"/>
      <c r="G830" s="750"/>
      <c r="H830" s="750"/>
      <c r="I830" s="750"/>
      <c r="J830" s="750"/>
      <c r="K830" s="750"/>
      <c r="L830" s="750"/>
      <c r="M830" s="750"/>
      <c r="N830" s="750"/>
      <c r="O830" s="750"/>
      <c r="P830" s="750"/>
      <c r="Q830" s="750"/>
      <c r="R830" s="750"/>
      <c r="S830" s="750"/>
      <c r="T830" s="750"/>
      <c r="U830" s="750"/>
      <c r="V830" s="750"/>
      <c r="W830" s="750"/>
      <c r="X830" s="750"/>
      <c r="Y830" s="750"/>
      <c r="Z830" s="151"/>
      <c r="AA830" s="1003"/>
    </row>
    <row r="831" spans="1:27" s="884" customFormat="1" ht="36" customHeight="1" x14ac:dyDescent="0.2">
      <c r="A831" s="292"/>
      <c r="B831" s="225"/>
      <c r="C831" s="1551" t="s">
        <v>976</v>
      </c>
      <c r="D831" s="1842"/>
      <c r="E831" s="1842"/>
      <c r="F831" s="1842"/>
      <c r="G831" s="1842"/>
      <c r="H831" s="1842"/>
      <c r="I831" s="1842"/>
      <c r="J831" s="1842"/>
      <c r="K831" s="1842"/>
      <c r="L831" s="1842"/>
      <c r="M831" s="1842"/>
      <c r="N831" s="1842"/>
      <c r="O831" s="1842"/>
      <c r="P831" s="1842"/>
      <c r="Q831" s="1842"/>
      <c r="R831" s="1842"/>
      <c r="S831" s="1842"/>
      <c r="T831" s="1842"/>
      <c r="U831" s="1842"/>
      <c r="V831" s="1842"/>
      <c r="W831" s="1842"/>
      <c r="X831" s="1843"/>
      <c r="Y831" s="698"/>
      <c r="Z831" s="226"/>
      <c r="AA831" s="1003"/>
    </row>
    <row r="832" spans="1:27" s="354" customFormat="1" ht="5.25" customHeight="1" x14ac:dyDescent="0.2">
      <c r="A832" s="292"/>
      <c r="B832" s="228"/>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155"/>
      <c r="AA832" s="1003"/>
    </row>
    <row r="833" spans="1:29" s="354" customFormat="1" ht="5.25" customHeight="1" x14ac:dyDescent="0.2">
      <c r="A833" s="292"/>
      <c r="B833" s="230"/>
      <c r="C833" s="750"/>
      <c r="D833" s="750"/>
      <c r="E833" s="750"/>
      <c r="F833" s="750"/>
      <c r="G833" s="750"/>
      <c r="H833" s="750"/>
      <c r="I833" s="750"/>
      <c r="J833" s="750"/>
      <c r="K833" s="750"/>
      <c r="L833" s="750"/>
      <c r="M833" s="750"/>
      <c r="N833" s="750"/>
      <c r="O833" s="750"/>
      <c r="P833" s="750"/>
      <c r="Q833" s="750"/>
      <c r="R833" s="750"/>
      <c r="S833" s="750"/>
      <c r="T833" s="750"/>
      <c r="U833" s="750"/>
      <c r="V833" s="750"/>
      <c r="W833" s="750"/>
      <c r="X833" s="750"/>
      <c r="Y833" s="750"/>
      <c r="Z833" s="151"/>
      <c r="AA833" s="1003"/>
    </row>
    <row r="834" spans="1:29" s="354" customFormat="1" ht="30.75" customHeight="1" x14ac:dyDescent="0.2">
      <c r="A834" s="298" t="s">
        <v>1380</v>
      </c>
      <c r="B834" s="230"/>
      <c r="C834" s="1273" t="s">
        <v>1141</v>
      </c>
      <c r="D834" s="1273"/>
      <c r="E834" s="1273"/>
      <c r="F834" s="1273"/>
      <c r="G834" s="1273"/>
      <c r="H834" s="1273"/>
      <c r="I834" s="1273"/>
      <c r="J834" s="1273"/>
      <c r="K834" s="1273"/>
      <c r="L834" s="1273"/>
      <c r="M834" s="1273"/>
      <c r="N834" s="1274"/>
      <c r="O834" s="1274"/>
      <c r="P834" s="1274"/>
      <c r="Q834" s="1274"/>
      <c r="R834" s="1274"/>
      <c r="S834" s="1274"/>
      <c r="T834" s="1274"/>
      <c r="U834" s="332"/>
      <c r="V834" s="332"/>
      <c r="W834" s="1188" t="s">
        <v>1166</v>
      </c>
      <c r="X834" s="1189"/>
      <c r="Y834" s="750"/>
      <c r="Z834" s="151"/>
      <c r="AA834" s="1003">
        <f>IF(W834="?",0,IF(W834&lt;&gt;"",1,0))</f>
        <v>0</v>
      </c>
    </row>
    <row r="835" spans="1:29" s="354" customFormat="1" ht="10.5" customHeight="1" x14ac:dyDescent="0.2">
      <c r="A835" s="288" t="str">
        <f>IF($L$4&lt;&gt;"",$L$4,"")</f>
        <v>00000000</v>
      </c>
      <c r="B835" s="197"/>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59"/>
      <c r="AA835" s="1003"/>
    </row>
    <row r="836" spans="1:29" s="354" customFormat="1" ht="5.45" customHeight="1" x14ac:dyDescent="0.2">
      <c r="A836" s="292"/>
      <c r="B836" s="860"/>
      <c r="C836" s="861"/>
      <c r="D836" s="861"/>
      <c r="E836" s="861"/>
      <c r="F836" s="861"/>
      <c r="G836" s="861"/>
      <c r="H836" s="861"/>
      <c r="I836" s="861"/>
      <c r="J836" s="861"/>
      <c r="K836" s="861"/>
      <c r="L836" s="861"/>
      <c r="M836" s="861"/>
      <c r="N836" s="861"/>
      <c r="O836" s="861"/>
      <c r="P836" s="861"/>
      <c r="Q836" s="861"/>
      <c r="R836" s="861"/>
      <c r="S836" s="861"/>
      <c r="T836" s="861"/>
      <c r="U836" s="861"/>
      <c r="V836" s="802"/>
      <c r="W836" s="802"/>
      <c r="X836" s="802"/>
      <c r="Y836" s="802"/>
      <c r="Z836" s="803"/>
      <c r="AA836" s="1003"/>
    </row>
    <row r="837" spans="1:29" ht="24" customHeight="1" x14ac:dyDescent="0.2">
      <c r="A837" s="292"/>
      <c r="B837" s="281"/>
      <c r="C837" s="1807" t="s">
        <v>1324</v>
      </c>
      <c r="D837" s="1673"/>
      <c r="E837" s="1673"/>
      <c r="F837" s="1673"/>
      <c r="G837" s="847" t="s">
        <v>1329</v>
      </c>
      <c r="H837" s="1839" t="str">
        <f>$L$10</f>
        <v/>
      </c>
      <c r="I837" s="1855"/>
      <c r="J837" s="1855"/>
      <c r="K837" s="1855"/>
      <c r="L837" s="1855"/>
      <c r="M837" s="1855"/>
      <c r="N837" s="1855"/>
      <c r="O837" s="1855"/>
      <c r="P837" s="1855"/>
      <c r="Q837" s="1855"/>
      <c r="R837" s="1855"/>
      <c r="S837" s="1855"/>
      <c r="T837" s="1856"/>
      <c r="U837" s="1249" t="str">
        <f>$L$4</f>
        <v>00000000</v>
      </c>
      <c r="V837" s="1250"/>
      <c r="W837" s="1250"/>
      <c r="X837" s="1251"/>
      <c r="Y837" s="806"/>
      <c r="Z837" s="186"/>
      <c r="AA837" s="1003">
        <f>IF(SUM(AA838:AA886)&gt;0,10000,0)</f>
        <v>0</v>
      </c>
    </row>
    <row r="838" spans="1:29" ht="9" customHeight="1" x14ac:dyDescent="0.2">
      <c r="A838" s="292"/>
      <c r="B838" s="281"/>
      <c r="C838" s="749"/>
      <c r="D838" s="749"/>
      <c r="E838" s="749"/>
      <c r="F838" s="749"/>
      <c r="G838" s="749"/>
      <c r="H838" s="749"/>
      <c r="I838" s="749"/>
      <c r="J838" s="749"/>
      <c r="K838" s="749"/>
      <c r="L838" s="749"/>
      <c r="M838" s="749"/>
      <c r="N838" s="749"/>
      <c r="O838" s="749"/>
      <c r="P838" s="749"/>
      <c r="Q838" s="749"/>
      <c r="R838" s="749"/>
      <c r="S838" s="749"/>
      <c r="T838" s="749"/>
      <c r="U838" s="749"/>
      <c r="V838" s="749"/>
      <c r="W838" s="749"/>
      <c r="X838" s="749"/>
      <c r="Y838" s="220"/>
      <c r="Z838" s="186"/>
      <c r="AA838" s="1003"/>
    </row>
    <row r="839" spans="1:29" ht="21" customHeight="1" x14ac:dyDescent="0.2">
      <c r="A839" s="296" t="s">
        <v>1150</v>
      </c>
      <c r="B839" s="281"/>
      <c r="C839" s="750" t="s">
        <v>1070</v>
      </c>
      <c r="D839" s="797"/>
      <c r="E839" s="1798"/>
      <c r="F839" s="1857"/>
      <c r="G839" s="863"/>
      <c r="H839" s="797" t="s">
        <v>905</v>
      </c>
      <c r="I839" s="1800"/>
      <c r="J839" s="1213"/>
      <c r="K839" s="1213"/>
      <c r="L839" s="1213"/>
      <c r="M839" s="1213"/>
      <c r="N839" s="1213"/>
      <c r="O839" s="1213"/>
      <c r="P839" s="1213"/>
      <c r="Q839" s="1213"/>
      <c r="R839" s="1213"/>
      <c r="S839" s="1213"/>
      <c r="T839" s="1213"/>
      <c r="U839" s="1213"/>
      <c r="V839" s="1213"/>
      <c r="W839" s="1213"/>
      <c r="X839" s="1213"/>
      <c r="Y839" s="220"/>
      <c r="Z839" s="186"/>
      <c r="AA839" s="1003">
        <f>IF(E839="?",0,IF(E839&lt;&gt;"",1,0))+IF(I839="?",0,IF(I839&lt;&gt;"",1,0))</f>
        <v>0</v>
      </c>
    </row>
    <row r="840" spans="1:29" s="354" customFormat="1" ht="5.25" customHeight="1" x14ac:dyDescent="0.2">
      <c r="A840" s="292"/>
      <c r="B840" s="230"/>
      <c r="C840" s="871"/>
      <c r="D840" s="871"/>
      <c r="E840" s="863"/>
      <c r="F840" s="863"/>
      <c r="G840" s="863"/>
      <c r="H840" s="863"/>
      <c r="I840" s="863"/>
      <c r="J840" s="863"/>
      <c r="K840" s="863"/>
      <c r="L840" s="863"/>
      <c r="M840" s="863"/>
      <c r="N840" s="863"/>
      <c r="O840" s="863"/>
      <c r="P840" s="863"/>
      <c r="Q840" s="863"/>
      <c r="R840" s="871"/>
      <c r="S840" s="871"/>
      <c r="T840" s="871"/>
      <c r="U840" s="871"/>
      <c r="V840" s="871"/>
      <c r="W840" s="871"/>
      <c r="X840" s="748"/>
      <c r="Y840" s="150"/>
      <c r="Z840" s="151"/>
      <c r="AA840" s="1003"/>
      <c r="AB840" s="355"/>
      <c r="AC840" s="355"/>
    </row>
    <row r="841" spans="1:29" s="354" customFormat="1" ht="21.75" customHeight="1" x14ac:dyDescent="0.2">
      <c r="A841" s="297" t="s">
        <v>1270</v>
      </c>
      <c r="B841" s="230"/>
      <c r="C841" s="750" t="s">
        <v>1271</v>
      </c>
      <c r="D841" s="750"/>
      <c r="E841" s="863"/>
      <c r="F841" s="863"/>
      <c r="G841" s="863"/>
      <c r="H841" s="863"/>
      <c r="I841" s="863"/>
      <c r="J841" s="863"/>
      <c r="K841" s="863"/>
      <c r="L841" s="1858"/>
      <c r="M841" s="1859"/>
      <c r="N841" s="863"/>
      <c r="O841" s="863"/>
      <c r="P841" s="863"/>
      <c r="Q841" s="750" t="s">
        <v>1272</v>
      </c>
      <c r="R841" s="863"/>
      <c r="S841" s="863"/>
      <c r="T841" s="871"/>
      <c r="U841" s="871"/>
      <c r="V841" s="871"/>
      <c r="W841" s="1858"/>
      <c r="X841" s="1859"/>
      <c r="Y841" s="150"/>
      <c r="Z841" s="151"/>
      <c r="AA841" s="1003">
        <f>IF(L841="?",0,IF(L841&lt;&gt;"",1,0))+IF(W841="?",0,IF(W841&lt;&gt;"",1,0))</f>
        <v>0</v>
      </c>
      <c r="AB841" s="355"/>
      <c r="AC841" s="355"/>
    </row>
    <row r="842" spans="1:29" s="354" customFormat="1" ht="5.25" customHeight="1" x14ac:dyDescent="0.2">
      <c r="A842" s="292"/>
      <c r="B842" s="230"/>
      <c r="C842" s="863"/>
      <c r="D842" s="863"/>
      <c r="E842" s="863"/>
      <c r="F842" s="863"/>
      <c r="G842" s="863"/>
      <c r="H842" s="863"/>
      <c r="I842" s="863"/>
      <c r="J842" s="863"/>
      <c r="K842" s="863"/>
      <c r="L842" s="863"/>
      <c r="M842" s="863"/>
      <c r="N842" s="863"/>
      <c r="O842" s="863"/>
      <c r="P842" s="871"/>
      <c r="Q842" s="871"/>
      <c r="R842" s="871"/>
      <c r="S842" s="871"/>
      <c r="T842" s="871"/>
      <c r="U842" s="871"/>
      <c r="V842" s="871"/>
      <c r="W842" s="871"/>
      <c r="X842" s="748"/>
      <c r="Y842" s="150"/>
      <c r="Z842" s="151"/>
      <c r="AA842" s="1003"/>
    </row>
    <row r="843" spans="1:29" s="354" customFormat="1" ht="21" customHeight="1" x14ac:dyDescent="0.2">
      <c r="A843" s="298" t="s">
        <v>1152</v>
      </c>
      <c r="B843" s="862"/>
      <c r="C843" s="749" t="s">
        <v>1273</v>
      </c>
      <c r="D843" s="863"/>
      <c r="E843" s="863"/>
      <c r="F843" s="863"/>
      <c r="G843" s="863"/>
      <c r="H843" s="863"/>
      <c r="I843" s="863"/>
      <c r="J843" s="863"/>
      <c r="K843" s="863"/>
      <c r="L843" s="863"/>
      <c r="M843" s="863"/>
      <c r="N843" s="863"/>
      <c r="O843" s="863"/>
      <c r="P843" s="1853"/>
      <c r="Q843" s="1213"/>
      <c r="R843" s="1213"/>
      <c r="S843" s="1213"/>
      <c r="T843" s="1213"/>
      <c r="U843" s="1213"/>
      <c r="V843" s="1213"/>
      <c r="W843" s="1213"/>
      <c r="X843" s="1213"/>
      <c r="Y843" s="150"/>
      <c r="Z843" s="151"/>
      <c r="AA843" s="1003">
        <f>IF(P843="?",0,IF(P843&lt;&gt;"",1,0))</f>
        <v>0</v>
      </c>
    </row>
    <row r="844" spans="1:29" s="354" customFormat="1" ht="5.25" customHeight="1" x14ac:dyDescent="0.2">
      <c r="A844" s="292"/>
      <c r="B844" s="230"/>
      <c r="C844" s="863"/>
      <c r="D844" s="863"/>
      <c r="E844" s="863"/>
      <c r="F844" s="863"/>
      <c r="G844" s="863"/>
      <c r="H844" s="863"/>
      <c r="I844" s="863"/>
      <c r="J844" s="863"/>
      <c r="K844" s="863"/>
      <c r="L844" s="863"/>
      <c r="M844" s="863"/>
      <c r="N844" s="863"/>
      <c r="O844" s="863"/>
      <c r="P844" s="871"/>
      <c r="Q844" s="871"/>
      <c r="R844" s="871"/>
      <c r="S844" s="871"/>
      <c r="T844" s="871"/>
      <c r="U844" s="871"/>
      <c r="V844" s="871"/>
      <c r="W844" s="871"/>
      <c r="X844" s="748"/>
      <c r="Y844" s="150"/>
      <c r="Z844" s="151"/>
      <c r="AA844" s="1003"/>
    </row>
    <row r="845" spans="1:29" s="354" customFormat="1" ht="21" customHeight="1" x14ac:dyDescent="0.2">
      <c r="A845" s="298" t="s">
        <v>1153</v>
      </c>
      <c r="B845" s="230"/>
      <c r="C845" s="750" t="s">
        <v>1075</v>
      </c>
      <c r="D845" s="750"/>
      <c r="E845" s="750"/>
      <c r="F845" s="750"/>
      <c r="G845" s="750"/>
      <c r="H845" s="750"/>
      <c r="I845" s="750"/>
      <c r="J845" s="750"/>
      <c r="K845" s="750"/>
      <c r="L845" s="750"/>
      <c r="M845" s="750"/>
      <c r="N845" s="750"/>
      <c r="O845" s="750"/>
      <c r="P845" s="750"/>
      <c r="Q845" s="750"/>
      <c r="R845" s="750"/>
      <c r="S845" s="797"/>
      <c r="T845" s="332"/>
      <c r="U845" s="332"/>
      <c r="V845" s="332"/>
      <c r="W845" s="1188" t="s">
        <v>1166</v>
      </c>
      <c r="X845" s="1189"/>
      <c r="Y845" s="150"/>
      <c r="Z845" s="151"/>
      <c r="AA845" s="1003">
        <f>IF(W845="?",0,IF(W845&lt;&gt;"",1,0))</f>
        <v>0</v>
      </c>
    </row>
    <row r="846" spans="1:29" s="354" customFormat="1" ht="5.25" customHeight="1" x14ac:dyDescent="0.2">
      <c r="A846" s="292"/>
      <c r="B846" s="230"/>
      <c r="C846" s="863"/>
      <c r="D846" s="863"/>
      <c r="E846" s="863"/>
      <c r="F846" s="863"/>
      <c r="G846" s="863"/>
      <c r="H846" s="863"/>
      <c r="I846" s="863"/>
      <c r="J846" s="863"/>
      <c r="K846" s="863"/>
      <c r="L846" s="863"/>
      <c r="M846" s="863"/>
      <c r="N846" s="863"/>
      <c r="O846" s="863"/>
      <c r="P846" s="871"/>
      <c r="Q846" s="871"/>
      <c r="R846" s="871"/>
      <c r="S846" s="871"/>
      <c r="T846" s="871"/>
      <c r="U846" s="871"/>
      <c r="V846" s="871"/>
      <c r="W846" s="871"/>
      <c r="X846" s="748"/>
      <c r="Y846" s="150"/>
      <c r="Z846" s="151"/>
      <c r="AA846" s="1003"/>
    </row>
    <row r="847" spans="1:29" s="354" customFormat="1" ht="21" customHeight="1" x14ac:dyDescent="0.2">
      <c r="A847" s="298" t="s">
        <v>1154</v>
      </c>
      <c r="B847" s="862"/>
      <c r="C847" s="749" t="s">
        <v>1076</v>
      </c>
      <c r="D847" s="863"/>
      <c r="E847" s="863"/>
      <c r="F847" s="863"/>
      <c r="G847" s="863"/>
      <c r="H847" s="863"/>
      <c r="I847" s="863"/>
      <c r="J847" s="863"/>
      <c r="K847" s="863"/>
      <c r="L847" s="863"/>
      <c r="M847" s="1853"/>
      <c r="N847" s="1854"/>
      <c r="O847" s="1854"/>
      <c r="P847" s="1854"/>
      <c r="Q847" s="1854"/>
      <c r="R847" s="1854"/>
      <c r="S847" s="1854"/>
      <c r="T847" s="1854"/>
      <c r="U847" s="1854"/>
      <c r="V847" s="1854"/>
      <c r="W847" s="1854"/>
      <c r="X847" s="1854"/>
      <c r="Y847" s="150"/>
      <c r="Z847" s="151"/>
      <c r="AA847" s="1003">
        <f>IF(M847="?",0,IF(M847&lt;&gt;"",1,0))</f>
        <v>0</v>
      </c>
    </row>
    <row r="848" spans="1:29" s="353" customFormat="1" ht="5.25" customHeight="1" x14ac:dyDescent="0.2">
      <c r="A848" s="292"/>
      <c r="B848" s="160"/>
      <c r="C848" s="698"/>
      <c r="D848" s="698"/>
      <c r="E848" s="698"/>
      <c r="F848" s="698"/>
      <c r="G848" s="698"/>
      <c r="H848" s="698"/>
      <c r="I848" s="698"/>
      <c r="J848" s="698"/>
      <c r="K848" s="698"/>
      <c r="L848" s="698"/>
      <c r="M848" s="698"/>
      <c r="N848" s="698"/>
      <c r="O848" s="698"/>
      <c r="P848" s="698"/>
      <c r="Q848" s="698"/>
      <c r="R848" s="698"/>
      <c r="S848" s="698"/>
      <c r="T848" s="698"/>
      <c r="U848" s="698"/>
      <c r="V848" s="698"/>
      <c r="W848" s="698"/>
      <c r="X848" s="698"/>
      <c r="Y848" s="183"/>
      <c r="Z848" s="162"/>
      <c r="AA848" s="1003"/>
    </row>
    <row r="849" spans="1:29" s="354" customFormat="1" ht="24" customHeight="1" x14ac:dyDescent="0.2">
      <c r="A849" s="298" t="s">
        <v>496</v>
      </c>
      <c r="B849" s="230"/>
      <c r="C849" s="1246" t="s">
        <v>1365</v>
      </c>
      <c r="D849" s="1261"/>
      <c r="E849" s="1261"/>
      <c r="F849" s="1261"/>
      <c r="G849" s="1261"/>
      <c r="H849" s="1261"/>
      <c r="I849" s="1261"/>
      <c r="J849" s="1261"/>
      <c r="K849" s="1261"/>
      <c r="L849" s="1261"/>
      <c r="M849" s="1261"/>
      <c r="N849" s="1261"/>
      <c r="O849" s="1261"/>
      <c r="P849" s="1261"/>
      <c r="Q849" s="1261"/>
      <c r="R849" s="1261"/>
      <c r="S849" s="1261"/>
      <c r="T849" s="749"/>
      <c r="U849" s="610"/>
      <c r="V849" s="871"/>
      <c r="W849" s="1846"/>
      <c r="X849" s="1846"/>
      <c r="Y849" s="150"/>
      <c r="Z849" s="151"/>
      <c r="AA849" s="1003">
        <f>IF(W849="?",0,IF(W849&lt;&gt;"",1,0))</f>
        <v>0</v>
      </c>
    </row>
    <row r="850" spans="1:29" s="354" customFormat="1" ht="5.45" customHeight="1" x14ac:dyDescent="0.2">
      <c r="A850" s="292"/>
      <c r="B850" s="230"/>
      <c r="C850" s="863"/>
      <c r="D850" s="863"/>
      <c r="E850" s="863"/>
      <c r="F850" s="863"/>
      <c r="G850" s="863"/>
      <c r="H850" s="863"/>
      <c r="I850" s="863"/>
      <c r="J850" s="863"/>
      <c r="K850" s="863"/>
      <c r="L850" s="863"/>
      <c r="M850" s="863"/>
      <c r="N850" s="863"/>
      <c r="O850" s="871"/>
      <c r="P850" s="871"/>
      <c r="Q850" s="871"/>
      <c r="R850" s="871"/>
      <c r="S850" s="871"/>
      <c r="T850" s="871"/>
      <c r="U850" s="871"/>
      <c r="V850" s="871"/>
      <c r="W850" s="871"/>
      <c r="X850" s="871"/>
      <c r="Y850" s="871"/>
      <c r="Z850" s="151"/>
      <c r="AA850" s="1003"/>
    </row>
    <row r="851" spans="1:29" s="354" customFormat="1" ht="21" customHeight="1" x14ac:dyDescent="0.2">
      <c r="A851" s="298" t="s">
        <v>524</v>
      </c>
      <c r="B851" s="230"/>
      <c r="C851" s="992"/>
      <c r="D851" s="316" t="s">
        <v>1274</v>
      </c>
      <c r="E851" s="872"/>
      <c r="F851" s="872"/>
      <c r="G851" s="873"/>
      <c r="H851" s="873"/>
      <c r="I851" s="873"/>
      <c r="J851" s="873"/>
      <c r="K851" s="873"/>
      <c r="L851" s="873"/>
      <c r="M851" s="873"/>
      <c r="N851" s="873"/>
      <c r="O851" s="873"/>
      <c r="P851" s="874"/>
      <c r="Q851" s="874"/>
      <c r="R851" s="874"/>
      <c r="S851" s="874"/>
      <c r="T851" s="874"/>
      <c r="U851" s="874"/>
      <c r="V851" s="874"/>
      <c r="W851" s="1846"/>
      <c r="X851" s="1847"/>
      <c r="Y851" s="150"/>
      <c r="Z851" s="151"/>
      <c r="AA851" s="1003">
        <f>IF(W851="?",0,IF(W851&lt;&gt;"",1,0))</f>
        <v>0</v>
      </c>
    </row>
    <row r="852" spans="1:29" s="353" customFormat="1" ht="5.25" customHeight="1" x14ac:dyDescent="0.2">
      <c r="A852" s="459"/>
      <c r="B852" s="282"/>
      <c r="C852" s="749"/>
      <c r="D852" s="749"/>
      <c r="E852" s="749"/>
      <c r="F852" s="749"/>
      <c r="G852" s="749"/>
      <c r="H852" s="749"/>
      <c r="I852" s="749"/>
      <c r="J852" s="749"/>
      <c r="K852" s="203"/>
      <c r="L852" s="203"/>
      <c r="M852" s="203"/>
      <c r="N852" s="203"/>
      <c r="O852" s="203"/>
      <c r="P852" s="203"/>
      <c r="Q852" s="203"/>
      <c r="R852" s="203"/>
      <c r="S852" s="203"/>
      <c r="T852" s="203"/>
      <c r="U852" s="203"/>
      <c r="V852" s="203"/>
      <c r="W852" s="203"/>
      <c r="X852" s="203"/>
      <c r="Y852" s="203"/>
      <c r="Z852" s="166"/>
      <c r="AA852" s="1003"/>
    </row>
    <row r="853" spans="1:29" ht="36" customHeight="1" x14ac:dyDescent="0.2">
      <c r="A853" s="298" t="s">
        <v>1155</v>
      </c>
      <c r="B853" s="281"/>
      <c r="C853" s="1231" t="s">
        <v>1316</v>
      </c>
      <c r="D853" s="1848"/>
      <c r="E853" s="1848"/>
      <c r="F853" s="1848"/>
      <c r="G853" s="1848"/>
      <c r="H853" s="1848"/>
      <c r="I853" s="1848"/>
      <c r="J853" s="1848"/>
      <c r="K853" s="1848"/>
      <c r="L853" s="1848"/>
      <c r="M853" s="1848"/>
      <c r="N853" s="1848"/>
      <c r="O853" s="1848"/>
      <c r="P853" s="1848"/>
      <c r="Q853" s="1849"/>
      <c r="R853" s="1850"/>
      <c r="S853" s="1850"/>
      <c r="T853" s="1850"/>
      <c r="U853" s="1850"/>
      <c r="V853" s="1850"/>
      <c r="W853" s="1850"/>
      <c r="X853" s="1850"/>
      <c r="Y853" s="183"/>
      <c r="Z853" s="186"/>
      <c r="AA853" s="1003">
        <f>IF(Q853="?",0,IF(Q853&lt;&gt;"",1,0))</f>
        <v>0</v>
      </c>
      <c r="AB853" s="354"/>
      <c r="AC853" s="354"/>
    </row>
    <row r="854" spans="1:29" s="353" customFormat="1" ht="5.25" customHeight="1" x14ac:dyDescent="0.2">
      <c r="A854" s="459"/>
      <c r="B854" s="282"/>
      <c r="C854" s="749"/>
      <c r="D854" s="749"/>
      <c r="E854" s="749"/>
      <c r="F854" s="749"/>
      <c r="G854" s="749"/>
      <c r="H854" s="749"/>
      <c r="I854" s="749"/>
      <c r="J854" s="749"/>
      <c r="K854" s="203"/>
      <c r="L854" s="203"/>
      <c r="M854" s="203"/>
      <c r="N854" s="203"/>
      <c r="O854" s="203"/>
      <c r="P854" s="203"/>
      <c r="Q854" s="203"/>
      <c r="R854" s="203"/>
      <c r="S854" s="796"/>
      <c r="T854" s="698"/>
      <c r="U854" s="698"/>
      <c r="V854" s="698"/>
      <c r="W854" s="698"/>
      <c r="X854" s="203"/>
      <c r="Y854" s="203"/>
      <c r="Z854" s="166"/>
      <c r="AA854" s="1003"/>
    </row>
    <row r="855" spans="1:29" s="353" customFormat="1" ht="18" customHeight="1" x14ac:dyDescent="0.2">
      <c r="A855" s="298" t="s">
        <v>1366</v>
      </c>
      <c r="B855" s="165"/>
      <c r="C855" s="284" t="s">
        <v>1367</v>
      </c>
      <c r="D855" s="239"/>
      <c r="E855" s="239"/>
      <c r="F855" s="239"/>
      <c r="G855" s="239"/>
      <c r="H855" s="239"/>
      <c r="I855" s="239"/>
      <c r="J855" s="239"/>
      <c r="K855" s="239"/>
      <c r="L855" s="203"/>
      <c r="M855" s="239"/>
      <c r="N855" s="239"/>
      <c r="O855" s="239"/>
      <c r="P855" s="239"/>
      <c r="Q855" s="239"/>
      <c r="R855" s="239"/>
      <c r="S855" s="239"/>
      <c r="T855" s="1188" t="s">
        <v>1166</v>
      </c>
      <c r="U855" s="1851"/>
      <c r="V855" s="1851"/>
      <c r="W855" s="1851"/>
      <c r="X855" s="1852"/>
      <c r="Y855" s="610"/>
      <c r="Z855" s="166"/>
      <c r="AA855" s="1003">
        <f>IF(T855="?",0,IF(T855&lt;&gt;"",1,0))</f>
        <v>0</v>
      </c>
    </row>
    <row r="856" spans="1:29" ht="5.25" customHeight="1" x14ac:dyDescent="0.2">
      <c r="A856" s="298"/>
      <c r="B856" s="281"/>
      <c r="C856" s="749"/>
      <c r="D856" s="749"/>
      <c r="E856" s="749"/>
      <c r="F856" s="749"/>
      <c r="G856" s="749"/>
      <c r="H856" s="749"/>
      <c r="I856" s="749"/>
      <c r="J856" s="749"/>
      <c r="K856" s="749"/>
      <c r="L856" s="749"/>
      <c r="M856" s="749"/>
      <c r="N856" s="610"/>
      <c r="O856" s="610"/>
      <c r="P856" s="610"/>
      <c r="Q856" s="610"/>
      <c r="R856" s="610"/>
      <c r="S856" s="749"/>
      <c r="T856" s="749"/>
      <c r="U856" s="698"/>
      <c r="V856" s="698"/>
      <c r="W856" s="698"/>
      <c r="X856" s="910"/>
      <c r="Y856" s="610"/>
      <c r="Z856" s="186"/>
      <c r="AA856" s="1003"/>
    </row>
    <row r="857" spans="1:29" s="353" customFormat="1" ht="18" customHeight="1" x14ac:dyDescent="0.2">
      <c r="A857" s="298" t="s">
        <v>1156</v>
      </c>
      <c r="B857" s="165"/>
      <c r="C857" s="284" t="s">
        <v>1368</v>
      </c>
      <c r="D857" s="239"/>
      <c r="E857" s="239"/>
      <c r="F857" s="239"/>
      <c r="G857" s="239"/>
      <c r="H857" s="239"/>
      <c r="I857" s="239"/>
      <c r="J857" s="239"/>
      <c r="K857" s="239"/>
      <c r="L857" s="203"/>
      <c r="M857" s="239"/>
      <c r="N857" s="239"/>
      <c r="O857" s="239"/>
      <c r="P857" s="239"/>
      <c r="Q857" s="239"/>
      <c r="R857" s="239"/>
      <c r="S857" s="239"/>
      <c r="T857" s="1188" t="s">
        <v>1166</v>
      </c>
      <c r="U857" s="1851"/>
      <c r="V857" s="1851"/>
      <c r="W857" s="1851"/>
      <c r="X857" s="1852"/>
      <c r="Y857" s="610"/>
      <c r="Z857" s="166"/>
      <c r="AA857" s="1003">
        <f>IF(T857="?",0,IF(T857&lt;&gt;"",1,0))</f>
        <v>0</v>
      </c>
    </row>
    <row r="858" spans="1:29" s="353" customFormat="1" ht="5.25" customHeight="1" x14ac:dyDescent="0.2">
      <c r="A858" s="292"/>
      <c r="B858" s="160"/>
      <c r="C858" s="256"/>
      <c r="D858" s="698"/>
      <c r="E858" s="698"/>
      <c r="F858" s="698"/>
      <c r="G858" s="698"/>
      <c r="H858" s="698"/>
      <c r="I858" s="698"/>
      <c r="J858" s="698"/>
      <c r="K858" s="698"/>
      <c r="L858" s="698"/>
      <c r="M858" s="698"/>
      <c r="N858" s="698"/>
      <c r="O858" s="698"/>
      <c r="P858" s="698"/>
      <c r="Q858" s="698"/>
      <c r="R858" s="698"/>
      <c r="S858" s="698"/>
      <c r="T858" s="698"/>
      <c r="U858" s="749"/>
      <c r="V858" s="749"/>
      <c r="W858" s="749"/>
      <c r="X858" s="897"/>
      <c r="Y858" s="698"/>
      <c r="Z858" s="166"/>
      <c r="AA858" s="1003"/>
    </row>
    <row r="859" spans="1:29" s="353" customFormat="1" ht="24.75" customHeight="1" x14ac:dyDescent="0.2">
      <c r="A859" s="298"/>
      <c r="B859" s="160"/>
      <c r="C859" s="1394" t="s">
        <v>1369</v>
      </c>
      <c r="D859" s="1261"/>
      <c r="E859" s="1261"/>
      <c r="F859" s="1261"/>
      <c r="G859" s="1261"/>
      <c r="H859" s="1261"/>
      <c r="I859" s="1261"/>
      <c r="J859" s="1261"/>
      <c r="K859" s="1261"/>
      <c r="L859" s="1261"/>
      <c r="M859" s="1261"/>
      <c r="N859" s="1261"/>
      <c r="O859" s="1261"/>
      <c r="P859" s="1261"/>
      <c r="Q859" s="1261"/>
      <c r="R859" s="1261"/>
      <c r="S859" s="1261"/>
      <c r="T859" s="1261"/>
      <c r="U859" s="1261"/>
      <c r="V859" s="1261"/>
      <c r="W859" s="1261"/>
      <c r="X859" s="698"/>
      <c r="Y859" s="698"/>
      <c r="Z859" s="162"/>
      <c r="AA859" s="1003"/>
    </row>
    <row r="860" spans="1:29" s="353" customFormat="1" ht="24" customHeight="1" x14ac:dyDescent="0.2">
      <c r="A860" s="297" t="s">
        <v>1370</v>
      </c>
      <c r="B860" s="77"/>
      <c r="C860" s="127" t="s">
        <v>1371</v>
      </c>
      <c r="D860" s="127"/>
      <c r="E860" s="131"/>
      <c r="F860" s="131"/>
      <c r="G860" s="131"/>
      <c r="H860" s="131"/>
      <c r="I860" s="131"/>
      <c r="J860" s="131"/>
      <c r="K860" s="131"/>
      <c r="L860" s="131"/>
      <c r="M860" s="1844" t="s">
        <v>1166</v>
      </c>
      <c r="N860" s="1845"/>
      <c r="O860" s="131"/>
      <c r="P860" s="127" t="s">
        <v>1372</v>
      </c>
      <c r="Q860" s="127"/>
      <c r="R860" s="698"/>
      <c r="S860" s="698"/>
      <c r="T860" s="875"/>
      <c r="U860" s="875"/>
      <c r="V860" s="875"/>
      <c r="W860" s="1844" t="s">
        <v>1166</v>
      </c>
      <c r="X860" s="1845"/>
      <c r="Y860" s="698"/>
      <c r="Z860" s="162"/>
      <c r="AA860" s="1003">
        <f>IF(M860="?",0,IF(M860&lt;&gt;"",1,0))+IF(W860="?",0,IF(W860&lt;&gt;"",1,0))</f>
        <v>0</v>
      </c>
    </row>
    <row r="861" spans="1:29" s="353" customFormat="1" ht="24" customHeight="1" x14ac:dyDescent="0.2">
      <c r="A861" s="297" t="s">
        <v>1373</v>
      </c>
      <c r="B861" s="77"/>
      <c r="C861" s="127" t="s">
        <v>176</v>
      </c>
      <c r="D861" s="127"/>
      <c r="E861" s="131"/>
      <c r="F861" s="131"/>
      <c r="G861" s="131"/>
      <c r="H861" s="132"/>
      <c r="I861" s="132"/>
      <c r="J861" s="132"/>
      <c r="K861" s="132"/>
      <c r="L861" s="132"/>
      <c r="M861" s="1844" t="s">
        <v>1166</v>
      </c>
      <c r="N861" s="1845"/>
      <c r="O861" s="132"/>
      <c r="P861" s="127" t="s">
        <v>1374</v>
      </c>
      <c r="Q861" s="127"/>
      <c r="R861" s="698"/>
      <c r="S861" s="698"/>
      <c r="T861" s="517"/>
      <c r="U861" s="517"/>
      <c r="V861" s="517"/>
      <c r="W861" s="1844" t="s">
        <v>1166</v>
      </c>
      <c r="X861" s="1845"/>
      <c r="Y861" s="698"/>
      <c r="Z861" s="162"/>
      <c r="AA861" s="1003">
        <f>IF(M861="?",0,IF(M861&lt;&gt;"",1,0))+IF(W861="?",0,IF(W861&lt;&gt;"",1,0))</f>
        <v>0</v>
      </c>
    </row>
    <row r="862" spans="1:29" s="353" customFormat="1" ht="24" customHeight="1" x14ac:dyDescent="0.2">
      <c r="A862" s="297" t="s">
        <v>1375</v>
      </c>
      <c r="B862" s="77"/>
      <c r="C862" s="127" t="s">
        <v>1</v>
      </c>
      <c r="D862" s="127"/>
      <c r="E862" s="131"/>
      <c r="F862" s="131"/>
      <c r="G862" s="131"/>
      <c r="H862" s="132"/>
      <c r="I862" s="132"/>
      <c r="J862" s="132"/>
      <c r="K862" s="132"/>
      <c r="L862" s="132"/>
      <c r="M862" s="1844" t="s">
        <v>1166</v>
      </c>
      <c r="N862" s="1845"/>
      <c r="O862" s="132"/>
      <c r="P862" s="127" t="s">
        <v>2</v>
      </c>
      <c r="Q862" s="127"/>
      <c r="R862" s="698"/>
      <c r="S862" s="698"/>
      <c r="T862" s="517"/>
      <c r="U862" s="517"/>
      <c r="V862" s="517"/>
      <c r="W862" s="1844" t="s">
        <v>1166</v>
      </c>
      <c r="X862" s="1845"/>
      <c r="Y862" s="698"/>
      <c r="Z862" s="162"/>
      <c r="AA862" s="1003">
        <f>IF(M862="?",0,IF(M862&lt;&gt;"",1,0))+IF(W862="?",0,IF(W862&lt;&gt;"",1,0))</f>
        <v>0</v>
      </c>
    </row>
    <row r="863" spans="1:29" s="353" customFormat="1" ht="24" customHeight="1" x14ac:dyDescent="0.2">
      <c r="A863" s="297" t="s">
        <v>1376</v>
      </c>
      <c r="B863" s="77"/>
      <c r="C863" s="127" t="s">
        <v>1030</v>
      </c>
      <c r="D863" s="127"/>
      <c r="E863" s="131"/>
      <c r="F863" s="131"/>
      <c r="G863" s="131"/>
      <c r="H863" s="131"/>
      <c r="I863" s="131"/>
      <c r="J863" s="131"/>
      <c r="K863" s="131"/>
      <c r="L863" s="131"/>
      <c r="M863" s="1844" t="s">
        <v>1166</v>
      </c>
      <c r="N863" s="1845"/>
      <c r="O863" s="131"/>
      <c r="P863" s="127" t="s">
        <v>1377</v>
      </c>
      <c r="Q863" s="127"/>
      <c r="R863" s="698"/>
      <c r="S863" s="698"/>
      <c r="T863" s="517"/>
      <c r="U863" s="517"/>
      <c r="V863" s="517"/>
      <c r="W863" s="1844" t="s">
        <v>1166</v>
      </c>
      <c r="X863" s="1845"/>
      <c r="Y863" s="698"/>
      <c r="Z863" s="162"/>
      <c r="AA863" s="1003">
        <f>IF(M863="?",0,IF(M863&lt;&gt;"",1,0))+IF(W863="?",0,IF(W863&lt;&gt;"",1,0))</f>
        <v>0</v>
      </c>
    </row>
    <row r="864" spans="1:29" ht="5.25" customHeight="1" x14ac:dyDescent="0.2">
      <c r="A864" s="298"/>
      <c r="B864" s="876"/>
      <c r="C864" s="241"/>
      <c r="D864" s="241"/>
      <c r="E864" s="241"/>
      <c r="F864" s="241"/>
      <c r="G864" s="241"/>
      <c r="H864" s="241"/>
      <c r="I864" s="241"/>
      <c r="J864" s="241"/>
      <c r="K864" s="241"/>
      <c r="L864" s="241"/>
      <c r="M864" s="241"/>
      <c r="N864" s="877"/>
      <c r="O864" s="877"/>
      <c r="P864" s="877"/>
      <c r="Q864" s="877"/>
      <c r="R864" s="241"/>
      <c r="S864" s="241"/>
      <c r="T864" s="241"/>
      <c r="U864" s="877"/>
      <c r="V864" s="877"/>
      <c r="W864" s="877"/>
      <c r="X864" s="877"/>
      <c r="Y864" s="618"/>
      <c r="Z864" s="878"/>
      <c r="AA864" s="1003"/>
    </row>
    <row r="865" spans="1:29" ht="5.25" customHeight="1" x14ac:dyDescent="0.2">
      <c r="A865" s="298"/>
      <c r="B865" s="879"/>
      <c r="C865" s="880"/>
      <c r="D865" s="880"/>
      <c r="E865" s="880"/>
      <c r="F865" s="880"/>
      <c r="G865" s="880"/>
      <c r="H865" s="880"/>
      <c r="I865" s="880"/>
      <c r="J865" s="880"/>
      <c r="K865" s="880"/>
      <c r="L865" s="880"/>
      <c r="M865" s="880"/>
      <c r="N865" s="881"/>
      <c r="O865" s="881"/>
      <c r="P865" s="881"/>
      <c r="Q865" s="881"/>
      <c r="R865" s="880"/>
      <c r="S865" s="880"/>
      <c r="T865" s="880"/>
      <c r="U865" s="881"/>
      <c r="V865" s="881"/>
      <c r="W865" s="881"/>
      <c r="X865" s="881"/>
      <c r="Y865" s="805"/>
      <c r="Z865" s="882"/>
      <c r="AA865" s="1003"/>
    </row>
    <row r="866" spans="1:29" s="354" customFormat="1" ht="21" customHeight="1" x14ac:dyDescent="0.2">
      <c r="A866" s="297" t="s">
        <v>1350</v>
      </c>
      <c r="B866" s="230"/>
      <c r="C866" s="697" t="s">
        <v>1378</v>
      </c>
      <c r="D866" s="697"/>
      <c r="E866" s="873"/>
      <c r="F866" s="873"/>
      <c r="G866" s="873"/>
      <c r="H866" s="873"/>
      <c r="I866" s="697"/>
      <c r="J866" s="697"/>
      <c r="K866" s="697"/>
      <c r="L866" s="1846"/>
      <c r="M866" s="1847"/>
      <c r="N866" s="150"/>
      <c r="O866" s="697" t="s">
        <v>1379</v>
      </c>
      <c r="P866" s="697"/>
      <c r="Q866" s="697"/>
      <c r="R866" s="873"/>
      <c r="S866" s="873"/>
      <c r="T866" s="874"/>
      <c r="U866" s="874"/>
      <c r="V866" s="874"/>
      <c r="W866" s="1846"/>
      <c r="X866" s="1847"/>
      <c r="Y866" s="150"/>
      <c r="Z866" s="151"/>
      <c r="AA866" s="1003">
        <f>IF(L866="?",0,IF(L866&lt;&gt;"",1,0))+IF(W866="?",0,IF(W866&lt;&gt;"",1,0))</f>
        <v>0</v>
      </c>
      <c r="AB866" s="355"/>
      <c r="AC866" s="355"/>
    </row>
    <row r="867" spans="1:29" s="354" customFormat="1" ht="15" customHeight="1" x14ac:dyDescent="0.2">
      <c r="A867" s="459" t="s">
        <v>258</v>
      </c>
      <c r="B867" s="862"/>
      <c r="C867" s="237" t="s">
        <v>1296</v>
      </c>
      <c r="D867" s="863"/>
      <c r="E867" s="863"/>
      <c r="F867" s="863"/>
      <c r="G867" s="863"/>
      <c r="H867" s="863"/>
      <c r="I867" s="863"/>
      <c r="J867" s="863"/>
      <c r="K867" s="863"/>
      <c r="L867" s="863"/>
      <c r="M867" s="863"/>
      <c r="N867" s="863"/>
      <c r="O867" s="863"/>
      <c r="P867" s="863"/>
      <c r="Q867" s="863"/>
      <c r="R867" s="863"/>
      <c r="S867" s="863"/>
      <c r="T867" s="863"/>
      <c r="U867" s="863"/>
      <c r="V867" s="863"/>
      <c r="W867" s="863"/>
      <c r="X867" s="150"/>
      <c r="Y867" s="150"/>
      <c r="Z867" s="151"/>
      <c r="AA867" s="1003"/>
    </row>
    <row r="868" spans="1:29" s="354" customFormat="1" ht="36" customHeight="1" x14ac:dyDescent="0.2">
      <c r="A868" s="298" t="s">
        <v>1151</v>
      </c>
      <c r="B868" s="862"/>
      <c r="C868" s="1140"/>
      <c r="D868" s="1140"/>
      <c r="E868" s="1140"/>
      <c r="F868" s="1140"/>
      <c r="G868" s="1140"/>
      <c r="H868" s="1140"/>
      <c r="I868" s="1140"/>
      <c r="J868" s="1140"/>
      <c r="K868" s="1140"/>
      <c r="L868" s="1140"/>
      <c r="M868" s="1140"/>
      <c r="N868" s="1140"/>
      <c r="O868" s="1140"/>
      <c r="P868" s="1140"/>
      <c r="Q868" s="1140"/>
      <c r="R868" s="1140"/>
      <c r="S868" s="1140"/>
      <c r="T868" s="1140"/>
      <c r="U868" s="1140"/>
      <c r="V868" s="1140"/>
      <c r="W868" s="1140"/>
      <c r="X868" s="1140"/>
      <c r="Y868" s="150"/>
      <c r="Z868" s="151"/>
      <c r="AA868" s="1003">
        <f>IF(C868="?",0,IF(C868&lt;&gt;"",1,0))</f>
        <v>0</v>
      </c>
    </row>
    <row r="869" spans="1:29" ht="9" customHeight="1" x14ac:dyDescent="0.2">
      <c r="A869" s="298"/>
      <c r="B869" s="281"/>
      <c r="C869" s="749"/>
      <c r="D869" s="749"/>
      <c r="E869" s="749"/>
      <c r="F869" s="749"/>
      <c r="G869" s="749"/>
      <c r="H869" s="749"/>
      <c r="I869" s="749"/>
      <c r="J869" s="749"/>
      <c r="K869" s="749"/>
      <c r="L869" s="749"/>
      <c r="M869" s="749"/>
      <c r="N869" s="610"/>
      <c r="O869" s="610"/>
      <c r="P869" s="610"/>
      <c r="Q869" s="610"/>
      <c r="R869" s="749"/>
      <c r="S869" s="749"/>
      <c r="T869" s="749"/>
      <c r="U869" s="610"/>
      <c r="V869" s="610"/>
      <c r="W869" s="610"/>
      <c r="X869" s="610"/>
      <c r="Y869" s="183"/>
      <c r="Z869" s="186"/>
      <c r="AA869" s="1003"/>
    </row>
    <row r="870" spans="1:29" s="354" customFormat="1" ht="5.45" customHeight="1" x14ac:dyDescent="0.2">
      <c r="A870" s="292"/>
      <c r="B870" s="860"/>
      <c r="C870" s="861"/>
      <c r="D870" s="861"/>
      <c r="E870" s="861"/>
      <c r="F870" s="861"/>
      <c r="G870" s="861"/>
      <c r="H870" s="861"/>
      <c r="I870" s="861"/>
      <c r="J870" s="861"/>
      <c r="K870" s="861"/>
      <c r="L870" s="861"/>
      <c r="M870" s="861"/>
      <c r="N870" s="861"/>
      <c r="O870" s="861"/>
      <c r="P870" s="861"/>
      <c r="Q870" s="861"/>
      <c r="R870" s="861"/>
      <c r="S870" s="861"/>
      <c r="T870" s="861"/>
      <c r="U870" s="861"/>
      <c r="V870" s="802"/>
      <c r="W870" s="802"/>
      <c r="X870" s="802"/>
      <c r="Y870" s="802"/>
      <c r="Z870" s="803"/>
      <c r="AA870" s="1003"/>
    </row>
    <row r="871" spans="1:29" s="885" customFormat="1" ht="36" customHeight="1" x14ac:dyDescent="0.2">
      <c r="A871" s="292"/>
      <c r="B871" s="225"/>
      <c r="C871" s="1551" t="s">
        <v>977</v>
      </c>
      <c r="D871" s="1842"/>
      <c r="E871" s="1842"/>
      <c r="F871" s="1842"/>
      <c r="G871" s="1842"/>
      <c r="H871" s="1842"/>
      <c r="I871" s="1842"/>
      <c r="J871" s="1842"/>
      <c r="K871" s="1842"/>
      <c r="L871" s="1842"/>
      <c r="M871" s="1842"/>
      <c r="N871" s="1842"/>
      <c r="O871" s="1842"/>
      <c r="P871" s="1842"/>
      <c r="Q871" s="1842"/>
      <c r="R871" s="1842"/>
      <c r="S871" s="1842"/>
      <c r="T871" s="1842"/>
      <c r="U871" s="1842"/>
      <c r="V871" s="1842"/>
      <c r="W871" s="1842"/>
      <c r="X871" s="1843"/>
      <c r="Y871" s="698"/>
      <c r="Z871" s="226"/>
      <c r="AA871" s="1003"/>
    </row>
    <row r="872" spans="1:29" s="354" customFormat="1" ht="5.25" customHeight="1" x14ac:dyDescent="0.2">
      <c r="A872" s="292"/>
      <c r="B872" s="230"/>
      <c r="C872" s="750"/>
      <c r="D872" s="750"/>
      <c r="E872" s="750"/>
      <c r="F872" s="750"/>
      <c r="G872" s="750"/>
      <c r="H872" s="750"/>
      <c r="I872" s="750"/>
      <c r="J872" s="750"/>
      <c r="K872" s="750"/>
      <c r="L872" s="750"/>
      <c r="M872" s="750"/>
      <c r="N872" s="750"/>
      <c r="O872" s="750"/>
      <c r="P872" s="750"/>
      <c r="Q872" s="750"/>
      <c r="R872" s="750"/>
      <c r="S872" s="750"/>
      <c r="T872" s="750"/>
      <c r="U872" s="750"/>
      <c r="V872" s="750"/>
      <c r="W872" s="750"/>
      <c r="X872" s="750"/>
      <c r="Y872" s="750"/>
      <c r="Z872" s="151"/>
      <c r="AA872" s="1003"/>
    </row>
    <row r="873" spans="1:29" s="886" customFormat="1" ht="22.5" customHeight="1" x14ac:dyDescent="0.2">
      <c r="A873" s="292"/>
      <c r="B873" s="862"/>
      <c r="C873" s="746" t="s">
        <v>1080</v>
      </c>
      <c r="D873" s="746"/>
      <c r="E873" s="746"/>
      <c r="F873" s="746"/>
      <c r="G873" s="746"/>
      <c r="H873" s="746"/>
      <c r="I873" s="746"/>
      <c r="J873" s="746"/>
      <c r="K873" s="746"/>
      <c r="L873" s="746"/>
      <c r="M873" s="746"/>
      <c r="N873" s="746"/>
      <c r="O873" s="746"/>
      <c r="P873" s="746"/>
      <c r="Q873" s="746"/>
      <c r="R873" s="749"/>
      <c r="S873" s="749"/>
      <c r="T873" s="749"/>
      <c r="U873" s="749"/>
      <c r="V873" s="749"/>
      <c r="W873" s="749"/>
      <c r="X873" s="749"/>
      <c r="Y873" s="851"/>
      <c r="Z873" s="869"/>
      <c r="AA873" s="1003"/>
    </row>
    <row r="874" spans="1:29" s="354" customFormat="1" ht="5.25" customHeight="1" x14ac:dyDescent="0.2">
      <c r="A874" s="292"/>
      <c r="B874" s="230"/>
      <c r="C874" s="750"/>
      <c r="D874" s="748"/>
      <c r="E874" s="748"/>
      <c r="F874" s="750"/>
      <c r="G874" s="750"/>
      <c r="H874" s="750"/>
      <c r="I874" s="750"/>
      <c r="J874" s="750"/>
      <c r="K874" s="750"/>
      <c r="L874" s="750"/>
      <c r="M874" s="750"/>
      <c r="N874" s="750"/>
      <c r="O874" s="750"/>
      <c r="P874" s="750"/>
      <c r="Q874" s="750"/>
      <c r="R874" s="750"/>
      <c r="S874" s="750"/>
      <c r="T874" s="750"/>
      <c r="U874" s="750"/>
      <c r="V874" s="750"/>
      <c r="W874" s="750"/>
      <c r="X874" s="750"/>
      <c r="Y874" s="750"/>
      <c r="Z874" s="151"/>
      <c r="AA874" s="1003"/>
    </row>
    <row r="875" spans="1:29" s="354" customFormat="1" ht="21" customHeight="1" x14ac:dyDescent="0.2">
      <c r="A875" s="298" t="s">
        <v>1147</v>
      </c>
      <c r="B875" s="230"/>
      <c r="C875" s="750" t="s">
        <v>82</v>
      </c>
      <c r="D875" s="748"/>
      <c r="E875" s="748"/>
      <c r="F875" s="750"/>
      <c r="G875" s="750"/>
      <c r="H875" s="750"/>
      <c r="I875" s="1268"/>
      <c r="J875" s="1268"/>
      <c r="K875" s="1268"/>
      <c r="L875" s="1268"/>
      <c r="M875" s="1268"/>
      <c r="N875" s="1268"/>
      <c r="O875" s="1268"/>
      <c r="P875" s="1268"/>
      <c r="Q875" s="1268"/>
      <c r="R875" s="1268"/>
      <c r="S875" s="1268"/>
      <c r="T875" s="1268"/>
      <c r="U875" s="1268"/>
      <c r="V875" s="1268"/>
      <c r="W875" s="1268"/>
      <c r="X875" s="1268"/>
      <c r="Y875" s="750"/>
      <c r="Z875" s="151"/>
      <c r="AA875" s="1003">
        <f>IF(I875="?",0,IF(I875&lt;&gt;"",1,0))</f>
        <v>0</v>
      </c>
    </row>
    <row r="876" spans="1:29" s="354" customFormat="1" ht="5.25" customHeight="1" x14ac:dyDescent="0.2">
      <c r="A876" s="292"/>
      <c r="B876" s="230"/>
      <c r="C876" s="749"/>
      <c r="D876" s="748"/>
      <c r="E876" s="748"/>
      <c r="F876" s="750"/>
      <c r="G876" s="750"/>
      <c r="H876" s="750"/>
      <c r="I876" s="750"/>
      <c r="J876" s="750"/>
      <c r="K876" s="750"/>
      <c r="L876" s="750"/>
      <c r="M876" s="750"/>
      <c r="N876" s="750"/>
      <c r="O876" s="750"/>
      <c r="P876" s="750"/>
      <c r="Q876" s="750"/>
      <c r="R876" s="750"/>
      <c r="S876" s="750"/>
      <c r="T876" s="750"/>
      <c r="U876" s="750"/>
      <c r="V876" s="750"/>
      <c r="W876" s="750"/>
      <c r="X876" s="750"/>
      <c r="Y876" s="750"/>
      <c r="Z876" s="151"/>
      <c r="AA876" s="1003"/>
    </row>
    <row r="877" spans="1:29" s="354" customFormat="1" ht="21" customHeight="1" x14ac:dyDescent="0.2">
      <c r="A877" s="298" t="s">
        <v>1148</v>
      </c>
      <c r="B877" s="235"/>
      <c r="C877" s="750" t="s">
        <v>61</v>
      </c>
      <c r="D877" s="748"/>
      <c r="E877" s="748"/>
      <c r="F877" s="750"/>
      <c r="G877" s="750"/>
      <c r="H877" s="750"/>
      <c r="I877" s="1268"/>
      <c r="J877" s="1268"/>
      <c r="K877" s="1268"/>
      <c r="L877" s="1268"/>
      <c r="M877" s="1268"/>
      <c r="N877" s="1268"/>
      <c r="O877" s="1268"/>
      <c r="P877" s="1268"/>
      <c r="Q877" s="1268"/>
      <c r="R877" s="1268"/>
      <c r="S877" s="1268"/>
      <c r="T877" s="1268"/>
      <c r="U877" s="1268"/>
      <c r="V877" s="1268"/>
      <c r="W877" s="1268"/>
      <c r="X877" s="1268"/>
      <c r="Y877" s="750"/>
      <c r="Z877" s="151"/>
      <c r="AA877" s="1003">
        <f>IF(I877="?",0,IF(I877&lt;&gt;"",1,0))</f>
        <v>0</v>
      </c>
    </row>
    <row r="878" spans="1:29" s="354" customFormat="1" ht="5.25" customHeight="1" x14ac:dyDescent="0.2">
      <c r="A878" s="292"/>
      <c r="B878" s="230"/>
      <c r="C878" s="749"/>
      <c r="D878" s="748"/>
      <c r="E878" s="748"/>
      <c r="F878" s="750"/>
      <c r="G878" s="750"/>
      <c r="H878" s="750"/>
      <c r="I878" s="750"/>
      <c r="J878" s="750"/>
      <c r="K878" s="750"/>
      <c r="L878" s="750"/>
      <c r="M878" s="750"/>
      <c r="N878" s="750"/>
      <c r="O878" s="750"/>
      <c r="P878" s="750"/>
      <c r="Q878" s="750"/>
      <c r="R878" s="750"/>
      <c r="S878" s="750"/>
      <c r="T878" s="750"/>
      <c r="U878" s="750"/>
      <c r="V878" s="750"/>
      <c r="W878" s="750"/>
      <c r="X878" s="750"/>
      <c r="Y878" s="750"/>
      <c r="Z878" s="151"/>
      <c r="AA878" s="1003"/>
    </row>
    <row r="879" spans="1:29" s="354" customFormat="1" ht="21" customHeight="1" x14ac:dyDescent="0.2">
      <c r="A879" s="298" t="s">
        <v>1149</v>
      </c>
      <c r="B879" s="235"/>
      <c r="C879" s="750" t="s">
        <v>238</v>
      </c>
      <c r="D879" s="748"/>
      <c r="E879" s="748"/>
      <c r="F879" s="750"/>
      <c r="G879" s="750"/>
      <c r="H879" s="750"/>
      <c r="I879" s="1268"/>
      <c r="J879" s="1268"/>
      <c r="K879" s="1268"/>
      <c r="L879" s="1268"/>
      <c r="M879" s="1268"/>
      <c r="N879" s="1268"/>
      <c r="O879" s="1268"/>
      <c r="P879" s="1268"/>
      <c r="Q879" s="1268"/>
      <c r="R879" s="1268"/>
      <c r="S879" s="1268"/>
      <c r="T879" s="1268"/>
      <c r="U879" s="1268"/>
      <c r="V879" s="1268"/>
      <c r="W879" s="1268"/>
      <c r="X879" s="1268"/>
      <c r="Y879" s="750"/>
      <c r="Z879" s="151"/>
      <c r="AA879" s="1003">
        <f>IF(I879="?",0,IF(I879&lt;&gt;"",1,0))</f>
        <v>0</v>
      </c>
    </row>
    <row r="880" spans="1:29" s="354" customFormat="1" ht="5.25" customHeight="1" x14ac:dyDescent="0.2">
      <c r="A880" s="292"/>
      <c r="B880" s="228"/>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155"/>
      <c r="AA880" s="1003"/>
    </row>
    <row r="881" spans="1:29" s="354" customFormat="1" ht="5.25" customHeight="1" x14ac:dyDescent="0.2">
      <c r="A881" s="292"/>
      <c r="B881" s="230"/>
      <c r="C881" s="750"/>
      <c r="D881" s="750"/>
      <c r="E881" s="750"/>
      <c r="F881" s="750"/>
      <c r="G881" s="750"/>
      <c r="H881" s="750"/>
      <c r="I881" s="750"/>
      <c r="J881" s="750"/>
      <c r="K881" s="750"/>
      <c r="L881" s="750"/>
      <c r="M881" s="750"/>
      <c r="N881" s="750"/>
      <c r="O881" s="750"/>
      <c r="P881" s="750"/>
      <c r="Q881" s="750"/>
      <c r="R881" s="750"/>
      <c r="S881" s="750"/>
      <c r="T881" s="750"/>
      <c r="U881" s="750"/>
      <c r="V881" s="750"/>
      <c r="W881" s="750"/>
      <c r="X881" s="750"/>
      <c r="Y881" s="750"/>
      <c r="Z881" s="151"/>
      <c r="AA881" s="1003"/>
    </row>
    <row r="882" spans="1:29" s="884" customFormat="1" ht="36" customHeight="1" x14ac:dyDescent="0.2">
      <c r="A882" s="292"/>
      <c r="B882" s="225"/>
      <c r="C882" s="1551" t="s">
        <v>976</v>
      </c>
      <c r="D882" s="1842"/>
      <c r="E882" s="1842"/>
      <c r="F882" s="1842"/>
      <c r="G882" s="1842"/>
      <c r="H882" s="1842"/>
      <c r="I882" s="1842"/>
      <c r="J882" s="1842"/>
      <c r="K882" s="1842"/>
      <c r="L882" s="1842"/>
      <c r="M882" s="1842"/>
      <c r="N882" s="1842"/>
      <c r="O882" s="1842"/>
      <c r="P882" s="1842"/>
      <c r="Q882" s="1842"/>
      <c r="R882" s="1842"/>
      <c r="S882" s="1842"/>
      <c r="T882" s="1842"/>
      <c r="U882" s="1842"/>
      <c r="V882" s="1842"/>
      <c r="W882" s="1842"/>
      <c r="X882" s="1843"/>
      <c r="Y882" s="698"/>
      <c r="Z882" s="226"/>
      <c r="AA882" s="1003"/>
    </row>
    <row r="883" spans="1:29" s="354" customFormat="1" ht="5.25" customHeight="1" x14ac:dyDescent="0.2">
      <c r="A883" s="292"/>
      <c r="B883" s="228"/>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155"/>
      <c r="AA883" s="1003"/>
    </row>
    <row r="884" spans="1:29" s="354" customFormat="1" ht="5.25" customHeight="1" x14ac:dyDescent="0.2">
      <c r="A884" s="292"/>
      <c r="B884" s="230"/>
      <c r="C884" s="750"/>
      <c r="D884" s="750"/>
      <c r="E884" s="750"/>
      <c r="F884" s="750"/>
      <c r="G884" s="750"/>
      <c r="H884" s="750"/>
      <c r="I884" s="750"/>
      <c r="J884" s="750"/>
      <c r="K884" s="750"/>
      <c r="L884" s="750"/>
      <c r="M884" s="750"/>
      <c r="N884" s="750"/>
      <c r="O884" s="750"/>
      <c r="P884" s="750"/>
      <c r="Q884" s="750"/>
      <c r="R884" s="750"/>
      <c r="S884" s="750"/>
      <c r="T884" s="750"/>
      <c r="U884" s="750"/>
      <c r="V884" s="750"/>
      <c r="W884" s="750"/>
      <c r="X884" s="750"/>
      <c r="Y884" s="750"/>
      <c r="Z884" s="151"/>
      <c r="AA884" s="1003"/>
    </row>
    <row r="885" spans="1:29" s="354" customFormat="1" ht="30.75" customHeight="1" x14ac:dyDescent="0.2">
      <c r="A885" s="298" t="s">
        <v>1380</v>
      </c>
      <c r="B885" s="230"/>
      <c r="C885" s="1273" t="s">
        <v>1141</v>
      </c>
      <c r="D885" s="1273"/>
      <c r="E885" s="1273"/>
      <c r="F885" s="1273"/>
      <c r="G885" s="1273"/>
      <c r="H885" s="1273"/>
      <c r="I885" s="1273"/>
      <c r="J885" s="1273"/>
      <c r="K885" s="1273"/>
      <c r="L885" s="1273"/>
      <c r="M885" s="1273"/>
      <c r="N885" s="1274"/>
      <c r="O885" s="1274"/>
      <c r="P885" s="1274"/>
      <c r="Q885" s="1274"/>
      <c r="R885" s="1274"/>
      <c r="S885" s="1274"/>
      <c r="T885" s="1274"/>
      <c r="U885" s="332"/>
      <c r="V885" s="332"/>
      <c r="W885" s="1188" t="s">
        <v>1166</v>
      </c>
      <c r="X885" s="1189"/>
      <c r="Y885" s="750"/>
      <c r="Z885" s="151"/>
      <c r="AA885" s="1003">
        <f>IF(W885="?",0,IF(W885&lt;&gt;"",1,0))</f>
        <v>0</v>
      </c>
    </row>
    <row r="886" spans="1:29" s="354" customFormat="1" ht="10.5" customHeight="1" x14ac:dyDescent="0.2">
      <c r="A886" s="288" t="str">
        <f>IF($L$4&lt;&gt;"",$L$4,"")</f>
        <v>00000000</v>
      </c>
      <c r="B886" s="197"/>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59"/>
      <c r="AA886" s="1003"/>
    </row>
    <row r="887" spans="1:29" s="354" customFormat="1" ht="5.45" customHeight="1" x14ac:dyDescent="0.2">
      <c r="A887" s="292"/>
      <c r="B887" s="860"/>
      <c r="C887" s="861"/>
      <c r="D887" s="861"/>
      <c r="E887" s="861"/>
      <c r="F887" s="861"/>
      <c r="G887" s="861"/>
      <c r="H887" s="861"/>
      <c r="I887" s="861"/>
      <c r="J887" s="861"/>
      <c r="K887" s="861"/>
      <c r="L887" s="861"/>
      <c r="M887" s="861"/>
      <c r="N887" s="861"/>
      <c r="O887" s="861"/>
      <c r="P887" s="861"/>
      <c r="Q887" s="861"/>
      <c r="R887" s="861"/>
      <c r="S887" s="861"/>
      <c r="T887" s="861"/>
      <c r="U887" s="861"/>
      <c r="V887" s="802"/>
      <c r="W887" s="802"/>
      <c r="X887" s="802"/>
      <c r="Y887" s="802"/>
      <c r="Z887" s="803"/>
      <c r="AA887" s="1003"/>
    </row>
    <row r="888" spans="1:29" ht="24" customHeight="1" x14ac:dyDescent="0.2">
      <c r="A888" s="292"/>
      <c r="B888" s="281"/>
      <c r="C888" s="1807" t="s">
        <v>1324</v>
      </c>
      <c r="D888" s="1673"/>
      <c r="E888" s="1673"/>
      <c r="F888" s="1673"/>
      <c r="G888" s="847" t="s">
        <v>1328</v>
      </c>
      <c r="H888" s="1839" t="str">
        <f>$L$10</f>
        <v/>
      </c>
      <c r="I888" s="1855"/>
      <c r="J888" s="1855"/>
      <c r="K888" s="1855"/>
      <c r="L888" s="1855"/>
      <c r="M888" s="1855"/>
      <c r="N888" s="1855"/>
      <c r="O888" s="1855"/>
      <c r="P888" s="1855"/>
      <c r="Q888" s="1855"/>
      <c r="R888" s="1855"/>
      <c r="S888" s="1855"/>
      <c r="T888" s="1856"/>
      <c r="U888" s="1249" t="str">
        <f>$L$4</f>
        <v>00000000</v>
      </c>
      <c r="V888" s="1250"/>
      <c r="W888" s="1250"/>
      <c r="X888" s="1251"/>
      <c r="Y888" s="806"/>
      <c r="Z888" s="186"/>
      <c r="AA888" s="1003">
        <f>IF(SUM(AA889:AA937)&gt;0,10000,0)</f>
        <v>0</v>
      </c>
    </row>
    <row r="889" spans="1:29" ht="9" customHeight="1" x14ac:dyDescent="0.2">
      <c r="A889" s="292"/>
      <c r="B889" s="281"/>
      <c r="C889" s="749"/>
      <c r="D889" s="749"/>
      <c r="E889" s="749"/>
      <c r="F889" s="749"/>
      <c r="G889" s="749"/>
      <c r="H889" s="749"/>
      <c r="I889" s="749"/>
      <c r="J889" s="749"/>
      <c r="K889" s="749"/>
      <c r="L889" s="749"/>
      <c r="M889" s="749"/>
      <c r="N889" s="749"/>
      <c r="O889" s="749"/>
      <c r="P889" s="749"/>
      <c r="Q889" s="749"/>
      <c r="R889" s="749"/>
      <c r="S889" s="749"/>
      <c r="T889" s="749"/>
      <c r="U889" s="749"/>
      <c r="V889" s="749"/>
      <c r="W889" s="749"/>
      <c r="X889" s="749"/>
      <c r="Y889" s="220"/>
      <c r="Z889" s="186"/>
      <c r="AA889" s="1003"/>
    </row>
    <row r="890" spans="1:29" ht="21" customHeight="1" x14ac:dyDescent="0.2">
      <c r="A890" s="296" t="s">
        <v>1150</v>
      </c>
      <c r="B890" s="281"/>
      <c r="C890" s="750" t="s">
        <v>1070</v>
      </c>
      <c r="D890" s="797"/>
      <c r="E890" s="1798"/>
      <c r="F890" s="1857"/>
      <c r="G890" s="863"/>
      <c r="H890" s="797" t="s">
        <v>905</v>
      </c>
      <c r="I890" s="1800"/>
      <c r="J890" s="1213"/>
      <c r="K890" s="1213"/>
      <c r="L890" s="1213"/>
      <c r="M890" s="1213"/>
      <c r="N890" s="1213"/>
      <c r="O890" s="1213"/>
      <c r="P890" s="1213"/>
      <c r="Q890" s="1213"/>
      <c r="R890" s="1213"/>
      <c r="S890" s="1213"/>
      <c r="T890" s="1213"/>
      <c r="U890" s="1213"/>
      <c r="V890" s="1213"/>
      <c r="W890" s="1213"/>
      <c r="X890" s="1213"/>
      <c r="Y890" s="220"/>
      <c r="Z890" s="186"/>
      <c r="AA890" s="1003">
        <f>IF(E890="?",0,IF(E890&lt;&gt;"",1,0))+IF(I890="?",0,IF(I890&lt;&gt;"",1,0))</f>
        <v>0</v>
      </c>
    </row>
    <row r="891" spans="1:29" s="354" customFormat="1" ht="5.25" customHeight="1" x14ac:dyDescent="0.2">
      <c r="A891" s="292"/>
      <c r="B891" s="230"/>
      <c r="C891" s="871"/>
      <c r="D891" s="871"/>
      <c r="E891" s="863"/>
      <c r="F891" s="863"/>
      <c r="G891" s="863"/>
      <c r="H891" s="863"/>
      <c r="I891" s="863"/>
      <c r="J891" s="863"/>
      <c r="K891" s="863"/>
      <c r="L891" s="863"/>
      <c r="M891" s="863"/>
      <c r="N891" s="863"/>
      <c r="O891" s="863"/>
      <c r="P891" s="863"/>
      <c r="Q891" s="863"/>
      <c r="R891" s="871"/>
      <c r="S891" s="871"/>
      <c r="T891" s="871"/>
      <c r="U891" s="871"/>
      <c r="V891" s="871"/>
      <c r="W891" s="871"/>
      <c r="X891" s="748"/>
      <c r="Y891" s="150"/>
      <c r="Z891" s="151"/>
      <c r="AA891" s="1003"/>
      <c r="AB891" s="355"/>
      <c r="AC891" s="355"/>
    </row>
    <row r="892" spans="1:29" s="354" customFormat="1" ht="21.75" customHeight="1" x14ac:dyDescent="0.2">
      <c r="A892" s="297" t="s">
        <v>1270</v>
      </c>
      <c r="B892" s="230"/>
      <c r="C892" s="750" t="s">
        <v>1271</v>
      </c>
      <c r="D892" s="750"/>
      <c r="E892" s="863"/>
      <c r="F892" s="863"/>
      <c r="G892" s="863"/>
      <c r="H892" s="863"/>
      <c r="I892" s="863"/>
      <c r="J892" s="863"/>
      <c r="K892" s="863"/>
      <c r="L892" s="1858"/>
      <c r="M892" s="1859"/>
      <c r="N892" s="863"/>
      <c r="O892" s="863"/>
      <c r="P892" s="863"/>
      <c r="Q892" s="750" t="s">
        <v>1272</v>
      </c>
      <c r="R892" s="863"/>
      <c r="S892" s="863"/>
      <c r="T892" s="871"/>
      <c r="U892" s="871"/>
      <c r="V892" s="871"/>
      <c r="W892" s="1858"/>
      <c r="X892" s="1859"/>
      <c r="Y892" s="150"/>
      <c r="Z892" s="151"/>
      <c r="AA892" s="1003">
        <f>IF(L892="?",0,IF(L892&lt;&gt;"",1,0))+IF(W892="?",0,IF(W892&lt;&gt;"",1,0))</f>
        <v>0</v>
      </c>
      <c r="AB892" s="355"/>
      <c r="AC892" s="355"/>
    </row>
    <row r="893" spans="1:29" s="354" customFormat="1" ht="5.25" customHeight="1" x14ac:dyDescent="0.2">
      <c r="A893" s="292"/>
      <c r="B893" s="230"/>
      <c r="C893" s="863"/>
      <c r="D893" s="863"/>
      <c r="E893" s="863"/>
      <c r="F893" s="863"/>
      <c r="G893" s="863"/>
      <c r="H893" s="863"/>
      <c r="I893" s="863"/>
      <c r="J893" s="863"/>
      <c r="K893" s="863"/>
      <c r="L893" s="863"/>
      <c r="M893" s="863"/>
      <c r="N893" s="863"/>
      <c r="O893" s="863"/>
      <c r="P893" s="871"/>
      <c r="Q893" s="871"/>
      <c r="R893" s="871"/>
      <c r="S893" s="871"/>
      <c r="T893" s="871"/>
      <c r="U893" s="871"/>
      <c r="V893" s="871"/>
      <c r="W893" s="871"/>
      <c r="X893" s="748"/>
      <c r="Y893" s="150"/>
      <c r="Z893" s="151"/>
      <c r="AA893" s="1003"/>
    </row>
    <row r="894" spans="1:29" s="354" customFormat="1" ht="21" customHeight="1" x14ac:dyDescent="0.2">
      <c r="A894" s="298" t="s">
        <v>1152</v>
      </c>
      <c r="B894" s="862"/>
      <c r="C894" s="749" t="s">
        <v>1273</v>
      </c>
      <c r="D894" s="863"/>
      <c r="E894" s="863"/>
      <c r="F894" s="863"/>
      <c r="G894" s="863"/>
      <c r="H894" s="863"/>
      <c r="I894" s="863"/>
      <c r="J894" s="863"/>
      <c r="K894" s="863"/>
      <c r="L894" s="863"/>
      <c r="M894" s="863"/>
      <c r="N894" s="863"/>
      <c r="O894" s="863"/>
      <c r="P894" s="1853"/>
      <c r="Q894" s="1213"/>
      <c r="R894" s="1213"/>
      <c r="S894" s="1213"/>
      <c r="T894" s="1213"/>
      <c r="U894" s="1213"/>
      <c r="V894" s="1213"/>
      <c r="W894" s="1213"/>
      <c r="X894" s="1213"/>
      <c r="Y894" s="150"/>
      <c r="Z894" s="151"/>
      <c r="AA894" s="1003">
        <f>IF(P894="?",0,IF(P894&lt;&gt;"",1,0))</f>
        <v>0</v>
      </c>
    </row>
    <row r="895" spans="1:29" s="354" customFormat="1" ht="5.25" customHeight="1" x14ac:dyDescent="0.2">
      <c r="A895" s="292"/>
      <c r="B895" s="230"/>
      <c r="C895" s="863"/>
      <c r="D895" s="863"/>
      <c r="E895" s="863"/>
      <c r="F895" s="863"/>
      <c r="G895" s="863"/>
      <c r="H895" s="863"/>
      <c r="I895" s="863"/>
      <c r="J895" s="863"/>
      <c r="K895" s="863"/>
      <c r="L895" s="863"/>
      <c r="M895" s="863"/>
      <c r="N895" s="863"/>
      <c r="O895" s="863"/>
      <c r="P895" s="871"/>
      <c r="Q895" s="871"/>
      <c r="R895" s="871"/>
      <c r="S895" s="871"/>
      <c r="T895" s="871"/>
      <c r="U895" s="871"/>
      <c r="V895" s="871"/>
      <c r="W895" s="871"/>
      <c r="X895" s="748"/>
      <c r="Y895" s="150"/>
      <c r="Z895" s="151"/>
      <c r="AA895" s="1003"/>
    </row>
    <row r="896" spans="1:29" s="354" customFormat="1" ht="21" customHeight="1" x14ac:dyDescent="0.2">
      <c r="A896" s="298" t="s">
        <v>1153</v>
      </c>
      <c r="B896" s="230"/>
      <c r="C896" s="750" t="s">
        <v>1075</v>
      </c>
      <c r="D896" s="750"/>
      <c r="E896" s="750"/>
      <c r="F896" s="750"/>
      <c r="G896" s="750"/>
      <c r="H896" s="750"/>
      <c r="I896" s="750"/>
      <c r="J896" s="750"/>
      <c r="K896" s="750"/>
      <c r="L896" s="750"/>
      <c r="M896" s="750"/>
      <c r="N896" s="750"/>
      <c r="O896" s="750"/>
      <c r="P896" s="750"/>
      <c r="Q896" s="750"/>
      <c r="R896" s="750"/>
      <c r="S896" s="797"/>
      <c r="T896" s="332"/>
      <c r="U896" s="332"/>
      <c r="V896" s="332"/>
      <c r="W896" s="1188" t="s">
        <v>1166</v>
      </c>
      <c r="X896" s="1189"/>
      <c r="Y896" s="150"/>
      <c r="Z896" s="151"/>
      <c r="AA896" s="1003">
        <f>IF(W896="?",0,IF(W896&lt;&gt;"",1,0))</f>
        <v>0</v>
      </c>
    </row>
    <row r="897" spans="1:29" s="354" customFormat="1" ht="5.25" customHeight="1" x14ac:dyDescent="0.2">
      <c r="A897" s="292"/>
      <c r="B897" s="230"/>
      <c r="C897" s="863"/>
      <c r="D897" s="863"/>
      <c r="E897" s="863"/>
      <c r="F897" s="863"/>
      <c r="G897" s="863"/>
      <c r="H897" s="863"/>
      <c r="I897" s="863"/>
      <c r="J897" s="863"/>
      <c r="K897" s="863"/>
      <c r="L897" s="863"/>
      <c r="M897" s="863"/>
      <c r="N897" s="863"/>
      <c r="O897" s="863"/>
      <c r="P897" s="871"/>
      <c r="Q897" s="871"/>
      <c r="R897" s="871"/>
      <c r="S897" s="871"/>
      <c r="T897" s="871"/>
      <c r="U897" s="871"/>
      <c r="V897" s="871"/>
      <c r="W897" s="871"/>
      <c r="X897" s="748"/>
      <c r="Y897" s="150"/>
      <c r="Z897" s="151"/>
      <c r="AA897" s="1003"/>
    </row>
    <row r="898" spans="1:29" s="354" customFormat="1" ht="21" customHeight="1" x14ac:dyDescent="0.2">
      <c r="A898" s="298" t="s">
        <v>1154</v>
      </c>
      <c r="B898" s="862"/>
      <c r="C898" s="749" t="s">
        <v>1076</v>
      </c>
      <c r="D898" s="863"/>
      <c r="E898" s="863"/>
      <c r="F898" s="863"/>
      <c r="G898" s="863"/>
      <c r="H898" s="863"/>
      <c r="I898" s="863"/>
      <c r="J898" s="863"/>
      <c r="K898" s="863"/>
      <c r="L898" s="863"/>
      <c r="M898" s="1853"/>
      <c r="N898" s="1854"/>
      <c r="O898" s="1854"/>
      <c r="P898" s="1854"/>
      <c r="Q898" s="1854"/>
      <c r="R898" s="1854"/>
      <c r="S898" s="1854"/>
      <c r="T898" s="1854"/>
      <c r="U898" s="1854"/>
      <c r="V898" s="1854"/>
      <c r="W898" s="1854"/>
      <c r="X898" s="1854"/>
      <c r="Y898" s="150"/>
      <c r="Z898" s="151"/>
      <c r="AA898" s="1003">
        <f>IF(M898="?",0,IF(M898&lt;&gt;"",1,0))</f>
        <v>0</v>
      </c>
    </row>
    <row r="899" spans="1:29" s="353" customFormat="1" ht="5.25" customHeight="1" x14ac:dyDescent="0.2">
      <c r="A899" s="292"/>
      <c r="B899" s="160"/>
      <c r="C899" s="698"/>
      <c r="D899" s="698"/>
      <c r="E899" s="698"/>
      <c r="F899" s="698"/>
      <c r="G899" s="698"/>
      <c r="H899" s="698"/>
      <c r="I899" s="698"/>
      <c r="J899" s="698"/>
      <c r="K899" s="698"/>
      <c r="L899" s="698"/>
      <c r="M899" s="698"/>
      <c r="N899" s="698"/>
      <c r="O899" s="698"/>
      <c r="P899" s="698"/>
      <c r="Q899" s="698"/>
      <c r="R899" s="698"/>
      <c r="S899" s="698"/>
      <c r="T899" s="698"/>
      <c r="U899" s="698"/>
      <c r="V899" s="698"/>
      <c r="W899" s="698"/>
      <c r="X899" s="698"/>
      <c r="Y899" s="183"/>
      <c r="Z899" s="162"/>
      <c r="AA899" s="1003"/>
    </row>
    <row r="900" spans="1:29" s="354" customFormat="1" ht="24" customHeight="1" x14ac:dyDescent="0.2">
      <c r="A900" s="298" t="s">
        <v>496</v>
      </c>
      <c r="B900" s="230"/>
      <c r="C900" s="1246" t="s">
        <v>1365</v>
      </c>
      <c r="D900" s="1261"/>
      <c r="E900" s="1261"/>
      <c r="F900" s="1261"/>
      <c r="G900" s="1261"/>
      <c r="H900" s="1261"/>
      <c r="I900" s="1261"/>
      <c r="J900" s="1261"/>
      <c r="K900" s="1261"/>
      <c r="L900" s="1261"/>
      <c r="M900" s="1261"/>
      <c r="N900" s="1261"/>
      <c r="O900" s="1261"/>
      <c r="P900" s="1261"/>
      <c r="Q900" s="1261"/>
      <c r="R900" s="1261"/>
      <c r="S900" s="1261"/>
      <c r="T900" s="749"/>
      <c r="U900" s="610"/>
      <c r="V900" s="871"/>
      <c r="W900" s="1846"/>
      <c r="X900" s="1846"/>
      <c r="Y900" s="150"/>
      <c r="Z900" s="151"/>
      <c r="AA900" s="1003">
        <f>IF(W900="?",0,IF(W900&lt;&gt;"",1,0))</f>
        <v>0</v>
      </c>
    </row>
    <row r="901" spans="1:29" s="354" customFormat="1" ht="5.45" customHeight="1" x14ac:dyDescent="0.2">
      <c r="A901" s="292"/>
      <c r="B901" s="230"/>
      <c r="C901" s="863"/>
      <c r="D901" s="863"/>
      <c r="E901" s="863"/>
      <c r="F901" s="863"/>
      <c r="G901" s="863"/>
      <c r="H901" s="863"/>
      <c r="I901" s="863"/>
      <c r="J901" s="863"/>
      <c r="K901" s="863"/>
      <c r="L901" s="863"/>
      <c r="M901" s="863"/>
      <c r="N901" s="863"/>
      <c r="O901" s="871"/>
      <c r="P901" s="871"/>
      <c r="Q901" s="871"/>
      <c r="R901" s="871"/>
      <c r="S901" s="871"/>
      <c r="T901" s="871"/>
      <c r="U901" s="871"/>
      <c r="V901" s="871"/>
      <c r="W901" s="871"/>
      <c r="X901" s="871"/>
      <c r="Y901" s="871"/>
      <c r="Z901" s="151"/>
      <c r="AA901" s="1003"/>
    </row>
    <row r="902" spans="1:29" s="354" customFormat="1" ht="21" customHeight="1" x14ac:dyDescent="0.2">
      <c r="A902" s="298" t="s">
        <v>524</v>
      </c>
      <c r="B902" s="230"/>
      <c r="C902" s="992"/>
      <c r="D902" s="316" t="s">
        <v>1274</v>
      </c>
      <c r="E902" s="872"/>
      <c r="F902" s="872"/>
      <c r="G902" s="873"/>
      <c r="H902" s="873"/>
      <c r="I902" s="873"/>
      <c r="J902" s="873"/>
      <c r="K902" s="873"/>
      <c r="L902" s="873"/>
      <c r="M902" s="873"/>
      <c r="N902" s="873"/>
      <c r="O902" s="873"/>
      <c r="P902" s="874"/>
      <c r="Q902" s="874"/>
      <c r="R902" s="874"/>
      <c r="S902" s="874"/>
      <c r="T902" s="874"/>
      <c r="U902" s="874"/>
      <c r="V902" s="874"/>
      <c r="W902" s="1846"/>
      <c r="X902" s="1847"/>
      <c r="Y902" s="150"/>
      <c r="Z902" s="151"/>
      <c r="AA902" s="1003">
        <f>IF(W902="?",0,IF(W902&lt;&gt;"",1,0))</f>
        <v>0</v>
      </c>
    </row>
    <row r="903" spans="1:29" s="353" customFormat="1" ht="5.25" customHeight="1" x14ac:dyDescent="0.2">
      <c r="A903" s="459"/>
      <c r="B903" s="282"/>
      <c r="C903" s="749"/>
      <c r="D903" s="749"/>
      <c r="E903" s="749"/>
      <c r="F903" s="749"/>
      <c r="G903" s="749"/>
      <c r="H903" s="749"/>
      <c r="I903" s="749"/>
      <c r="J903" s="749"/>
      <c r="K903" s="203"/>
      <c r="L903" s="203"/>
      <c r="M903" s="203"/>
      <c r="N903" s="203"/>
      <c r="O903" s="203"/>
      <c r="P903" s="203"/>
      <c r="Q903" s="203"/>
      <c r="R903" s="203"/>
      <c r="S903" s="203"/>
      <c r="T903" s="203"/>
      <c r="U903" s="203"/>
      <c r="V903" s="203"/>
      <c r="W903" s="203"/>
      <c r="X903" s="203"/>
      <c r="Y903" s="203"/>
      <c r="Z903" s="166"/>
      <c r="AA903" s="1003"/>
    </row>
    <row r="904" spans="1:29" ht="36" customHeight="1" x14ac:dyDescent="0.2">
      <c r="A904" s="298" t="s">
        <v>1155</v>
      </c>
      <c r="B904" s="281"/>
      <c r="C904" s="1231" t="s">
        <v>1316</v>
      </c>
      <c r="D904" s="1848"/>
      <c r="E904" s="1848"/>
      <c r="F904" s="1848"/>
      <c r="G904" s="1848"/>
      <c r="H904" s="1848"/>
      <c r="I904" s="1848"/>
      <c r="J904" s="1848"/>
      <c r="K904" s="1848"/>
      <c r="L904" s="1848"/>
      <c r="M904" s="1848"/>
      <c r="N904" s="1848"/>
      <c r="O904" s="1848"/>
      <c r="P904" s="1848"/>
      <c r="Q904" s="1849"/>
      <c r="R904" s="1850"/>
      <c r="S904" s="1850"/>
      <c r="T904" s="1850"/>
      <c r="U904" s="1850"/>
      <c r="V904" s="1850"/>
      <c r="W904" s="1850"/>
      <c r="X904" s="1850"/>
      <c r="Y904" s="183"/>
      <c r="Z904" s="186"/>
      <c r="AA904" s="1003">
        <f>IF(Q904="?",0,IF(Q904&lt;&gt;"",1,0))</f>
        <v>0</v>
      </c>
      <c r="AB904" s="354"/>
      <c r="AC904" s="354"/>
    </row>
    <row r="905" spans="1:29" s="353" customFormat="1" ht="5.25" customHeight="1" x14ac:dyDescent="0.2">
      <c r="A905" s="459"/>
      <c r="B905" s="282"/>
      <c r="C905" s="749"/>
      <c r="D905" s="749"/>
      <c r="E905" s="749"/>
      <c r="F905" s="749"/>
      <c r="G905" s="749"/>
      <c r="H905" s="749"/>
      <c r="I905" s="749"/>
      <c r="J905" s="749"/>
      <c r="K905" s="203"/>
      <c r="L905" s="203"/>
      <c r="M905" s="203"/>
      <c r="N905" s="203"/>
      <c r="O905" s="203"/>
      <c r="P905" s="203"/>
      <c r="Q905" s="203"/>
      <c r="R905" s="203"/>
      <c r="S905" s="796"/>
      <c r="T905" s="698"/>
      <c r="U905" s="698"/>
      <c r="V905" s="698"/>
      <c r="W905" s="698"/>
      <c r="X905" s="203"/>
      <c r="Y905" s="203"/>
      <c r="Z905" s="166"/>
      <c r="AA905" s="1003"/>
    </row>
    <row r="906" spans="1:29" s="353" customFormat="1" ht="18" customHeight="1" x14ac:dyDescent="0.2">
      <c r="A906" s="298" t="s">
        <v>1366</v>
      </c>
      <c r="B906" s="165"/>
      <c r="C906" s="284" t="s">
        <v>1367</v>
      </c>
      <c r="D906" s="239"/>
      <c r="E906" s="239"/>
      <c r="F906" s="239"/>
      <c r="G906" s="239"/>
      <c r="H906" s="239"/>
      <c r="I906" s="239"/>
      <c r="J906" s="239"/>
      <c r="K906" s="239"/>
      <c r="L906" s="203"/>
      <c r="M906" s="239"/>
      <c r="N906" s="239"/>
      <c r="O906" s="239"/>
      <c r="P906" s="239"/>
      <c r="Q906" s="239"/>
      <c r="R906" s="239"/>
      <c r="S906" s="239"/>
      <c r="T906" s="1188" t="s">
        <v>1166</v>
      </c>
      <c r="U906" s="1851"/>
      <c r="V906" s="1851"/>
      <c r="W906" s="1851"/>
      <c r="X906" s="1852"/>
      <c r="Y906" s="610"/>
      <c r="Z906" s="166"/>
      <c r="AA906" s="1003">
        <f>IF(T906="?",0,IF(T906&lt;&gt;"",1,0))</f>
        <v>0</v>
      </c>
    </row>
    <row r="907" spans="1:29" ht="5.25" customHeight="1" x14ac:dyDescent="0.2">
      <c r="A907" s="298"/>
      <c r="B907" s="281"/>
      <c r="C907" s="749"/>
      <c r="D907" s="749"/>
      <c r="E907" s="749"/>
      <c r="F907" s="749"/>
      <c r="G907" s="749"/>
      <c r="H907" s="749"/>
      <c r="I907" s="749"/>
      <c r="J907" s="749"/>
      <c r="K907" s="749"/>
      <c r="L907" s="749"/>
      <c r="M907" s="749"/>
      <c r="N907" s="610"/>
      <c r="O907" s="610"/>
      <c r="P907" s="610"/>
      <c r="Q907" s="610"/>
      <c r="R907" s="610"/>
      <c r="S907" s="749"/>
      <c r="T907" s="749"/>
      <c r="U907" s="698"/>
      <c r="V907" s="698"/>
      <c r="W907" s="698"/>
      <c r="X907" s="910"/>
      <c r="Y907" s="610"/>
      <c r="Z907" s="186"/>
      <c r="AA907" s="1003"/>
    </row>
    <row r="908" spans="1:29" s="353" customFormat="1" ht="18" customHeight="1" x14ac:dyDescent="0.2">
      <c r="A908" s="298" t="s">
        <v>1156</v>
      </c>
      <c r="B908" s="165"/>
      <c r="C908" s="284" t="s">
        <v>1368</v>
      </c>
      <c r="D908" s="239"/>
      <c r="E908" s="239"/>
      <c r="F908" s="239"/>
      <c r="G908" s="239"/>
      <c r="H908" s="239"/>
      <c r="I908" s="239"/>
      <c r="J908" s="239"/>
      <c r="K908" s="239"/>
      <c r="L908" s="203"/>
      <c r="M908" s="239"/>
      <c r="N908" s="239"/>
      <c r="O908" s="239"/>
      <c r="P908" s="239"/>
      <c r="Q908" s="239"/>
      <c r="R908" s="239"/>
      <c r="S908" s="239"/>
      <c r="T908" s="1188" t="s">
        <v>1166</v>
      </c>
      <c r="U908" s="1851"/>
      <c r="V908" s="1851"/>
      <c r="W908" s="1851"/>
      <c r="X908" s="1852"/>
      <c r="Y908" s="610"/>
      <c r="Z908" s="166"/>
      <c r="AA908" s="1003">
        <f>IF(T908="?",0,IF(T908&lt;&gt;"",1,0))</f>
        <v>0</v>
      </c>
    </row>
    <row r="909" spans="1:29" s="353" customFormat="1" ht="5.25" customHeight="1" x14ac:dyDescent="0.2">
      <c r="A909" s="292"/>
      <c r="B909" s="160"/>
      <c r="C909" s="256"/>
      <c r="D909" s="698"/>
      <c r="E909" s="698"/>
      <c r="F909" s="698"/>
      <c r="G909" s="698"/>
      <c r="H909" s="698"/>
      <c r="I909" s="698"/>
      <c r="J909" s="698"/>
      <c r="K909" s="698"/>
      <c r="L909" s="698"/>
      <c r="M909" s="698"/>
      <c r="N909" s="698"/>
      <c r="O909" s="698"/>
      <c r="P909" s="698"/>
      <c r="Q909" s="698"/>
      <c r="R909" s="698"/>
      <c r="S909" s="698"/>
      <c r="T909" s="698"/>
      <c r="U909" s="749"/>
      <c r="V909" s="749"/>
      <c r="W909" s="749"/>
      <c r="X909" s="897"/>
      <c r="Y909" s="698"/>
      <c r="Z909" s="166"/>
      <c r="AA909" s="1003"/>
    </row>
    <row r="910" spans="1:29" s="353" customFormat="1" ht="24.75" customHeight="1" x14ac:dyDescent="0.2">
      <c r="A910" s="298"/>
      <c r="B910" s="160"/>
      <c r="C910" s="1394" t="s">
        <v>1369</v>
      </c>
      <c r="D910" s="1261"/>
      <c r="E910" s="1261"/>
      <c r="F910" s="1261"/>
      <c r="G910" s="1261"/>
      <c r="H910" s="1261"/>
      <c r="I910" s="1261"/>
      <c r="J910" s="1261"/>
      <c r="K910" s="1261"/>
      <c r="L910" s="1261"/>
      <c r="M910" s="1261"/>
      <c r="N910" s="1261"/>
      <c r="O910" s="1261"/>
      <c r="P910" s="1261"/>
      <c r="Q910" s="1261"/>
      <c r="R910" s="1261"/>
      <c r="S910" s="1261"/>
      <c r="T910" s="1261"/>
      <c r="U910" s="1261"/>
      <c r="V910" s="1261"/>
      <c r="W910" s="1261"/>
      <c r="X910" s="698"/>
      <c r="Y910" s="698"/>
      <c r="Z910" s="162"/>
      <c r="AA910" s="1003"/>
    </row>
    <row r="911" spans="1:29" s="353" customFormat="1" ht="24" customHeight="1" x14ac:dyDescent="0.2">
      <c r="A911" s="297" t="s">
        <v>1370</v>
      </c>
      <c r="B911" s="77"/>
      <c r="C911" s="127" t="s">
        <v>1371</v>
      </c>
      <c r="D911" s="127"/>
      <c r="E911" s="131"/>
      <c r="F911" s="131"/>
      <c r="G911" s="131"/>
      <c r="H911" s="131"/>
      <c r="I911" s="131"/>
      <c r="J911" s="131"/>
      <c r="K911" s="131"/>
      <c r="L911" s="131"/>
      <c r="M911" s="1844" t="s">
        <v>1166</v>
      </c>
      <c r="N911" s="1845"/>
      <c r="O911" s="131"/>
      <c r="P911" s="127" t="s">
        <v>1372</v>
      </c>
      <c r="Q911" s="127"/>
      <c r="R911" s="698"/>
      <c r="S911" s="698"/>
      <c r="T911" s="875"/>
      <c r="U911" s="875"/>
      <c r="V911" s="875"/>
      <c r="W911" s="1844" t="s">
        <v>1166</v>
      </c>
      <c r="X911" s="1845"/>
      <c r="Y911" s="698"/>
      <c r="Z911" s="162"/>
      <c r="AA911" s="1003">
        <f>IF(M911="?",0,IF(M911&lt;&gt;"",1,0))+IF(W911="?",0,IF(W911&lt;&gt;"",1,0))</f>
        <v>0</v>
      </c>
    </row>
    <row r="912" spans="1:29" s="353" customFormat="1" ht="24" customHeight="1" x14ac:dyDescent="0.2">
      <c r="A912" s="297" t="s">
        <v>1373</v>
      </c>
      <c r="B912" s="77"/>
      <c r="C912" s="127" t="s">
        <v>176</v>
      </c>
      <c r="D912" s="127"/>
      <c r="E912" s="131"/>
      <c r="F912" s="131"/>
      <c r="G912" s="131"/>
      <c r="H912" s="132"/>
      <c r="I912" s="132"/>
      <c r="J912" s="132"/>
      <c r="K912" s="132"/>
      <c r="L912" s="132"/>
      <c r="M912" s="1844" t="s">
        <v>1166</v>
      </c>
      <c r="N912" s="1845"/>
      <c r="O912" s="132"/>
      <c r="P912" s="127" t="s">
        <v>1374</v>
      </c>
      <c r="Q912" s="127"/>
      <c r="R912" s="698"/>
      <c r="S912" s="698"/>
      <c r="T912" s="517"/>
      <c r="U912" s="517"/>
      <c r="V912" s="517"/>
      <c r="W912" s="1844" t="s">
        <v>1166</v>
      </c>
      <c r="X912" s="1845"/>
      <c r="Y912" s="698"/>
      <c r="Z912" s="162"/>
      <c r="AA912" s="1003">
        <f>IF(M912="?",0,IF(M912&lt;&gt;"",1,0))+IF(W912="?",0,IF(W912&lt;&gt;"",1,0))</f>
        <v>0</v>
      </c>
    </row>
    <row r="913" spans="1:29" s="353" customFormat="1" ht="24" customHeight="1" x14ac:dyDescent="0.2">
      <c r="A913" s="297" t="s">
        <v>1375</v>
      </c>
      <c r="B913" s="77"/>
      <c r="C913" s="127" t="s">
        <v>1</v>
      </c>
      <c r="D913" s="127"/>
      <c r="E913" s="131"/>
      <c r="F913" s="131"/>
      <c r="G913" s="131"/>
      <c r="H913" s="132"/>
      <c r="I913" s="132"/>
      <c r="J913" s="132"/>
      <c r="K913" s="132"/>
      <c r="L913" s="132"/>
      <c r="M913" s="1844" t="s">
        <v>1166</v>
      </c>
      <c r="N913" s="1845"/>
      <c r="O913" s="132"/>
      <c r="P913" s="127" t="s">
        <v>2</v>
      </c>
      <c r="Q913" s="127"/>
      <c r="R913" s="698"/>
      <c r="S913" s="698"/>
      <c r="T913" s="517"/>
      <c r="U913" s="517"/>
      <c r="V913" s="517"/>
      <c r="W913" s="1844" t="s">
        <v>1166</v>
      </c>
      <c r="X913" s="1845"/>
      <c r="Y913" s="698"/>
      <c r="Z913" s="162"/>
      <c r="AA913" s="1003">
        <f>IF(M913="?",0,IF(M913&lt;&gt;"",1,0))+IF(W913="?",0,IF(W913&lt;&gt;"",1,0))</f>
        <v>0</v>
      </c>
    </row>
    <row r="914" spans="1:29" s="353" customFormat="1" ht="24" customHeight="1" x14ac:dyDescent="0.2">
      <c r="A914" s="297" t="s">
        <v>1376</v>
      </c>
      <c r="B914" s="77"/>
      <c r="C914" s="127" t="s">
        <v>1030</v>
      </c>
      <c r="D914" s="127"/>
      <c r="E914" s="131"/>
      <c r="F914" s="131"/>
      <c r="G914" s="131"/>
      <c r="H914" s="131"/>
      <c r="I914" s="131"/>
      <c r="J914" s="131"/>
      <c r="K914" s="131"/>
      <c r="L914" s="131"/>
      <c r="M914" s="1844" t="s">
        <v>1166</v>
      </c>
      <c r="N914" s="1845"/>
      <c r="O914" s="131"/>
      <c r="P914" s="127" t="s">
        <v>1377</v>
      </c>
      <c r="Q914" s="127"/>
      <c r="R914" s="698"/>
      <c r="S914" s="698"/>
      <c r="T914" s="517"/>
      <c r="U914" s="517"/>
      <c r="V914" s="517"/>
      <c r="W914" s="1844" t="s">
        <v>1166</v>
      </c>
      <c r="X914" s="1845"/>
      <c r="Y914" s="698"/>
      <c r="Z914" s="162"/>
      <c r="AA914" s="1003">
        <f>IF(M914="?",0,IF(M914&lt;&gt;"",1,0))+IF(W914="?",0,IF(W914&lt;&gt;"",1,0))</f>
        <v>0</v>
      </c>
    </row>
    <row r="915" spans="1:29" ht="5.25" customHeight="1" x14ac:dyDescent="0.2">
      <c r="A915" s="298"/>
      <c r="B915" s="876"/>
      <c r="C915" s="241"/>
      <c r="D915" s="241"/>
      <c r="E915" s="241"/>
      <c r="F915" s="241"/>
      <c r="G915" s="241"/>
      <c r="H915" s="241"/>
      <c r="I915" s="241"/>
      <c r="J915" s="241"/>
      <c r="K915" s="241"/>
      <c r="L915" s="241"/>
      <c r="M915" s="241"/>
      <c r="N915" s="877"/>
      <c r="O915" s="877"/>
      <c r="P915" s="877"/>
      <c r="Q915" s="877"/>
      <c r="R915" s="241"/>
      <c r="S915" s="241"/>
      <c r="T915" s="241"/>
      <c r="U915" s="877"/>
      <c r="V915" s="877"/>
      <c r="W915" s="877"/>
      <c r="X915" s="877"/>
      <c r="Y915" s="618"/>
      <c r="Z915" s="878"/>
      <c r="AA915" s="1003"/>
    </row>
    <row r="916" spans="1:29" ht="5.25" customHeight="1" x14ac:dyDescent="0.2">
      <c r="A916" s="298"/>
      <c r="B916" s="879"/>
      <c r="C916" s="880"/>
      <c r="D916" s="880"/>
      <c r="E916" s="880"/>
      <c r="F916" s="880"/>
      <c r="G916" s="880"/>
      <c r="H916" s="880"/>
      <c r="I916" s="880"/>
      <c r="J916" s="880"/>
      <c r="K916" s="880"/>
      <c r="L916" s="880"/>
      <c r="M916" s="880"/>
      <c r="N916" s="881"/>
      <c r="O916" s="881"/>
      <c r="P916" s="881"/>
      <c r="Q916" s="881"/>
      <c r="R916" s="880"/>
      <c r="S916" s="880"/>
      <c r="T916" s="880"/>
      <c r="U916" s="881"/>
      <c r="V916" s="881"/>
      <c r="W916" s="881"/>
      <c r="X916" s="881"/>
      <c r="Y916" s="805"/>
      <c r="Z916" s="882"/>
      <c r="AA916" s="1003"/>
    </row>
    <row r="917" spans="1:29" s="354" customFormat="1" ht="21" customHeight="1" x14ac:dyDescent="0.2">
      <c r="A917" s="297" t="s">
        <v>1350</v>
      </c>
      <c r="B917" s="230"/>
      <c r="C917" s="697" t="s">
        <v>1378</v>
      </c>
      <c r="D917" s="697"/>
      <c r="E917" s="873"/>
      <c r="F917" s="873"/>
      <c r="G917" s="873"/>
      <c r="H917" s="873"/>
      <c r="I917" s="697"/>
      <c r="J917" s="697"/>
      <c r="K917" s="697"/>
      <c r="L917" s="1846"/>
      <c r="M917" s="1847"/>
      <c r="N917" s="150"/>
      <c r="O917" s="697" t="s">
        <v>1379</v>
      </c>
      <c r="P917" s="697"/>
      <c r="Q917" s="697"/>
      <c r="R917" s="873"/>
      <c r="S917" s="873"/>
      <c r="T917" s="874"/>
      <c r="U917" s="874"/>
      <c r="V917" s="874"/>
      <c r="W917" s="1846"/>
      <c r="X917" s="1847"/>
      <c r="Y917" s="150"/>
      <c r="Z917" s="151"/>
      <c r="AA917" s="1003">
        <f>IF(L917="?",0,IF(L917&lt;&gt;"",1,0))+IF(W917="?",0,IF(W917&lt;&gt;"",1,0))</f>
        <v>0</v>
      </c>
      <c r="AB917" s="355"/>
      <c r="AC917" s="355"/>
    </row>
    <row r="918" spans="1:29" s="354" customFormat="1" ht="15" customHeight="1" x14ac:dyDescent="0.2">
      <c r="A918" s="459" t="s">
        <v>258</v>
      </c>
      <c r="B918" s="862"/>
      <c r="C918" s="237" t="s">
        <v>1296</v>
      </c>
      <c r="D918" s="863"/>
      <c r="E918" s="863"/>
      <c r="F918" s="863"/>
      <c r="G918" s="863"/>
      <c r="H918" s="863"/>
      <c r="I918" s="863"/>
      <c r="J918" s="863"/>
      <c r="K918" s="863"/>
      <c r="L918" s="863"/>
      <c r="M918" s="863"/>
      <c r="N918" s="863"/>
      <c r="O918" s="863"/>
      <c r="P918" s="863"/>
      <c r="Q918" s="863"/>
      <c r="R918" s="863"/>
      <c r="S918" s="863"/>
      <c r="T918" s="863"/>
      <c r="U918" s="863"/>
      <c r="V918" s="863"/>
      <c r="W918" s="863"/>
      <c r="X918" s="150"/>
      <c r="Y918" s="150"/>
      <c r="Z918" s="151"/>
      <c r="AA918" s="1003"/>
    </row>
    <row r="919" spans="1:29" s="354" customFormat="1" ht="36" customHeight="1" x14ac:dyDescent="0.2">
      <c r="A919" s="298" t="s">
        <v>1151</v>
      </c>
      <c r="B919" s="862"/>
      <c r="C919" s="1140"/>
      <c r="D919" s="1140"/>
      <c r="E919" s="1140"/>
      <c r="F919" s="1140"/>
      <c r="G919" s="1140"/>
      <c r="H919" s="1140"/>
      <c r="I919" s="1140"/>
      <c r="J919" s="1140"/>
      <c r="K919" s="1140"/>
      <c r="L919" s="1140"/>
      <c r="M919" s="1140"/>
      <c r="N919" s="1140"/>
      <c r="O919" s="1140"/>
      <c r="P919" s="1140"/>
      <c r="Q919" s="1140"/>
      <c r="R919" s="1140"/>
      <c r="S919" s="1140"/>
      <c r="T919" s="1140"/>
      <c r="U919" s="1140"/>
      <c r="V919" s="1140"/>
      <c r="W919" s="1140"/>
      <c r="X919" s="1140"/>
      <c r="Y919" s="150"/>
      <c r="Z919" s="151"/>
      <c r="AA919" s="1003">
        <f>IF(C919="?",0,IF(C919&lt;&gt;"",1,0))</f>
        <v>0</v>
      </c>
    </row>
    <row r="920" spans="1:29" ht="9" customHeight="1" x14ac:dyDescent="0.2">
      <c r="A920" s="298"/>
      <c r="B920" s="281"/>
      <c r="C920" s="749"/>
      <c r="D920" s="749"/>
      <c r="E920" s="749"/>
      <c r="F920" s="749"/>
      <c r="G920" s="749"/>
      <c r="H920" s="749"/>
      <c r="I920" s="749"/>
      <c r="J920" s="749"/>
      <c r="K920" s="749"/>
      <c r="L920" s="749"/>
      <c r="M920" s="749"/>
      <c r="N920" s="610"/>
      <c r="O920" s="610"/>
      <c r="P920" s="610"/>
      <c r="Q920" s="610"/>
      <c r="R920" s="749"/>
      <c r="S920" s="749"/>
      <c r="T920" s="749"/>
      <c r="U920" s="610"/>
      <c r="V920" s="610"/>
      <c r="W920" s="610"/>
      <c r="X920" s="610"/>
      <c r="Y920" s="183"/>
      <c r="Z920" s="186"/>
      <c r="AA920" s="1003"/>
    </row>
    <row r="921" spans="1:29" s="354" customFormat="1" ht="5.45" customHeight="1" x14ac:dyDescent="0.2">
      <c r="A921" s="292"/>
      <c r="B921" s="860"/>
      <c r="C921" s="861"/>
      <c r="D921" s="861"/>
      <c r="E921" s="861"/>
      <c r="F921" s="861"/>
      <c r="G921" s="861"/>
      <c r="H921" s="861"/>
      <c r="I921" s="861"/>
      <c r="J921" s="861"/>
      <c r="K921" s="861"/>
      <c r="L921" s="861"/>
      <c r="M921" s="861"/>
      <c r="N921" s="861"/>
      <c r="O921" s="861"/>
      <c r="P921" s="861"/>
      <c r="Q921" s="861"/>
      <c r="R921" s="861"/>
      <c r="S921" s="861"/>
      <c r="T921" s="861"/>
      <c r="U921" s="861"/>
      <c r="V921" s="802"/>
      <c r="W921" s="802"/>
      <c r="X921" s="802"/>
      <c r="Y921" s="802"/>
      <c r="Z921" s="803"/>
      <c r="AA921" s="1003"/>
    </row>
    <row r="922" spans="1:29" s="885" customFormat="1" ht="36" customHeight="1" x14ac:dyDescent="0.2">
      <c r="A922" s="292"/>
      <c r="B922" s="225"/>
      <c r="C922" s="1551" t="s">
        <v>977</v>
      </c>
      <c r="D922" s="1842"/>
      <c r="E922" s="1842"/>
      <c r="F922" s="1842"/>
      <c r="G922" s="1842"/>
      <c r="H922" s="1842"/>
      <c r="I922" s="1842"/>
      <c r="J922" s="1842"/>
      <c r="K922" s="1842"/>
      <c r="L922" s="1842"/>
      <c r="M922" s="1842"/>
      <c r="N922" s="1842"/>
      <c r="O922" s="1842"/>
      <c r="P922" s="1842"/>
      <c r="Q922" s="1842"/>
      <c r="R922" s="1842"/>
      <c r="S922" s="1842"/>
      <c r="T922" s="1842"/>
      <c r="U922" s="1842"/>
      <c r="V922" s="1842"/>
      <c r="W922" s="1842"/>
      <c r="X922" s="1843"/>
      <c r="Y922" s="698"/>
      <c r="Z922" s="226"/>
      <c r="AA922" s="1003"/>
    </row>
    <row r="923" spans="1:29" s="354" customFormat="1" ht="5.25" customHeight="1" x14ac:dyDescent="0.2">
      <c r="A923" s="292"/>
      <c r="B923" s="230"/>
      <c r="C923" s="750"/>
      <c r="D923" s="750"/>
      <c r="E923" s="750"/>
      <c r="F923" s="750"/>
      <c r="G923" s="750"/>
      <c r="H923" s="750"/>
      <c r="I923" s="750"/>
      <c r="J923" s="750"/>
      <c r="K923" s="750"/>
      <c r="L923" s="750"/>
      <c r="M923" s="750"/>
      <c r="N923" s="750"/>
      <c r="O923" s="750"/>
      <c r="P923" s="750"/>
      <c r="Q923" s="750"/>
      <c r="R923" s="750"/>
      <c r="S923" s="750"/>
      <c r="T923" s="750"/>
      <c r="U923" s="750"/>
      <c r="V923" s="750"/>
      <c r="W923" s="750"/>
      <c r="X923" s="750"/>
      <c r="Y923" s="750"/>
      <c r="Z923" s="151"/>
      <c r="AA923" s="1003"/>
    </row>
    <row r="924" spans="1:29" s="886" customFormat="1" ht="22.5" customHeight="1" x14ac:dyDescent="0.2">
      <c r="A924" s="292"/>
      <c r="B924" s="862"/>
      <c r="C924" s="746" t="s">
        <v>1080</v>
      </c>
      <c r="D924" s="746"/>
      <c r="E924" s="746"/>
      <c r="F924" s="746"/>
      <c r="G924" s="746"/>
      <c r="H924" s="746"/>
      <c r="I924" s="746"/>
      <c r="J924" s="746"/>
      <c r="K924" s="746"/>
      <c r="L924" s="746"/>
      <c r="M924" s="746"/>
      <c r="N924" s="746"/>
      <c r="O924" s="746"/>
      <c r="P924" s="746"/>
      <c r="Q924" s="746"/>
      <c r="R924" s="749"/>
      <c r="S924" s="749"/>
      <c r="T924" s="749"/>
      <c r="U924" s="749"/>
      <c r="V924" s="749"/>
      <c r="W924" s="749"/>
      <c r="X924" s="749"/>
      <c r="Y924" s="851"/>
      <c r="Z924" s="869"/>
      <c r="AA924" s="1003"/>
    </row>
    <row r="925" spans="1:29" s="354" customFormat="1" ht="5.25" customHeight="1" x14ac:dyDescent="0.2">
      <c r="A925" s="292"/>
      <c r="B925" s="230"/>
      <c r="C925" s="750"/>
      <c r="D925" s="748"/>
      <c r="E925" s="748"/>
      <c r="F925" s="750"/>
      <c r="G925" s="750"/>
      <c r="H925" s="750"/>
      <c r="I925" s="750"/>
      <c r="J925" s="750"/>
      <c r="K925" s="750"/>
      <c r="L925" s="750"/>
      <c r="M925" s="750"/>
      <c r="N925" s="750"/>
      <c r="O925" s="750"/>
      <c r="P925" s="750"/>
      <c r="Q925" s="750"/>
      <c r="R925" s="750"/>
      <c r="S925" s="750"/>
      <c r="T925" s="750"/>
      <c r="U925" s="750"/>
      <c r="V925" s="750"/>
      <c r="W925" s="750"/>
      <c r="X925" s="750"/>
      <c r="Y925" s="750"/>
      <c r="Z925" s="151"/>
      <c r="AA925" s="1003"/>
    </row>
    <row r="926" spans="1:29" s="354" customFormat="1" ht="21" customHeight="1" x14ac:dyDescent="0.2">
      <c r="A926" s="298" t="s">
        <v>1147</v>
      </c>
      <c r="B926" s="230"/>
      <c r="C926" s="750" t="s">
        <v>82</v>
      </c>
      <c r="D926" s="748"/>
      <c r="E926" s="748"/>
      <c r="F926" s="750"/>
      <c r="G926" s="750"/>
      <c r="H926" s="750"/>
      <c r="I926" s="1268"/>
      <c r="J926" s="1268"/>
      <c r="K926" s="1268"/>
      <c r="L926" s="1268"/>
      <c r="M926" s="1268"/>
      <c r="N926" s="1268"/>
      <c r="O926" s="1268"/>
      <c r="P926" s="1268"/>
      <c r="Q926" s="1268"/>
      <c r="R926" s="1268"/>
      <c r="S926" s="1268"/>
      <c r="T926" s="1268"/>
      <c r="U926" s="1268"/>
      <c r="V926" s="1268"/>
      <c r="W926" s="1268"/>
      <c r="X926" s="1268"/>
      <c r="Y926" s="750"/>
      <c r="Z926" s="151"/>
      <c r="AA926" s="1003">
        <f>IF(I926="?",0,IF(I926&lt;&gt;"",1,0))</f>
        <v>0</v>
      </c>
    </row>
    <row r="927" spans="1:29" s="354" customFormat="1" ht="5.25" customHeight="1" x14ac:dyDescent="0.2">
      <c r="A927" s="292"/>
      <c r="B927" s="230"/>
      <c r="C927" s="749"/>
      <c r="D927" s="748"/>
      <c r="E927" s="748"/>
      <c r="F927" s="750"/>
      <c r="G927" s="750"/>
      <c r="H927" s="750"/>
      <c r="I927" s="750"/>
      <c r="J927" s="750"/>
      <c r="K927" s="750"/>
      <c r="L927" s="750"/>
      <c r="M927" s="750"/>
      <c r="N927" s="750"/>
      <c r="O927" s="750"/>
      <c r="P927" s="750"/>
      <c r="Q927" s="750"/>
      <c r="R927" s="750"/>
      <c r="S927" s="750"/>
      <c r="T927" s="750"/>
      <c r="U927" s="750"/>
      <c r="V927" s="750"/>
      <c r="W927" s="750"/>
      <c r="X927" s="750"/>
      <c r="Y927" s="750"/>
      <c r="Z927" s="151"/>
      <c r="AA927" s="1003"/>
    </row>
    <row r="928" spans="1:29" s="354" customFormat="1" ht="21" customHeight="1" x14ac:dyDescent="0.2">
      <c r="A928" s="298" t="s">
        <v>1148</v>
      </c>
      <c r="B928" s="235"/>
      <c r="C928" s="750" t="s">
        <v>61</v>
      </c>
      <c r="D928" s="748"/>
      <c r="E928" s="748"/>
      <c r="F928" s="750"/>
      <c r="G928" s="750"/>
      <c r="H928" s="750"/>
      <c r="I928" s="1268"/>
      <c r="J928" s="1268"/>
      <c r="K928" s="1268"/>
      <c r="L928" s="1268"/>
      <c r="M928" s="1268"/>
      <c r="N928" s="1268"/>
      <c r="O928" s="1268"/>
      <c r="P928" s="1268"/>
      <c r="Q928" s="1268"/>
      <c r="R928" s="1268"/>
      <c r="S928" s="1268"/>
      <c r="T928" s="1268"/>
      <c r="U928" s="1268"/>
      <c r="V928" s="1268"/>
      <c r="W928" s="1268"/>
      <c r="X928" s="1268"/>
      <c r="Y928" s="750"/>
      <c r="Z928" s="151"/>
      <c r="AA928" s="1003">
        <f>IF(I928="?",0,IF(I928&lt;&gt;"",1,0))</f>
        <v>0</v>
      </c>
    </row>
    <row r="929" spans="1:29" s="354" customFormat="1" ht="5.25" customHeight="1" x14ac:dyDescent="0.2">
      <c r="A929" s="292"/>
      <c r="B929" s="230"/>
      <c r="C929" s="749"/>
      <c r="D929" s="748"/>
      <c r="E929" s="748"/>
      <c r="F929" s="750"/>
      <c r="G929" s="750"/>
      <c r="H929" s="750"/>
      <c r="I929" s="750"/>
      <c r="J929" s="750"/>
      <c r="K929" s="750"/>
      <c r="L929" s="750"/>
      <c r="M929" s="750"/>
      <c r="N929" s="750"/>
      <c r="O929" s="750"/>
      <c r="P929" s="750"/>
      <c r="Q929" s="750"/>
      <c r="R929" s="750"/>
      <c r="S929" s="750"/>
      <c r="T929" s="750"/>
      <c r="U929" s="750"/>
      <c r="V929" s="750"/>
      <c r="W929" s="750"/>
      <c r="X929" s="750"/>
      <c r="Y929" s="750"/>
      <c r="Z929" s="151"/>
      <c r="AA929" s="1003"/>
    </row>
    <row r="930" spans="1:29" s="354" customFormat="1" ht="21" customHeight="1" x14ac:dyDescent="0.2">
      <c r="A930" s="298" t="s">
        <v>1149</v>
      </c>
      <c r="B930" s="235"/>
      <c r="C930" s="750" t="s">
        <v>238</v>
      </c>
      <c r="D930" s="748"/>
      <c r="E930" s="748"/>
      <c r="F930" s="750"/>
      <c r="G930" s="750"/>
      <c r="H930" s="750"/>
      <c r="I930" s="1268"/>
      <c r="J930" s="1268"/>
      <c r="K930" s="1268"/>
      <c r="L930" s="1268"/>
      <c r="M930" s="1268"/>
      <c r="N930" s="1268"/>
      <c r="O930" s="1268"/>
      <c r="P930" s="1268"/>
      <c r="Q930" s="1268"/>
      <c r="R930" s="1268"/>
      <c r="S930" s="1268"/>
      <c r="T930" s="1268"/>
      <c r="U930" s="1268"/>
      <c r="V930" s="1268"/>
      <c r="W930" s="1268"/>
      <c r="X930" s="1268"/>
      <c r="Y930" s="750"/>
      <c r="Z930" s="151"/>
      <c r="AA930" s="1003">
        <f>IF(I930="?",0,IF(I930&lt;&gt;"",1,0))</f>
        <v>0</v>
      </c>
    </row>
    <row r="931" spans="1:29" s="354" customFormat="1" ht="5.25" customHeight="1" x14ac:dyDescent="0.2">
      <c r="A931" s="292"/>
      <c r="B931" s="228"/>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155"/>
      <c r="AA931" s="1003"/>
    </row>
    <row r="932" spans="1:29" s="354" customFormat="1" ht="5.25" customHeight="1" x14ac:dyDescent="0.2">
      <c r="A932" s="292"/>
      <c r="B932" s="230"/>
      <c r="C932" s="750"/>
      <c r="D932" s="750"/>
      <c r="E932" s="750"/>
      <c r="F932" s="750"/>
      <c r="G932" s="750"/>
      <c r="H932" s="750"/>
      <c r="I932" s="750"/>
      <c r="J932" s="750"/>
      <c r="K932" s="750"/>
      <c r="L932" s="750"/>
      <c r="M932" s="750"/>
      <c r="N932" s="750"/>
      <c r="O932" s="750"/>
      <c r="P932" s="750"/>
      <c r="Q932" s="750"/>
      <c r="R932" s="750"/>
      <c r="S932" s="750"/>
      <c r="T932" s="750"/>
      <c r="U932" s="750"/>
      <c r="V932" s="750"/>
      <c r="W932" s="750"/>
      <c r="X932" s="750"/>
      <c r="Y932" s="750"/>
      <c r="Z932" s="151"/>
      <c r="AA932" s="1003"/>
    </row>
    <row r="933" spans="1:29" s="884" customFormat="1" ht="36" customHeight="1" x14ac:dyDescent="0.2">
      <c r="A933" s="292"/>
      <c r="B933" s="225"/>
      <c r="C933" s="1551" t="s">
        <v>976</v>
      </c>
      <c r="D933" s="1842"/>
      <c r="E933" s="1842"/>
      <c r="F933" s="1842"/>
      <c r="G933" s="1842"/>
      <c r="H933" s="1842"/>
      <c r="I933" s="1842"/>
      <c r="J933" s="1842"/>
      <c r="K933" s="1842"/>
      <c r="L933" s="1842"/>
      <c r="M933" s="1842"/>
      <c r="N933" s="1842"/>
      <c r="O933" s="1842"/>
      <c r="P933" s="1842"/>
      <c r="Q933" s="1842"/>
      <c r="R933" s="1842"/>
      <c r="S933" s="1842"/>
      <c r="T933" s="1842"/>
      <c r="U933" s="1842"/>
      <c r="V933" s="1842"/>
      <c r="W933" s="1842"/>
      <c r="X933" s="1843"/>
      <c r="Y933" s="698"/>
      <c r="Z933" s="226"/>
      <c r="AA933" s="1003"/>
    </row>
    <row r="934" spans="1:29" s="354" customFormat="1" ht="5.25" customHeight="1" x14ac:dyDescent="0.2">
      <c r="A934" s="292"/>
      <c r="B934" s="228"/>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155"/>
      <c r="AA934" s="1003"/>
    </row>
    <row r="935" spans="1:29" s="354" customFormat="1" ht="5.25" customHeight="1" x14ac:dyDescent="0.2">
      <c r="A935" s="292"/>
      <c r="B935" s="230"/>
      <c r="C935" s="750"/>
      <c r="D935" s="750"/>
      <c r="E935" s="750"/>
      <c r="F935" s="750"/>
      <c r="G935" s="750"/>
      <c r="H935" s="750"/>
      <c r="I935" s="750"/>
      <c r="J935" s="750"/>
      <c r="K935" s="750"/>
      <c r="L935" s="750"/>
      <c r="M935" s="750"/>
      <c r="N935" s="750"/>
      <c r="O935" s="750"/>
      <c r="P935" s="750"/>
      <c r="Q935" s="750"/>
      <c r="R935" s="750"/>
      <c r="S935" s="750"/>
      <c r="T935" s="750"/>
      <c r="U935" s="750"/>
      <c r="V935" s="750"/>
      <c r="W935" s="750"/>
      <c r="X935" s="750"/>
      <c r="Y935" s="750"/>
      <c r="Z935" s="151"/>
      <c r="AA935" s="1003"/>
    </row>
    <row r="936" spans="1:29" s="354" customFormat="1" ht="30.75" customHeight="1" x14ac:dyDescent="0.2">
      <c r="A936" s="298" t="s">
        <v>1380</v>
      </c>
      <c r="B936" s="230"/>
      <c r="C936" s="1273" t="s">
        <v>1141</v>
      </c>
      <c r="D936" s="1273"/>
      <c r="E936" s="1273"/>
      <c r="F936" s="1273"/>
      <c r="G936" s="1273"/>
      <c r="H936" s="1273"/>
      <c r="I936" s="1273"/>
      <c r="J936" s="1273"/>
      <c r="K936" s="1273"/>
      <c r="L936" s="1273"/>
      <c r="M936" s="1273"/>
      <c r="N936" s="1274"/>
      <c r="O936" s="1274"/>
      <c r="P936" s="1274"/>
      <c r="Q936" s="1274"/>
      <c r="R936" s="1274"/>
      <c r="S936" s="1274"/>
      <c r="T936" s="1274"/>
      <c r="U936" s="332"/>
      <c r="V936" s="332"/>
      <c r="W936" s="1188" t="s">
        <v>1166</v>
      </c>
      <c r="X936" s="1189"/>
      <c r="Y936" s="750"/>
      <c r="Z936" s="151"/>
      <c r="AA936" s="1003">
        <f>IF(W936="?",0,IF(W936&lt;&gt;"",1,0))</f>
        <v>0</v>
      </c>
    </row>
    <row r="937" spans="1:29" s="354" customFormat="1" ht="10.5" customHeight="1" x14ac:dyDescent="0.2">
      <c r="A937" s="288" t="str">
        <f>IF($L$4&lt;&gt;"",$L$4,"")</f>
        <v>00000000</v>
      </c>
      <c r="B937" s="197"/>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59"/>
      <c r="AA937" s="1003"/>
    </row>
    <row r="938" spans="1:29" s="354" customFormat="1" ht="5.45" customHeight="1" x14ac:dyDescent="0.2">
      <c r="A938" s="292"/>
      <c r="B938" s="860"/>
      <c r="C938" s="861"/>
      <c r="D938" s="861"/>
      <c r="E938" s="861"/>
      <c r="F938" s="861"/>
      <c r="G938" s="861"/>
      <c r="H938" s="861"/>
      <c r="I938" s="861"/>
      <c r="J938" s="861"/>
      <c r="K938" s="861"/>
      <c r="L938" s="861"/>
      <c r="M938" s="861"/>
      <c r="N938" s="861"/>
      <c r="O938" s="861"/>
      <c r="P938" s="861"/>
      <c r="Q938" s="861"/>
      <c r="R938" s="861"/>
      <c r="S938" s="861"/>
      <c r="T938" s="861"/>
      <c r="U938" s="861"/>
      <c r="V938" s="802"/>
      <c r="W938" s="802"/>
      <c r="X938" s="802"/>
      <c r="Y938" s="802"/>
      <c r="Z938" s="803"/>
      <c r="AA938" s="1003"/>
    </row>
    <row r="939" spans="1:29" ht="24" customHeight="1" x14ac:dyDescent="0.2">
      <c r="A939" s="292"/>
      <c r="B939" s="281"/>
      <c r="C939" s="1807" t="s">
        <v>1324</v>
      </c>
      <c r="D939" s="1673"/>
      <c r="E939" s="1673"/>
      <c r="F939" s="1673"/>
      <c r="G939" s="847" t="s">
        <v>1327</v>
      </c>
      <c r="H939" s="1839" t="str">
        <f>$L$10</f>
        <v/>
      </c>
      <c r="I939" s="1855"/>
      <c r="J939" s="1855"/>
      <c r="K939" s="1855"/>
      <c r="L939" s="1855"/>
      <c r="M939" s="1855"/>
      <c r="N939" s="1855"/>
      <c r="O939" s="1855"/>
      <c r="P939" s="1855"/>
      <c r="Q939" s="1855"/>
      <c r="R939" s="1855"/>
      <c r="S939" s="1855"/>
      <c r="T939" s="1856"/>
      <c r="U939" s="1249" t="str">
        <f>$L$4</f>
        <v>00000000</v>
      </c>
      <c r="V939" s="1250"/>
      <c r="W939" s="1250"/>
      <c r="X939" s="1251"/>
      <c r="Y939" s="806"/>
      <c r="Z939" s="186"/>
      <c r="AA939" s="1003">
        <f>IF(SUM(AA940:AA988)&gt;0,10000,0)</f>
        <v>0</v>
      </c>
    </row>
    <row r="940" spans="1:29" ht="9" customHeight="1" x14ac:dyDescent="0.2">
      <c r="A940" s="292"/>
      <c r="B940" s="281"/>
      <c r="C940" s="749"/>
      <c r="D940" s="749"/>
      <c r="E940" s="749"/>
      <c r="F940" s="749"/>
      <c r="G940" s="749"/>
      <c r="H940" s="749"/>
      <c r="I940" s="749"/>
      <c r="J940" s="749"/>
      <c r="K940" s="749"/>
      <c r="L940" s="749"/>
      <c r="M940" s="749"/>
      <c r="N940" s="749"/>
      <c r="O940" s="749"/>
      <c r="P940" s="749"/>
      <c r="Q940" s="749"/>
      <c r="R940" s="749"/>
      <c r="S940" s="749"/>
      <c r="T940" s="749"/>
      <c r="U940" s="749"/>
      <c r="V940" s="749"/>
      <c r="W940" s="749"/>
      <c r="X940" s="749"/>
      <c r="Y940" s="220"/>
      <c r="Z940" s="186"/>
      <c r="AA940" s="1003"/>
    </row>
    <row r="941" spans="1:29" ht="21" customHeight="1" x14ac:dyDescent="0.2">
      <c r="A941" s="296" t="s">
        <v>1150</v>
      </c>
      <c r="B941" s="281"/>
      <c r="C941" s="750" t="s">
        <v>1070</v>
      </c>
      <c r="D941" s="797"/>
      <c r="E941" s="1798"/>
      <c r="F941" s="1857"/>
      <c r="G941" s="863"/>
      <c r="H941" s="797" t="s">
        <v>905</v>
      </c>
      <c r="I941" s="1800"/>
      <c r="J941" s="1213"/>
      <c r="K941" s="1213"/>
      <c r="L941" s="1213"/>
      <c r="M941" s="1213"/>
      <c r="N941" s="1213"/>
      <c r="O941" s="1213"/>
      <c r="P941" s="1213"/>
      <c r="Q941" s="1213"/>
      <c r="R941" s="1213"/>
      <c r="S941" s="1213"/>
      <c r="T941" s="1213"/>
      <c r="U941" s="1213"/>
      <c r="V941" s="1213"/>
      <c r="W941" s="1213"/>
      <c r="X941" s="1213"/>
      <c r="Y941" s="220"/>
      <c r="Z941" s="186"/>
      <c r="AA941" s="1003">
        <f>IF(E941="?",0,IF(E941&lt;&gt;"",1,0))+IF(I941="?",0,IF(I941&lt;&gt;"",1,0))</f>
        <v>0</v>
      </c>
    </row>
    <row r="942" spans="1:29" s="354" customFormat="1" ht="5.25" customHeight="1" x14ac:dyDescent="0.2">
      <c r="A942" s="292"/>
      <c r="B942" s="230"/>
      <c r="C942" s="871"/>
      <c r="D942" s="871"/>
      <c r="E942" s="863"/>
      <c r="F942" s="863"/>
      <c r="G942" s="863"/>
      <c r="H942" s="863"/>
      <c r="I942" s="863"/>
      <c r="J942" s="863"/>
      <c r="K942" s="863"/>
      <c r="L942" s="863"/>
      <c r="M942" s="863"/>
      <c r="N942" s="863"/>
      <c r="O942" s="863"/>
      <c r="P942" s="863"/>
      <c r="Q942" s="863"/>
      <c r="R942" s="871"/>
      <c r="S942" s="871"/>
      <c r="T942" s="871"/>
      <c r="U942" s="871"/>
      <c r="V942" s="871"/>
      <c r="W942" s="871"/>
      <c r="X942" s="748"/>
      <c r="Y942" s="150"/>
      <c r="Z942" s="151"/>
      <c r="AA942" s="1003"/>
      <c r="AB942" s="355"/>
      <c r="AC942" s="355"/>
    </row>
    <row r="943" spans="1:29" s="354" customFormat="1" ht="21.75" customHeight="1" x14ac:dyDescent="0.2">
      <c r="A943" s="297" t="s">
        <v>1270</v>
      </c>
      <c r="B943" s="230"/>
      <c r="C943" s="750" t="s">
        <v>1271</v>
      </c>
      <c r="D943" s="750"/>
      <c r="E943" s="863"/>
      <c r="F943" s="863"/>
      <c r="G943" s="863"/>
      <c r="H943" s="863"/>
      <c r="I943" s="863"/>
      <c r="J943" s="863"/>
      <c r="K943" s="863"/>
      <c r="L943" s="1858"/>
      <c r="M943" s="1859"/>
      <c r="N943" s="863"/>
      <c r="O943" s="863"/>
      <c r="P943" s="863"/>
      <c r="Q943" s="750" t="s">
        <v>1272</v>
      </c>
      <c r="R943" s="863"/>
      <c r="S943" s="863"/>
      <c r="T943" s="871"/>
      <c r="U943" s="871"/>
      <c r="V943" s="871"/>
      <c r="W943" s="1858"/>
      <c r="X943" s="1859"/>
      <c r="Y943" s="150"/>
      <c r="Z943" s="151"/>
      <c r="AA943" s="1003">
        <f>IF(L943="?",0,IF(L943&lt;&gt;"",1,0))+IF(W943="?",0,IF(W943&lt;&gt;"",1,0))</f>
        <v>0</v>
      </c>
      <c r="AB943" s="355"/>
      <c r="AC943" s="355"/>
    </row>
    <row r="944" spans="1:29" s="354" customFormat="1" ht="5.25" customHeight="1" x14ac:dyDescent="0.2">
      <c r="A944" s="292"/>
      <c r="B944" s="230"/>
      <c r="C944" s="863"/>
      <c r="D944" s="863"/>
      <c r="E944" s="863"/>
      <c r="F944" s="863"/>
      <c r="G944" s="863"/>
      <c r="H944" s="863"/>
      <c r="I944" s="863"/>
      <c r="J944" s="863"/>
      <c r="K944" s="863"/>
      <c r="L944" s="863"/>
      <c r="M944" s="863"/>
      <c r="N944" s="863"/>
      <c r="O944" s="863"/>
      <c r="P944" s="871"/>
      <c r="Q944" s="871"/>
      <c r="R944" s="871"/>
      <c r="S944" s="871"/>
      <c r="T944" s="871"/>
      <c r="U944" s="871"/>
      <c r="V944" s="871"/>
      <c r="W944" s="871"/>
      <c r="X944" s="748"/>
      <c r="Y944" s="150"/>
      <c r="Z944" s="151"/>
      <c r="AA944" s="1003"/>
    </row>
    <row r="945" spans="1:29" s="354" customFormat="1" ht="21" customHeight="1" x14ac:dyDescent="0.2">
      <c r="A945" s="298" t="s">
        <v>1152</v>
      </c>
      <c r="B945" s="862"/>
      <c r="C945" s="749" t="s">
        <v>1273</v>
      </c>
      <c r="D945" s="863"/>
      <c r="E945" s="863"/>
      <c r="F945" s="863"/>
      <c r="G945" s="863"/>
      <c r="H945" s="863"/>
      <c r="I945" s="863"/>
      <c r="J945" s="863"/>
      <c r="K945" s="863"/>
      <c r="L945" s="863"/>
      <c r="M945" s="863"/>
      <c r="N945" s="863"/>
      <c r="O945" s="863"/>
      <c r="P945" s="1853"/>
      <c r="Q945" s="1213"/>
      <c r="R945" s="1213"/>
      <c r="S945" s="1213"/>
      <c r="T945" s="1213"/>
      <c r="U945" s="1213"/>
      <c r="V945" s="1213"/>
      <c r="W945" s="1213"/>
      <c r="X945" s="1213"/>
      <c r="Y945" s="150"/>
      <c r="Z945" s="151"/>
      <c r="AA945" s="1003">
        <f>IF(P945="?",0,IF(P945&lt;&gt;"",1,0))</f>
        <v>0</v>
      </c>
    </row>
    <row r="946" spans="1:29" s="354" customFormat="1" ht="5.25" customHeight="1" x14ac:dyDescent="0.2">
      <c r="A946" s="292"/>
      <c r="B946" s="230"/>
      <c r="C946" s="863"/>
      <c r="D946" s="863"/>
      <c r="E946" s="863"/>
      <c r="F946" s="863"/>
      <c r="G946" s="863"/>
      <c r="H946" s="863"/>
      <c r="I946" s="863"/>
      <c r="J946" s="863"/>
      <c r="K946" s="863"/>
      <c r="L946" s="863"/>
      <c r="M946" s="863"/>
      <c r="N946" s="863"/>
      <c r="O946" s="863"/>
      <c r="P946" s="871"/>
      <c r="Q946" s="871"/>
      <c r="R946" s="871"/>
      <c r="S946" s="871"/>
      <c r="T946" s="871"/>
      <c r="U946" s="871"/>
      <c r="V946" s="871"/>
      <c r="W946" s="871"/>
      <c r="X946" s="748"/>
      <c r="Y946" s="150"/>
      <c r="Z946" s="151"/>
      <c r="AA946" s="1003"/>
    </row>
    <row r="947" spans="1:29" s="354" customFormat="1" ht="21" customHeight="1" x14ac:dyDescent="0.2">
      <c r="A947" s="298" t="s">
        <v>1153</v>
      </c>
      <c r="B947" s="230"/>
      <c r="C947" s="750" t="s">
        <v>1075</v>
      </c>
      <c r="D947" s="750"/>
      <c r="E947" s="750"/>
      <c r="F947" s="750"/>
      <c r="G947" s="750"/>
      <c r="H947" s="750"/>
      <c r="I947" s="750"/>
      <c r="J947" s="750"/>
      <c r="K947" s="750"/>
      <c r="L947" s="750"/>
      <c r="M947" s="750"/>
      <c r="N947" s="750"/>
      <c r="O947" s="750"/>
      <c r="P947" s="750"/>
      <c r="Q947" s="750"/>
      <c r="R947" s="750"/>
      <c r="S947" s="797"/>
      <c r="T947" s="332"/>
      <c r="U947" s="332"/>
      <c r="V947" s="332"/>
      <c r="W947" s="1188" t="s">
        <v>1166</v>
      </c>
      <c r="X947" s="1189"/>
      <c r="Y947" s="150"/>
      <c r="Z947" s="151"/>
      <c r="AA947" s="1003">
        <f>IF(W947="?",0,IF(W947&lt;&gt;"",1,0))</f>
        <v>0</v>
      </c>
    </row>
    <row r="948" spans="1:29" s="354" customFormat="1" ht="5.25" customHeight="1" x14ac:dyDescent="0.2">
      <c r="A948" s="292"/>
      <c r="B948" s="230"/>
      <c r="C948" s="863"/>
      <c r="D948" s="863"/>
      <c r="E948" s="863"/>
      <c r="F948" s="863"/>
      <c r="G948" s="863"/>
      <c r="H948" s="863"/>
      <c r="I948" s="863"/>
      <c r="J948" s="863"/>
      <c r="K948" s="863"/>
      <c r="L948" s="863"/>
      <c r="M948" s="863"/>
      <c r="N948" s="863"/>
      <c r="O948" s="863"/>
      <c r="P948" s="871"/>
      <c r="Q948" s="871"/>
      <c r="R948" s="871"/>
      <c r="S948" s="871"/>
      <c r="T948" s="871"/>
      <c r="U948" s="871"/>
      <c r="V948" s="871"/>
      <c r="W948" s="871"/>
      <c r="X948" s="748"/>
      <c r="Y948" s="150"/>
      <c r="Z948" s="151"/>
      <c r="AA948" s="1003"/>
    </row>
    <row r="949" spans="1:29" s="354" customFormat="1" ht="21" customHeight="1" x14ac:dyDescent="0.2">
      <c r="A949" s="298" t="s">
        <v>1154</v>
      </c>
      <c r="B949" s="862"/>
      <c r="C949" s="749" t="s">
        <v>1076</v>
      </c>
      <c r="D949" s="863"/>
      <c r="E949" s="863"/>
      <c r="F949" s="863"/>
      <c r="G949" s="863"/>
      <c r="H949" s="863"/>
      <c r="I949" s="863"/>
      <c r="J949" s="863"/>
      <c r="K949" s="863"/>
      <c r="L949" s="863"/>
      <c r="M949" s="1853"/>
      <c r="N949" s="1854"/>
      <c r="O949" s="1854"/>
      <c r="P949" s="1854"/>
      <c r="Q949" s="1854"/>
      <c r="R949" s="1854"/>
      <c r="S949" s="1854"/>
      <c r="T949" s="1854"/>
      <c r="U949" s="1854"/>
      <c r="V949" s="1854"/>
      <c r="W949" s="1854"/>
      <c r="X949" s="1854"/>
      <c r="Y949" s="150"/>
      <c r="Z949" s="151"/>
      <c r="AA949" s="1003">
        <f>IF(M949="?",0,IF(M949&lt;&gt;"",1,0))</f>
        <v>0</v>
      </c>
    </row>
    <row r="950" spans="1:29" s="353" customFormat="1" ht="5.25" customHeight="1" x14ac:dyDescent="0.2">
      <c r="A950" s="292"/>
      <c r="B950" s="160"/>
      <c r="C950" s="698"/>
      <c r="D950" s="698"/>
      <c r="E950" s="698"/>
      <c r="F950" s="698"/>
      <c r="G950" s="698"/>
      <c r="H950" s="698"/>
      <c r="I950" s="698"/>
      <c r="J950" s="698"/>
      <c r="K950" s="698"/>
      <c r="L950" s="698"/>
      <c r="M950" s="698"/>
      <c r="N950" s="698"/>
      <c r="O950" s="698"/>
      <c r="P950" s="698"/>
      <c r="Q950" s="698"/>
      <c r="R950" s="698"/>
      <c r="S950" s="698"/>
      <c r="T950" s="698"/>
      <c r="U950" s="698"/>
      <c r="V950" s="698"/>
      <c r="W950" s="698"/>
      <c r="X950" s="698"/>
      <c r="Y950" s="183"/>
      <c r="Z950" s="162"/>
      <c r="AA950" s="1003"/>
    </row>
    <row r="951" spans="1:29" s="354" customFormat="1" ht="24" customHeight="1" x14ac:dyDescent="0.2">
      <c r="A951" s="298" t="s">
        <v>496</v>
      </c>
      <c r="B951" s="230"/>
      <c r="C951" s="1246" t="s">
        <v>1365</v>
      </c>
      <c r="D951" s="1261"/>
      <c r="E951" s="1261"/>
      <c r="F951" s="1261"/>
      <c r="G951" s="1261"/>
      <c r="H951" s="1261"/>
      <c r="I951" s="1261"/>
      <c r="J951" s="1261"/>
      <c r="K951" s="1261"/>
      <c r="L951" s="1261"/>
      <c r="M951" s="1261"/>
      <c r="N951" s="1261"/>
      <c r="O951" s="1261"/>
      <c r="P951" s="1261"/>
      <c r="Q951" s="1261"/>
      <c r="R951" s="1261"/>
      <c r="S951" s="1261"/>
      <c r="T951" s="749"/>
      <c r="U951" s="610"/>
      <c r="V951" s="871"/>
      <c r="W951" s="1846"/>
      <c r="X951" s="1846"/>
      <c r="Y951" s="150"/>
      <c r="Z951" s="151"/>
      <c r="AA951" s="1003">
        <f>IF(W951="?",0,IF(W951&lt;&gt;"",1,0))</f>
        <v>0</v>
      </c>
    </row>
    <row r="952" spans="1:29" s="354" customFormat="1" ht="5.45" customHeight="1" x14ac:dyDescent="0.2">
      <c r="A952" s="292"/>
      <c r="B952" s="230"/>
      <c r="C952" s="863"/>
      <c r="D952" s="863"/>
      <c r="E952" s="863"/>
      <c r="F952" s="863"/>
      <c r="G952" s="863"/>
      <c r="H952" s="863"/>
      <c r="I952" s="863"/>
      <c r="J952" s="863"/>
      <c r="K952" s="863"/>
      <c r="L952" s="863"/>
      <c r="M952" s="863"/>
      <c r="N952" s="863"/>
      <c r="O952" s="871"/>
      <c r="P952" s="871"/>
      <c r="Q952" s="871"/>
      <c r="R952" s="871"/>
      <c r="S952" s="871"/>
      <c r="T952" s="871"/>
      <c r="U952" s="871"/>
      <c r="V952" s="871"/>
      <c r="W952" s="871"/>
      <c r="X952" s="871"/>
      <c r="Y952" s="871"/>
      <c r="Z952" s="151"/>
      <c r="AA952" s="1003"/>
    </row>
    <row r="953" spans="1:29" s="354" customFormat="1" ht="21" customHeight="1" x14ac:dyDescent="0.2">
      <c r="A953" s="298" t="s">
        <v>524</v>
      </c>
      <c r="B953" s="230"/>
      <c r="C953" s="992"/>
      <c r="D953" s="316" t="s">
        <v>1274</v>
      </c>
      <c r="E953" s="872"/>
      <c r="F953" s="872"/>
      <c r="G953" s="873"/>
      <c r="H953" s="873"/>
      <c r="I953" s="873"/>
      <c r="J953" s="873"/>
      <c r="K953" s="873"/>
      <c r="L953" s="873"/>
      <c r="M953" s="873"/>
      <c r="N953" s="873"/>
      <c r="O953" s="873"/>
      <c r="P953" s="874"/>
      <c r="Q953" s="874"/>
      <c r="R953" s="874"/>
      <c r="S953" s="874"/>
      <c r="T953" s="874"/>
      <c r="U953" s="874"/>
      <c r="V953" s="874"/>
      <c r="W953" s="1846"/>
      <c r="X953" s="1847"/>
      <c r="Y953" s="150"/>
      <c r="Z953" s="151"/>
      <c r="AA953" s="1003">
        <f>IF(W953="?",0,IF(W953&lt;&gt;"",1,0))</f>
        <v>0</v>
      </c>
    </row>
    <row r="954" spans="1:29" s="353" customFormat="1" ht="5.25" customHeight="1" x14ac:dyDescent="0.2">
      <c r="A954" s="459"/>
      <c r="B954" s="282"/>
      <c r="C954" s="749"/>
      <c r="D954" s="749"/>
      <c r="E954" s="749"/>
      <c r="F954" s="749"/>
      <c r="G954" s="749"/>
      <c r="H954" s="749"/>
      <c r="I954" s="749"/>
      <c r="J954" s="749"/>
      <c r="K954" s="203"/>
      <c r="L954" s="203"/>
      <c r="M954" s="203"/>
      <c r="N954" s="203"/>
      <c r="O954" s="203"/>
      <c r="P954" s="203"/>
      <c r="Q954" s="203"/>
      <c r="R954" s="203"/>
      <c r="S954" s="203"/>
      <c r="T954" s="203"/>
      <c r="U954" s="203"/>
      <c r="V954" s="203"/>
      <c r="W954" s="203"/>
      <c r="X954" s="203"/>
      <c r="Y954" s="203"/>
      <c r="Z954" s="166"/>
      <c r="AA954" s="1003"/>
    </row>
    <row r="955" spans="1:29" ht="36" customHeight="1" x14ac:dyDescent="0.2">
      <c r="A955" s="298" t="s">
        <v>1155</v>
      </c>
      <c r="B955" s="281"/>
      <c r="C955" s="1231" t="s">
        <v>1316</v>
      </c>
      <c r="D955" s="1848"/>
      <c r="E955" s="1848"/>
      <c r="F955" s="1848"/>
      <c r="G955" s="1848"/>
      <c r="H955" s="1848"/>
      <c r="I955" s="1848"/>
      <c r="J955" s="1848"/>
      <c r="K955" s="1848"/>
      <c r="L955" s="1848"/>
      <c r="M955" s="1848"/>
      <c r="N955" s="1848"/>
      <c r="O955" s="1848"/>
      <c r="P955" s="1848"/>
      <c r="Q955" s="1849"/>
      <c r="R955" s="1850"/>
      <c r="S955" s="1850"/>
      <c r="T955" s="1850"/>
      <c r="U955" s="1850"/>
      <c r="V955" s="1850"/>
      <c r="W955" s="1850"/>
      <c r="X955" s="1850"/>
      <c r="Y955" s="183"/>
      <c r="Z955" s="186"/>
      <c r="AA955" s="1003">
        <f>IF(Q955="?",0,IF(Q955&lt;&gt;"",1,0))</f>
        <v>0</v>
      </c>
      <c r="AB955" s="354"/>
      <c r="AC955" s="354"/>
    </row>
    <row r="956" spans="1:29" s="353" customFormat="1" ht="5.25" customHeight="1" x14ac:dyDescent="0.2">
      <c r="A956" s="459"/>
      <c r="B956" s="282"/>
      <c r="C956" s="749"/>
      <c r="D956" s="749"/>
      <c r="E956" s="749"/>
      <c r="F956" s="749"/>
      <c r="G956" s="749"/>
      <c r="H956" s="749"/>
      <c r="I956" s="749"/>
      <c r="J956" s="749"/>
      <c r="K956" s="203"/>
      <c r="L956" s="203"/>
      <c r="M956" s="203"/>
      <c r="N956" s="203"/>
      <c r="O956" s="203"/>
      <c r="P956" s="203"/>
      <c r="Q956" s="203"/>
      <c r="R956" s="203"/>
      <c r="S956" s="796"/>
      <c r="T956" s="698"/>
      <c r="U956" s="698"/>
      <c r="V956" s="698"/>
      <c r="W956" s="698"/>
      <c r="X956" s="203"/>
      <c r="Y956" s="203"/>
      <c r="Z956" s="166"/>
      <c r="AA956" s="1003"/>
    </row>
    <row r="957" spans="1:29" s="353" customFormat="1" ht="18" customHeight="1" x14ac:dyDescent="0.2">
      <c r="A957" s="298" t="s">
        <v>1366</v>
      </c>
      <c r="B957" s="165"/>
      <c r="C957" s="284" t="s">
        <v>1367</v>
      </c>
      <c r="D957" s="239"/>
      <c r="E957" s="239"/>
      <c r="F957" s="239"/>
      <c r="G957" s="239"/>
      <c r="H957" s="239"/>
      <c r="I957" s="239"/>
      <c r="J957" s="239"/>
      <c r="K957" s="239"/>
      <c r="L957" s="203"/>
      <c r="M957" s="239"/>
      <c r="N957" s="239"/>
      <c r="O957" s="239"/>
      <c r="P957" s="239"/>
      <c r="Q957" s="239"/>
      <c r="R957" s="239"/>
      <c r="S957" s="239"/>
      <c r="T957" s="1188" t="s">
        <v>1166</v>
      </c>
      <c r="U957" s="1851"/>
      <c r="V957" s="1851"/>
      <c r="W957" s="1851"/>
      <c r="X957" s="1852"/>
      <c r="Y957" s="610"/>
      <c r="Z957" s="166"/>
      <c r="AA957" s="1003">
        <f>IF(T957="?",0,IF(T957&lt;&gt;"",1,0))</f>
        <v>0</v>
      </c>
    </row>
    <row r="958" spans="1:29" ht="5.25" customHeight="1" x14ac:dyDescent="0.2">
      <c r="A958" s="298"/>
      <c r="B958" s="281"/>
      <c r="C958" s="749"/>
      <c r="D958" s="749"/>
      <c r="E958" s="749"/>
      <c r="F958" s="749"/>
      <c r="G958" s="749"/>
      <c r="H958" s="749"/>
      <c r="I958" s="749"/>
      <c r="J958" s="749"/>
      <c r="K958" s="749"/>
      <c r="L958" s="749"/>
      <c r="M958" s="749"/>
      <c r="N958" s="610"/>
      <c r="O958" s="610"/>
      <c r="P958" s="610"/>
      <c r="Q958" s="610"/>
      <c r="R958" s="610"/>
      <c r="S958" s="749"/>
      <c r="T958" s="749"/>
      <c r="U958" s="698"/>
      <c r="V958" s="698"/>
      <c r="W958" s="698"/>
      <c r="X958" s="910"/>
      <c r="Y958" s="610"/>
      <c r="Z958" s="186"/>
      <c r="AA958" s="1003"/>
    </row>
    <row r="959" spans="1:29" s="353" customFormat="1" ht="18" customHeight="1" x14ac:dyDescent="0.2">
      <c r="A959" s="298" t="s">
        <v>1156</v>
      </c>
      <c r="B959" s="165"/>
      <c r="C959" s="284" t="s">
        <v>1368</v>
      </c>
      <c r="D959" s="239"/>
      <c r="E959" s="239"/>
      <c r="F959" s="239"/>
      <c r="G959" s="239"/>
      <c r="H959" s="239"/>
      <c r="I959" s="239"/>
      <c r="J959" s="239"/>
      <c r="K959" s="239"/>
      <c r="L959" s="203"/>
      <c r="M959" s="239"/>
      <c r="N959" s="239"/>
      <c r="O959" s="239"/>
      <c r="P959" s="239"/>
      <c r="Q959" s="239"/>
      <c r="R959" s="239"/>
      <c r="S959" s="239"/>
      <c r="T959" s="1188" t="s">
        <v>1166</v>
      </c>
      <c r="U959" s="1851"/>
      <c r="V959" s="1851"/>
      <c r="W959" s="1851"/>
      <c r="X959" s="1852"/>
      <c r="Y959" s="610"/>
      <c r="Z959" s="166"/>
      <c r="AA959" s="1003">
        <f>IF(T959="?",0,IF(T959&lt;&gt;"",1,0))</f>
        <v>0</v>
      </c>
    </row>
    <row r="960" spans="1:29" s="353" customFormat="1" ht="5.25" customHeight="1" x14ac:dyDescent="0.2">
      <c r="A960" s="292"/>
      <c r="B960" s="160"/>
      <c r="C960" s="256"/>
      <c r="D960" s="698"/>
      <c r="E960" s="698"/>
      <c r="F960" s="698"/>
      <c r="G960" s="698"/>
      <c r="H960" s="698"/>
      <c r="I960" s="698"/>
      <c r="J960" s="698"/>
      <c r="K960" s="698"/>
      <c r="L960" s="698"/>
      <c r="M960" s="698"/>
      <c r="N960" s="698"/>
      <c r="O960" s="698"/>
      <c r="P960" s="698"/>
      <c r="Q960" s="698"/>
      <c r="R960" s="698"/>
      <c r="S960" s="698"/>
      <c r="T960" s="698"/>
      <c r="U960" s="749"/>
      <c r="V960" s="749"/>
      <c r="W960" s="749"/>
      <c r="X960" s="897"/>
      <c r="Y960" s="698"/>
      <c r="Z960" s="166"/>
      <c r="AA960" s="1003"/>
    </row>
    <row r="961" spans="1:29" s="353" customFormat="1" ht="24.75" customHeight="1" x14ac:dyDescent="0.2">
      <c r="A961" s="298"/>
      <c r="B961" s="160"/>
      <c r="C961" s="1394" t="s">
        <v>1369</v>
      </c>
      <c r="D961" s="1261"/>
      <c r="E961" s="1261"/>
      <c r="F961" s="1261"/>
      <c r="G961" s="1261"/>
      <c r="H961" s="1261"/>
      <c r="I961" s="1261"/>
      <c r="J961" s="1261"/>
      <c r="K961" s="1261"/>
      <c r="L961" s="1261"/>
      <c r="M961" s="1261"/>
      <c r="N961" s="1261"/>
      <c r="O961" s="1261"/>
      <c r="P961" s="1261"/>
      <c r="Q961" s="1261"/>
      <c r="R961" s="1261"/>
      <c r="S961" s="1261"/>
      <c r="T961" s="1261"/>
      <c r="U961" s="1261"/>
      <c r="V961" s="1261"/>
      <c r="W961" s="1261"/>
      <c r="X961" s="698"/>
      <c r="Y961" s="698"/>
      <c r="Z961" s="162"/>
      <c r="AA961" s="1003"/>
    </row>
    <row r="962" spans="1:29" s="353" customFormat="1" ht="24" customHeight="1" x14ac:dyDescent="0.2">
      <c r="A962" s="297" t="s">
        <v>1370</v>
      </c>
      <c r="B962" s="77"/>
      <c r="C962" s="127" t="s">
        <v>1371</v>
      </c>
      <c r="D962" s="127"/>
      <c r="E962" s="131"/>
      <c r="F962" s="131"/>
      <c r="G962" s="131"/>
      <c r="H962" s="131"/>
      <c r="I962" s="131"/>
      <c r="J962" s="131"/>
      <c r="K962" s="131"/>
      <c r="L962" s="131"/>
      <c r="M962" s="1844" t="s">
        <v>1166</v>
      </c>
      <c r="N962" s="1845"/>
      <c r="O962" s="131"/>
      <c r="P962" s="127" t="s">
        <v>1372</v>
      </c>
      <c r="Q962" s="127"/>
      <c r="R962" s="698"/>
      <c r="S962" s="698"/>
      <c r="T962" s="875"/>
      <c r="U962" s="875"/>
      <c r="V962" s="875"/>
      <c r="W962" s="1844" t="s">
        <v>1166</v>
      </c>
      <c r="X962" s="1845"/>
      <c r="Y962" s="698"/>
      <c r="Z962" s="162"/>
      <c r="AA962" s="1003">
        <f>IF(M962="?",0,IF(M962&lt;&gt;"",1,0))+IF(W962="?",0,IF(W962&lt;&gt;"",1,0))</f>
        <v>0</v>
      </c>
    </row>
    <row r="963" spans="1:29" s="353" customFormat="1" ht="24" customHeight="1" x14ac:dyDescent="0.2">
      <c r="A963" s="297" t="s">
        <v>1373</v>
      </c>
      <c r="B963" s="77"/>
      <c r="C963" s="127" t="s">
        <v>176</v>
      </c>
      <c r="D963" s="127"/>
      <c r="E963" s="131"/>
      <c r="F963" s="131"/>
      <c r="G963" s="131"/>
      <c r="H963" s="132"/>
      <c r="I963" s="132"/>
      <c r="J963" s="132"/>
      <c r="K963" s="132"/>
      <c r="L963" s="132"/>
      <c r="M963" s="1844" t="s">
        <v>1166</v>
      </c>
      <c r="N963" s="1845"/>
      <c r="O963" s="132"/>
      <c r="P963" s="127" t="s">
        <v>1374</v>
      </c>
      <c r="Q963" s="127"/>
      <c r="R963" s="698"/>
      <c r="S963" s="698"/>
      <c r="T963" s="517"/>
      <c r="U963" s="517"/>
      <c r="V963" s="517"/>
      <c r="W963" s="1844" t="s">
        <v>1166</v>
      </c>
      <c r="X963" s="1845"/>
      <c r="Y963" s="698"/>
      <c r="Z963" s="162"/>
      <c r="AA963" s="1003">
        <f>IF(M963="?",0,IF(M963&lt;&gt;"",1,0))+IF(W963="?",0,IF(W963&lt;&gt;"",1,0))</f>
        <v>0</v>
      </c>
    </row>
    <row r="964" spans="1:29" s="353" customFormat="1" ht="24" customHeight="1" x14ac:dyDescent="0.2">
      <c r="A964" s="297" t="s">
        <v>1375</v>
      </c>
      <c r="B964" s="77"/>
      <c r="C964" s="127" t="s">
        <v>1</v>
      </c>
      <c r="D964" s="127"/>
      <c r="E964" s="131"/>
      <c r="F964" s="131"/>
      <c r="G964" s="131"/>
      <c r="H964" s="132"/>
      <c r="I964" s="132"/>
      <c r="J964" s="132"/>
      <c r="K964" s="132"/>
      <c r="L964" s="132"/>
      <c r="M964" s="1844" t="s">
        <v>1166</v>
      </c>
      <c r="N964" s="1845"/>
      <c r="O964" s="132"/>
      <c r="P964" s="127" t="s">
        <v>2</v>
      </c>
      <c r="Q964" s="127"/>
      <c r="R964" s="698"/>
      <c r="S964" s="698"/>
      <c r="T964" s="517"/>
      <c r="U964" s="517"/>
      <c r="V964" s="517"/>
      <c r="W964" s="1844" t="s">
        <v>1166</v>
      </c>
      <c r="X964" s="1845"/>
      <c r="Y964" s="698"/>
      <c r="Z964" s="162"/>
      <c r="AA964" s="1003">
        <f>IF(M964="?",0,IF(M964&lt;&gt;"",1,0))+IF(W964="?",0,IF(W964&lt;&gt;"",1,0))</f>
        <v>0</v>
      </c>
    </row>
    <row r="965" spans="1:29" s="353" customFormat="1" ht="24" customHeight="1" x14ac:dyDescent="0.2">
      <c r="A965" s="297" t="s">
        <v>1376</v>
      </c>
      <c r="B965" s="77"/>
      <c r="C965" s="127" t="s">
        <v>1030</v>
      </c>
      <c r="D965" s="127"/>
      <c r="E965" s="131"/>
      <c r="F965" s="131"/>
      <c r="G965" s="131"/>
      <c r="H965" s="131"/>
      <c r="I965" s="131"/>
      <c r="J965" s="131"/>
      <c r="K965" s="131"/>
      <c r="L965" s="131"/>
      <c r="M965" s="1844" t="s">
        <v>1166</v>
      </c>
      <c r="N965" s="1845"/>
      <c r="O965" s="131"/>
      <c r="P965" s="127" t="s">
        <v>1377</v>
      </c>
      <c r="Q965" s="127"/>
      <c r="R965" s="698"/>
      <c r="S965" s="698"/>
      <c r="T965" s="517"/>
      <c r="U965" s="517"/>
      <c r="V965" s="517"/>
      <c r="W965" s="1844" t="s">
        <v>1166</v>
      </c>
      <c r="X965" s="1845"/>
      <c r="Y965" s="698"/>
      <c r="Z965" s="162"/>
      <c r="AA965" s="1003">
        <f>IF(M965="?",0,IF(M965&lt;&gt;"",1,0))+IF(W965="?",0,IF(W965&lt;&gt;"",1,0))</f>
        <v>0</v>
      </c>
    </row>
    <row r="966" spans="1:29" ht="5.25" customHeight="1" x14ac:dyDescent="0.2">
      <c r="A966" s="298"/>
      <c r="B966" s="876"/>
      <c r="C966" s="241"/>
      <c r="D966" s="241"/>
      <c r="E966" s="241"/>
      <c r="F966" s="241"/>
      <c r="G966" s="241"/>
      <c r="H966" s="241"/>
      <c r="I966" s="241"/>
      <c r="J966" s="241"/>
      <c r="K966" s="241"/>
      <c r="L966" s="241"/>
      <c r="M966" s="241"/>
      <c r="N966" s="877"/>
      <c r="O966" s="877"/>
      <c r="P966" s="877"/>
      <c r="Q966" s="877"/>
      <c r="R966" s="241"/>
      <c r="S966" s="241"/>
      <c r="T966" s="241"/>
      <c r="U966" s="877"/>
      <c r="V966" s="877"/>
      <c r="W966" s="877"/>
      <c r="X966" s="877"/>
      <c r="Y966" s="618"/>
      <c r="Z966" s="878"/>
      <c r="AA966" s="1003"/>
    </row>
    <row r="967" spans="1:29" ht="5.25" customHeight="1" x14ac:dyDescent="0.2">
      <c r="A967" s="298"/>
      <c r="B967" s="879"/>
      <c r="C967" s="880"/>
      <c r="D967" s="880"/>
      <c r="E967" s="880"/>
      <c r="F967" s="880"/>
      <c r="G967" s="880"/>
      <c r="H967" s="880"/>
      <c r="I967" s="880"/>
      <c r="J967" s="880"/>
      <c r="K967" s="880"/>
      <c r="L967" s="880"/>
      <c r="M967" s="880"/>
      <c r="N967" s="881"/>
      <c r="O967" s="881"/>
      <c r="P967" s="881"/>
      <c r="Q967" s="881"/>
      <c r="R967" s="880"/>
      <c r="S967" s="880"/>
      <c r="T967" s="880"/>
      <c r="U967" s="881"/>
      <c r="V967" s="881"/>
      <c r="W967" s="881"/>
      <c r="X967" s="881"/>
      <c r="Y967" s="805"/>
      <c r="Z967" s="882"/>
      <c r="AA967" s="1003"/>
    </row>
    <row r="968" spans="1:29" s="354" customFormat="1" ht="21" customHeight="1" x14ac:dyDescent="0.2">
      <c r="A968" s="297" t="s">
        <v>1350</v>
      </c>
      <c r="B968" s="230"/>
      <c r="C968" s="697" t="s">
        <v>1378</v>
      </c>
      <c r="D968" s="697"/>
      <c r="E968" s="873"/>
      <c r="F968" s="873"/>
      <c r="G968" s="873"/>
      <c r="H968" s="873"/>
      <c r="I968" s="697"/>
      <c r="J968" s="697"/>
      <c r="K968" s="697"/>
      <c r="L968" s="1846"/>
      <c r="M968" s="1847"/>
      <c r="N968" s="150"/>
      <c r="O968" s="697" t="s">
        <v>1379</v>
      </c>
      <c r="P968" s="697"/>
      <c r="Q968" s="697"/>
      <c r="R968" s="873"/>
      <c r="S968" s="873"/>
      <c r="T968" s="874"/>
      <c r="U968" s="874"/>
      <c r="V968" s="874"/>
      <c r="W968" s="1846"/>
      <c r="X968" s="1847"/>
      <c r="Y968" s="150"/>
      <c r="Z968" s="151"/>
      <c r="AA968" s="1003">
        <f>IF(L968="?",0,IF(L968&lt;&gt;"",1,0))+IF(W968="?",0,IF(W968&lt;&gt;"",1,0))</f>
        <v>0</v>
      </c>
      <c r="AB968" s="355"/>
      <c r="AC968" s="355"/>
    </row>
    <row r="969" spans="1:29" s="354" customFormat="1" ht="15" customHeight="1" x14ac:dyDescent="0.2">
      <c r="A969" s="459" t="s">
        <v>258</v>
      </c>
      <c r="B969" s="862"/>
      <c r="C969" s="237" t="s">
        <v>1296</v>
      </c>
      <c r="D969" s="863"/>
      <c r="E969" s="863"/>
      <c r="F969" s="863"/>
      <c r="G969" s="863"/>
      <c r="H969" s="863"/>
      <c r="I969" s="863"/>
      <c r="J969" s="863"/>
      <c r="K969" s="863"/>
      <c r="L969" s="863"/>
      <c r="M969" s="863"/>
      <c r="N969" s="863"/>
      <c r="O969" s="863"/>
      <c r="P969" s="863"/>
      <c r="Q969" s="863"/>
      <c r="R969" s="863"/>
      <c r="S969" s="863"/>
      <c r="T969" s="863"/>
      <c r="U969" s="863"/>
      <c r="V969" s="863"/>
      <c r="W969" s="863"/>
      <c r="X969" s="150"/>
      <c r="Y969" s="150"/>
      <c r="Z969" s="151"/>
      <c r="AA969" s="1003"/>
    </row>
    <row r="970" spans="1:29" s="354" customFormat="1" ht="36" customHeight="1" x14ac:dyDescent="0.2">
      <c r="A970" s="298" t="s">
        <v>1151</v>
      </c>
      <c r="B970" s="862"/>
      <c r="C970" s="1140"/>
      <c r="D970" s="1140"/>
      <c r="E970" s="1140"/>
      <c r="F970" s="1140"/>
      <c r="G970" s="1140"/>
      <c r="H970" s="1140"/>
      <c r="I970" s="1140"/>
      <c r="J970" s="1140"/>
      <c r="K970" s="1140"/>
      <c r="L970" s="1140"/>
      <c r="M970" s="1140"/>
      <c r="N970" s="1140"/>
      <c r="O970" s="1140"/>
      <c r="P970" s="1140"/>
      <c r="Q970" s="1140"/>
      <c r="R970" s="1140"/>
      <c r="S970" s="1140"/>
      <c r="T970" s="1140"/>
      <c r="U970" s="1140"/>
      <c r="V970" s="1140"/>
      <c r="W970" s="1140"/>
      <c r="X970" s="1140"/>
      <c r="Y970" s="150"/>
      <c r="Z970" s="151"/>
      <c r="AA970" s="1003">
        <f>IF(C970="?",0,IF(C970&lt;&gt;"",1,0))</f>
        <v>0</v>
      </c>
    </row>
    <row r="971" spans="1:29" ht="9" customHeight="1" x14ac:dyDescent="0.2">
      <c r="A971" s="298"/>
      <c r="B971" s="281"/>
      <c r="C971" s="749"/>
      <c r="D971" s="749"/>
      <c r="E971" s="749"/>
      <c r="F971" s="749"/>
      <c r="G971" s="749"/>
      <c r="H971" s="749"/>
      <c r="I971" s="749"/>
      <c r="J971" s="749"/>
      <c r="K971" s="749"/>
      <c r="L971" s="749"/>
      <c r="M971" s="749"/>
      <c r="N971" s="610"/>
      <c r="O971" s="610"/>
      <c r="P971" s="610"/>
      <c r="Q971" s="610"/>
      <c r="R971" s="749"/>
      <c r="S971" s="749"/>
      <c r="T971" s="749"/>
      <c r="U971" s="610"/>
      <c r="V971" s="610"/>
      <c r="W971" s="610"/>
      <c r="X971" s="610"/>
      <c r="Y971" s="183"/>
      <c r="Z971" s="186"/>
      <c r="AA971" s="1003"/>
    </row>
    <row r="972" spans="1:29" s="354" customFormat="1" ht="5.45" customHeight="1" x14ac:dyDescent="0.2">
      <c r="A972" s="292"/>
      <c r="B972" s="860"/>
      <c r="C972" s="861"/>
      <c r="D972" s="861"/>
      <c r="E972" s="861"/>
      <c r="F972" s="861"/>
      <c r="G972" s="861"/>
      <c r="H972" s="861"/>
      <c r="I972" s="861"/>
      <c r="J972" s="861"/>
      <c r="K972" s="861"/>
      <c r="L972" s="861"/>
      <c r="M972" s="861"/>
      <c r="N972" s="861"/>
      <c r="O972" s="861"/>
      <c r="P972" s="861"/>
      <c r="Q972" s="861"/>
      <c r="R972" s="861"/>
      <c r="S972" s="861"/>
      <c r="T972" s="861"/>
      <c r="U972" s="861"/>
      <c r="V972" s="802"/>
      <c r="W972" s="802"/>
      <c r="X972" s="802"/>
      <c r="Y972" s="802"/>
      <c r="Z972" s="803"/>
      <c r="AA972" s="1003"/>
    </row>
    <row r="973" spans="1:29" s="885" customFormat="1" ht="36" customHeight="1" x14ac:dyDescent="0.2">
      <c r="A973" s="292"/>
      <c r="B973" s="225"/>
      <c r="C973" s="1551" t="s">
        <v>977</v>
      </c>
      <c r="D973" s="1842"/>
      <c r="E973" s="1842"/>
      <c r="F973" s="1842"/>
      <c r="G973" s="1842"/>
      <c r="H973" s="1842"/>
      <c r="I973" s="1842"/>
      <c r="J973" s="1842"/>
      <c r="K973" s="1842"/>
      <c r="L973" s="1842"/>
      <c r="M973" s="1842"/>
      <c r="N973" s="1842"/>
      <c r="O973" s="1842"/>
      <c r="P973" s="1842"/>
      <c r="Q973" s="1842"/>
      <c r="R973" s="1842"/>
      <c r="S973" s="1842"/>
      <c r="T973" s="1842"/>
      <c r="U973" s="1842"/>
      <c r="V973" s="1842"/>
      <c r="W973" s="1842"/>
      <c r="X973" s="1843"/>
      <c r="Y973" s="698"/>
      <c r="Z973" s="226"/>
      <c r="AA973" s="1003"/>
    </row>
    <row r="974" spans="1:29" s="354" customFormat="1" ht="5.25" customHeight="1" x14ac:dyDescent="0.2">
      <c r="A974" s="292"/>
      <c r="B974" s="230"/>
      <c r="C974" s="750"/>
      <c r="D974" s="750"/>
      <c r="E974" s="750"/>
      <c r="F974" s="750"/>
      <c r="G974" s="750"/>
      <c r="H974" s="750"/>
      <c r="I974" s="750"/>
      <c r="J974" s="750"/>
      <c r="K974" s="750"/>
      <c r="L974" s="750"/>
      <c r="M974" s="750"/>
      <c r="N974" s="750"/>
      <c r="O974" s="750"/>
      <c r="P974" s="750"/>
      <c r="Q974" s="750"/>
      <c r="R974" s="750"/>
      <c r="S974" s="750"/>
      <c r="T974" s="750"/>
      <c r="U974" s="750"/>
      <c r="V974" s="750"/>
      <c r="W974" s="750"/>
      <c r="X974" s="750"/>
      <c r="Y974" s="750"/>
      <c r="Z974" s="151"/>
      <c r="AA974" s="1003"/>
    </row>
    <row r="975" spans="1:29" s="886" customFormat="1" ht="22.5" customHeight="1" x14ac:dyDescent="0.2">
      <c r="A975" s="292"/>
      <c r="B975" s="862"/>
      <c r="C975" s="746" t="s">
        <v>1080</v>
      </c>
      <c r="D975" s="746"/>
      <c r="E975" s="746"/>
      <c r="F975" s="746"/>
      <c r="G975" s="746"/>
      <c r="H975" s="746"/>
      <c r="I975" s="746"/>
      <c r="J975" s="746"/>
      <c r="K975" s="746"/>
      <c r="L975" s="746"/>
      <c r="M975" s="746"/>
      <c r="N975" s="746"/>
      <c r="O975" s="746"/>
      <c r="P975" s="746"/>
      <c r="Q975" s="746"/>
      <c r="R975" s="749"/>
      <c r="S975" s="749"/>
      <c r="T975" s="749"/>
      <c r="U975" s="749"/>
      <c r="V975" s="749"/>
      <c r="W975" s="749"/>
      <c r="X975" s="749"/>
      <c r="Y975" s="851"/>
      <c r="Z975" s="869"/>
      <c r="AA975" s="1003"/>
    </row>
    <row r="976" spans="1:29" s="354" customFormat="1" ht="5.25" customHeight="1" x14ac:dyDescent="0.2">
      <c r="A976" s="292"/>
      <c r="B976" s="230"/>
      <c r="C976" s="750"/>
      <c r="D976" s="748"/>
      <c r="E976" s="748"/>
      <c r="F976" s="750"/>
      <c r="G976" s="750"/>
      <c r="H976" s="750"/>
      <c r="I976" s="750"/>
      <c r="J976" s="750"/>
      <c r="K976" s="750"/>
      <c r="L976" s="750"/>
      <c r="M976" s="750"/>
      <c r="N976" s="750"/>
      <c r="O976" s="750"/>
      <c r="P976" s="750"/>
      <c r="Q976" s="750"/>
      <c r="R976" s="750"/>
      <c r="S976" s="750"/>
      <c r="T976" s="750"/>
      <c r="U976" s="750"/>
      <c r="V976" s="750"/>
      <c r="W976" s="750"/>
      <c r="X976" s="750"/>
      <c r="Y976" s="750"/>
      <c r="Z976" s="151"/>
      <c r="AA976" s="1003"/>
    </row>
    <row r="977" spans="1:27" s="354" customFormat="1" ht="21" customHeight="1" x14ac:dyDescent="0.2">
      <c r="A977" s="298" t="s">
        <v>1147</v>
      </c>
      <c r="B977" s="230"/>
      <c r="C977" s="750" t="s">
        <v>82</v>
      </c>
      <c r="D977" s="748"/>
      <c r="E977" s="748"/>
      <c r="F977" s="750"/>
      <c r="G977" s="750"/>
      <c r="H977" s="750"/>
      <c r="I977" s="1268"/>
      <c r="J977" s="1268"/>
      <c r="K977" s="1268"/>
      <c r="L977" s="1268"/>
      <c r="M977" s="1268"/>
      <c r="N977" s="1268"/>
      <c r="O977" s="1268"/>
      <c r="P977" s="1268"/>
      <c r="Q977" s="1268"/>
      <c r="R977" s="1268"/>
      <c r="S977" s="1268"/>
      <c r="T977" s="1268"/>
      <c r="U977" s="1268"/>
      <c r="V977" s="1268"/>
      <c r="W977" s="1268"/>
      <c r="X977" s="1268"/>
      <c r="Y977" s="750"/>
      <c r="Z977" s="151"/>
      <c r="AA977" s="1003">
        <f>IF(I977="?",0,IF(I977&lt;&gt;"",1,0))</f>
        <v>0</v>
      </c>
    </row>
    <row r="978" spans="1:27" s="354" customFormat="1" ht="5.25" customHeight="1" x14ac:dyDescent="0.2">
      <c r="A978" s="292"/>
      <c r="B978" s="230"/>
      <c r="C978" s="749"/>
      <c r="D978" s="748"/>
      <c r="E978" s="748"/>
      <c r="F978" s="750"/>
      <c r="G978" s="750"/>
      <c r="H978" s="750"/>
      <c r="I978" s="750"/>
      <c r="J978" s="750"/>
      <c r="K978" s="750"/>
      <c r="L978" s="750"/>
      <c r="M978" s="750"/>
      <c r="N978" s="750"/>
      <c r="O978" s="750"/>
      <c r="P978" s="750"/>
      <c r="Q978" s="750"/>
      <c r="R978" s="750"/>
      <c r="S978" s="750"/>
      <c r="T978" s="750"/>
      <c r="U978" s="750"/>
      <c r="V978" s="750"/>
      <c r="W978" s="750"/>
      <c r="X978" s="750"/>
      <c r="Y978" s="750"/>
      <c r="Z978" s="151"/>
      <c r="AA978" s="1003"/>
    </row>
    <row r="979" spans="1:27" s="354" customFormat="1" ht="21" customHeight="1" x14ac:dyDescent="0.2">
      <c r="A979" s="298" t="s">
        <v>1148</v>
      </c>
      <c r="B979" s="235"/>
      <c r="C979" s="750" t="s">
        <v>61</v>
      </c>
      <c r="D979" s="748"/>
      <c r="E979" s="748"/>
      <c r="F979" s="750"/>
      <c r="G979" s="750"/>
      <c r="H979" s="750"/>
      <c r="I979" s="1268"/>
      <c r="J979" s="1268"/>
      <c r="K979" s="1268"/>
      <c r="L979" s="1268"/>
      <c r="M979" s="1268"/>
      <c r="N979" s="1268"/>
      <c r="O979" s="1268"/>
      <c r="P979" s="1268"/>
      <c r="Q979" s="1268"/>
      <c r="R979" s="1268"/>
      <c r="S979" s="1268"/>
      <c r="T979" s="1268"/>
      <c r="U979" s="1268"/>
      <c r="V979" s="1268"/>
      <c r="W979" s="1268"/>
      <c r="X979" s="1268"/>
      <c r="Y979" s="750"/>
      <c r="Z979" s="151"/>
      <c r="AA979" s="1003">
        <f>IF(I979="?",0,IF(I979&lt;&gt;"",1,0))</f>
        <v>0</v>
      </c>
    </row>
    <row r="980" spans="1:27" s="354" customFormat="1" ht="5.25" customHeight="1" x14ac:dyDescent="0.2">
      <c r="A980" s="292"/>
      <c r="B980" s="230"/>
      <c r="C980" s="749"/>
      <c r="D980" s="748"/>
      <c r="E980" s="748"/>
      <c r="F980" s="750"/>
      <c r="G980" s="750"/>
      <c r="H980" s="750"/>
      <c r="I980" s="750"/>
      <c r="J980" s="750"/>
      <c r="K980" s="750"/>
      <c r="L980" s="750"/>
      <c r="M980" s="750"/>
      <c r="N980" s="750"/>
      <c r="O980" s="750"/>
      <c r="P980" s="750"/>
      <c r="Q980" s="750"/>
      <c r="R980" s="750"/>
      <c r="S980" s="750"/>
      <c r="T980" s="750"/>
      <c r="U980" s="750"/>
      <c r="V980" s="750"/>
      <c r="W980" s="750"/>
      <c r="X980" s="750"/>
      <c r="Y980" s="750"/>
      <c r="Z980" s="151"/>
      <c r="AA980" s="1003"/>
    </row>
    <row r="981" spans="1:27" s="354" customFormat="1" ht="21" customHeight="1" x14ac:dyDescent="0.2">
      <c r="A981" s="298" t="s">
        <v>1149</v>
      </c>
      <c r="B981" s="235"/>
      <c r="C981" s="750" t="s">
        <v>238</v>
      </c>
      <c r="D981" s="748"/>
      <c r="E981" s="748"/>
      <c r="F981" s="750"/>
      <c r="G981" s="750"/>
      <c r="H981" s="750"/>
      <c r="I981" s="1268"/>
      <c r="J981" s="1268"/>
      <c r="K981" s="1268"/>
      <c r="L981" s="1268"/>
      <c r="M981" s="1268"/>
      <c r="N981" s="1268"/>
      <c r="O981" s="1268"/>
      <c r="P981" s="1268"/>
      <c r="Q981" s="1268"/>
      <c r="R981" s="1268"/>
      <c r="S981" s="1268"/>
      <c r="T981" s="1268"/>
      <c r="U981" s="1268"/>
      <c r="V981" s="1268"/>
      <c r="W981" s="1268"/>
      <c r="X981" s="1268"/>
      <c r="Y981" s="750"/>
      <c r="Z981" s="151"/>
      <c r="AA981" s="1003">
        <f>IF(I981="?",0,IF(I981&lt;&gt;"",1,0))</f>
        <v>0</v>
      </c>
    </row>
    <row r="982" spans="1:27" s="354" customFormat="1" ht="5.25" customHeight="1" x14ac:dyDescent="0.2">
      <c r="A982" s="292"/>
      <c r="B982" s="228"/>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155"/>
      <c r="AA982" s="1003"/>
    </row>
    <row r="983" spans="1:27" s="354" customFormat="1" ht="5.25" customHeight="1" x14ac:dyDescent="0.2">
      <c r="A983" s="292"/>
      <c r="B983" s="230"/>
      <c r="C983" s="750"/>
      <c r="D983" s="750"/>
      <c r="E983" s="750"/>
      <c r="F983" s="750"/>
      <c r="G983" s="750"/>
      <c r="H983" s="750"/>
      <c r="I983" s="750"/>
      <c r="J983" s="750"/>
      <c r="K983" s="750"/>
      <c r="L983" s="750"/>
      <c r="M983" s="750"/>
      <c r="N983" s="750"/>
      <c r="O983" s="750"/>
      <c r="P983" s="750"/>
      <c r="Q983" s="750"/>
      <c r="R983" s="750"/>
      <c r="S983" s="750"/>
      <c r="T983" s="750"/>
      <c r="U983" s="750"/>
      <c r="V983" s="750"/>
      <c r="W983" s="750"/>
      <c r="X983" s="750"/>
      <c r="Y983" s="750"/>
      <c r="Z983" s="151"/>
      <c r="AA983" s="1003"/>
    </row>
    <row r="984" spans="1:27" s="884" customFormat="1" ht="36" customHeight="1" x14ac:dyDescent="0.2">
      <c r="A984" s="292"/>
      <c r="B984" s="225"/>
      <c r="C984" s="1551" t="s">
        <v>976</v>
      </c>
      <c r="D984" s="1842"/>
      <c r="E984" s="1842"/>
      <c r="F984" s="1842"/>
      <c r="G984" s="1842"/>
      <c r="H984" s="1842"/>
      <c r="I984" s="1842"/>
      <c r="J984" s="1842"/>
      <c r="K984" s="1842"/>
      <c r="L984" s="1842"/>
      <c r="M984" s="1842"/>
      <c r="N984" s="1842"/>
      <c r="O984" s="1842"/>
      <c r="P984" s="1842"/>
      <c r="Q984" s="1842"/>
      <c r="R984" s="1842"/>
      <c r="S984" s="1842"/>
      <c r="T984" s="1842"/>
      <c r="U984" s="1842"/>
      <c r="V984" s="1842"/>
      <c r="W984" s="1842"/>
      <c r="X984" s="1843"/>
      <c r="Y984" s="698"/>
      <c r="Z984" s="226"/>
      <c r="AA984" s="1003"/>
    </row>
    <row r="985" spans="1:27" s="354" customFormat="1" ht="5.25" customHeight="1" x14ac:dyDescent="0.2">
      <c r="A985" s="292"/>
      <c r="B985" s="228"/>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155"/>
      <c r="AA985" s="1003"/>
    </row>
    <row r="986" spans="1:27" s="354" customFormat="1" ht="5.25" customHeight="1" x14ac:dyDescent="0.2">
      <c r="A986" s="292"/>
      <c r="B986" s="230"/>
      <c r="C986" s="750"/>
      <c r="D986" s="750"/>
      <c r="E986" s="750"/>
      <c r="F986" s="750"/>
      <c r="G986" s="750"/>
      <c r="H986" s="750"/>
      <c r="I986" s="750"/>
      <c r="J986" s="750"/>
      <c r="K986" s="750"/>
      <c r="L986" s="750"/>
      <c r="M986" s="750"/>
      <c r="N986" s="750"/>
      <c r="O986" s="750"/>
      <c r="P986" s="750"/>
      <c r="Q986" s="750"/>
      <c r="R986" s="750"/>
      <c r="S986" s="750"/>
      <c r="T986" s="750"/>
      <c r="U986" s="750"/>
      <c r="V986" s="750"/>
      <c r="W986" s="750"/>
      <c r="X986" s="750"/>
      <c r="Y986" s="750"/>
      <c r="Z986" s="151"/>
      <c r="AA986" s="1003"/>
    </row>
    <row r="987" spans="1:27" s="354" customFormat="1" ht="30.75" customHeight="1" x14ac:dyDescent="0.2">
      <c r="A987" s="298" t="s">
        <v>1380</v>
      </c>
      <c r="B987" s="230"/>
      <c r="C987" s="1273" t="s">
        <v>1141</v>
      </c>
      <c r="D987" s="1273"/>
      <c r="E987" s="1273"/>
      <c r="F987" s="1273"/>
      <c r="G987" s="1273"/>
      <c r="H987" s="1273"/>
      <c r="I987" s="1273"/>
      <c r="J987" s="1273"/>
      <c r="K987" s="1273"/>
      <c r="L987" s="1273"/>
      <c r="M987" s="1273"/>
      <c r="N987" s="1274"/>
      <c r="O987" s="1274"/>
      <c r="P987" s="1274"/>
      <c r="Q987" s="1274"/>
      <c r="R987" s="1274"/>
      <c r="S987" s="1274"/>
      <c r="T987" s="1274"/>
      <c r="U987" s="332"/>
      <c r="V987" s="332"/>
      <c r="W987" s="1188" t="s">
        <v>1166</v>
      </c>
      <c r="X987" s="1189"/>
      <c r="Y987" s="750"/>
      <c r="Z987" s="151"/>
      <c r="AA987" s="1003">
        <f>IF(W987="?",0,IF(W987&lt;&gt;"",1,0))</f>
        <v>0</v>
      </c>
    </row>
    <row r="988" spans="1:27" s="354" customFormat="1" ht="10.5" customHeight="1" x14ac:dyDescent="0.2">
      <c r="A988" s="288" t="str">
        <f>IF($L$4&lt;&gt;"",$L$4,"")</f>
        <v>00000000</v>
      </c>
      <c r="B988" s="197"/>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59"/>
      <c r="AA988" s="1003"/>
    </row>
    <row r="989" spans="1:27" s="354" customFormat="1" ht="5.45" customHeight="1" x14ac:dyDescent="0.2">
      <c r="A989" s="292"/>
      <c r="B989" s="860"/>
      <c r="C989" s="861"/>
      <c r="D989" s="861"/>
      <c r="E989" s="861"/>
      <c r="F989" s="861"/>
      <c r="G989" s="861"/>
      <c r="H989" s="861"/>
      <c r="I989" s="861"/>
      <c r="J989" s="861"/>
      <c r="K989" s="861"/>
      <c r="L989" s="861"/>
      <c r="M989" s="861"/>
      <c r="N989" s="861"/>
      <c r="O989" s="861"/>
      <c r="P989" s="861"/>
      <c r="Q989" s="861"/>
      <c r="R989" s="861"/>
      <c r="S989" s="861"/>
      <c r="T989" s="861"/>
      <c r="U989" s="861"/>
      <c r="V989" s="802"/>
      <c r="W989" s="802"/>
      <c r="X989" s="802"/>
      <c r="Y989" s="802"/>
      <c r="Z989" s="803"/>
      <c r="AA989" s="1003"/>
    </row>
    <row r="990" spans="1:27" ht="24" customHeight="1" x14ac:dyDescent="0.2">
      <c r="A990" s="292"/>
      <c r="B990" s="281"/>
      <c r="C990" s="1807" t="s">
        <v>1324</v>
      </c>
      <c r="D990" s="1673"/>
      <c r="E990" s="1673"/>
      <c r="F990" s="1673"/>
      <c r="G990" s="847" t="s">
        <v>1326</v>
      </c>
      <c r="H990" s="1839" t="str">
        <f>$L$10</f>
        <v/>
      </c>
      <c r="I990" s="1855"/>
      <c r="J990" s="1855"/>
      <c r="K990" s="1855"/>
      <c r="L990" s="1855"/>
      <c r="M990" s="1855"/>
      <c r="N990" s="1855"/>
      <c r="O990" s="1855"/>
      <c r="P990" s="1855"/>
      <c r="Q990" s="1855"/>
      <c r="R990" s="1855"/>
      <c r="S990" s="1855"/>
      <c r="T990" s="1856"/>
      <c r="U990" s="1249" t="str">
        <f>$L$4</f>
        <v>00000000</v>
      </c>
      <c r="V990" s="1250"/>
      <c r="W990" s="1250"/>
      <c r="X990" s="1251"/>
      <c r="Y990" s="806"/>
      <c r="Z990" s="186"/>
      <c r="AA990" s="1003">
        <f>IF(SUM(AA991:AA1039)&gt;0,10000,0)</f>
        <v>0</v>
      </c>
    </row>
    <row r="991" spans="1:27" ht="9" customHeight="1" x14ac:dyDescent="0.2">
      <c r="A991" s="292"/>
      <c r="B991" s="281"/>
      <c r="C991" s="749"/>
      <c r="D991" s="749"/>
      <c r="E991" s="749"/>
      <c r="F991" s="749"/>
      <c r="G991" s="749"/>
      <c r="H991" s="749"/>
      <c r="I991" s="749"/>
      <c r="J991" s="749"/>
      <c r="K991" s="749"/>
      <c r="L991" s="749"/>
      <c r="M991" s="749"/>
      <c r="N991" s="749"/>
      <c r="O991" s="749"/>
      <c r="P991" s="749"/>
      <c r="Q991" s="749"/>
      <c r="R991" s="749"/>
      <c r="S991" s="749"/>
      <c r="T991" s="749"/>
      <c r="U991" s="749"/>
      <c r="V991" s="749"/>
      <c r="W991" s="749"/>
      <c r="X991" s="749"/>
      <c r="Y991" s="220"/>
      <c r="Z991" s="186"/>
      <c r="AA991" s="1003"/>
    </row>
    <row r="992" spans="1:27" ht="21" customHeight="1" x14ac:dyDescent="0.2">
      <c r="A992" s="296" t="s">
        <v>1150</v>
      </c>
      <c r="B992" s="281"/>
      <c r="C992" s="750" t="s">
        <v>1070</v>
      </c>
      <c r="D992" s="797"/>
      <c r="E992" s="1798"/>
      <c r="F992" s="1857"/>
      <c r="G992" s="863"/>
      <c r="H992" s="797" t="s">
        <v>905</v>
      </c>
      <c r="I992" s="1800"/>
      <c r="J992" s="1213"/>
      <c r="K992" s="1213"/>
      <c r="L992" s="1213"/>
      <c r="M992" s="1213"/>
      <c r="N992" s="1213"/>
      <c r="O992" s="1213"/>
      <c r="P992" s="1213"/>
      <c r="Q992" s="1213"/>
      <c r="R992" s="1213"/>
      <c r="S992" s="1213"/>
      <c r="T992" s="1213"/>
      <c r="U992" s="1213"/>
      <c r="V992" s="1213"/>
      <c r="W992" s="1213"/>
      <c r="X992" s="1213"/>
      <c r="Y992" s="220"/>
      <c r="Z992" s="186"/>
      <c r="AA992" s="1003">
        <f>IF(E992="?",0,IF(E992&lt;&gt;"",1,0))+IF(I992="?",0,IF(I992&lt;&gt;"",1,0))</f>
        <v>0</v>
      </c>
    </row>
    <row r="993" spans="1:29" s="354" customFormat="1" ht="5.25" customHeight="1" x14ac:dyDescent="0.2">
      <c r="A993" s="292"/>
      <c r="B993" s="230"/>
      <c r="C993" s="871"/>
      <c r="D993" s="871"/>
      <c r="E993" s="863"/>
      <c r="F993" s="863"/>
      <c r="G993" s="863"/>
      <c r="H993" s="863"/>
      <c r="I993" s="863"/>
      <c r="J993" s="863"/>
      <c r="K993" s="863"/>
      <c r="L993" s="863"/>
      <c r="M993" s="863"/>
      <c r="N993" s="863"/>
      <c r="O993" s="863"/>
      <c r="P993" s="863"/>
      <c r="Q993" s="863"/>
      <c r="R993" s="871"/>
      <c r="S993" s="871"/>
      <c r="T993" s="871"/>
      <c r="U993" s="871"/>
      <c r="V993" s="871"/>
      <c r="W993" s="871"/>
      <c r="X993" s="748"/>
      <c r="Y993" s="150"/>
      <c r="Z993" s="151"/>
      <c r="AA993" s="1003"/>
      <c r="AB993" s="355"/>
      <c r="AC993" s="355"/>
    </row>
    <row r="994" spans="1:29" s="354" customFormat="1" ht="21.75" customHeight="1" x14ac:dyDescent="0.2">
      <c r="A994" s="297" t="s">
        <v>1270</v>
      </c>
      <c r="B994" s="230"/>
      <c r="C994" s="750" t="s">
        <v>1271</v>
      </c>
      <c r="D994" s="750"/>
      <c r="E994" s="863"/>
      <c r="F994" s="863"/>
      <c r="G994" s="863"/>
      <c r="H994" s="863"/>
      <c r="I994" s="863"/>
      <c r="J994" s="863"/>
      <c r="K994" s="863"/>
      <c r="L994" s="1858"/>
      <c r="M994" s="1858"/>
      <c r="N994" s="863"/>
      <c r="O994" s="863"/>
      <c r="P994" s="863"/>
      <c r="Q994" s="750" t="s">
        <v>1272</v>
      </c>
      <c r="R994" s="863"/>
      <c r="S994" s="863"/>
      <c r="T994" s="871"/>
      <c r="U994" s="871"/>
      <c r="V994" s="871"/>
      <c r="W994" s="1858"/>
      <c r="X994" s="1859"/>
      <c r="Y994" s="150"/>
      <c r="Z994" s="151"/>
      <c r="AA994" s="1003">
        <f>IF(L994="?",0,IF(L994&lt;&gt;"",1,0))+IF(W994="?",0,IF(W994&lt;&gt;"",1,0))</f>
        <v>0</v>
      </c>
      <c r="AB994" s="355"/>
      <c r="AC994" s="355"/>
    </row>
    <row r="995" spans="1:29" s="354" customFormat="1" ht="5.25" customHeight="1" x14ac:dyDescent="0.2">
      <c r="A995" s="292"/>
      <c r="B995" s="230"/>
      <c r="C995" s="863"/>
      <c r="D995" s="863"/>
      <c r="E995" s="863"/>
      <c r="F995" s="863"/>
      <c r="G995" s="863"/>
      <c r="H995" s="863"/>
      <c r="I995" s="863"/>
      <c r="J995" s="863"/>
      <c r="K995" s="863"/>
      <c r="L995" s="863"/>
      <c r="M995" s="863"/>
      <c r="N995" s="863"/>
      <c r="O995" s="863"/>
      <c r="P995" s="871"/>
      <c r="Q995" s="871"/>
      <c r="R995" s="871"/>
      <c r="S995" s="871"/>
      <c r="T995" s="871"/>
      <c r="U995" s="871"/>
      <c r="V995" s="871"/>
      <c r="W995" s="871"/>
      <c r="X995" s="748"/>
      <c r="Y995" s="150"/>
      <c r="Z995" s="151"/>
      <c r="AA995" s="1003"/>
    </row>
    <row r="996" spans="1:29" s="354" customFormat="1" ht="21" customHeight="1" x14ac:dyDescent="0.2">
      <c r="A996" s="298" t="s">
        <v>1152</v>
      </c>
      <c r="B996" s="862"/>
      <c r="C996" s="749" t="s">
        <v>1273</v>
      </c>
      <c r="D996" s="863"/>
      <c r="E996" s="863"/>
      <c r="F996" s="863"/>
      <c r="G996" s="863"/>
      <c r="H996" s="863"/>
      <c r="I996" s="863"/>
      <c r="J996" s="863"/>
      <c r="K996" s="863"/>
      <c r="L996" s="863"/>
      <c r="M996" s="863"/>
      <c r="N996" s="863"/>
      <c r="O996" s="863"/>
      <c r="P996" s="1853"/>
      <c r="Q996" s="1213"/>
      <c r="R996" s="1213"/>
      <c r="S996" s="1213"/>
      <c r="T996" s="1213"/>
      <c r="U996" s="1213"/>
      <c r="V996" s="1213"/>
      <c r="W996" s="1213"/>
      <c r="X996" s="1213"/>
      <c r="Y996" s="150"/>
      <c r="Z996" s="151"/>
      <c r="AA996" s="1003">
        <f>IF(P996="?",0,IF(P996&lt;&gt;"",1,0))</f>
        <v>0</v>
      </c>
    </row>
    <row r="997" spans="1:29" s="354" customFormat="1" ht="5.25" customHeight="1" x14ac:dyDescent="0.2">
      <c r="A997" s="292"/>
      <c r="B997" s="230"/>
      <c r="C997" s="863"/>
      <c r="D997" s="863"/>
      <c r="E997" s="863"/>
      <c r="F997" s="863"/>
      <c r="G997" s="863"/>
      <c r="H997" s="863"/>
      <c r="I997" s="863"/>
      <c r="J997" s="863"/>
      <c r="K997" s="863"/>
      <c r="L997" s="863"/>
      <c r="M997" s="863"/>
      <c r="N997" s="863"/>
      <c r="O997" s="863"/>
      <c r="P997" s="871"/>
      <c r="Q997" s="871"/>
      <c r="R997" s="871"/>
      <c r="S997" s="871"/>
      <c r="T997" s="871"/>
      <c r="U997" s="871"/>
      <c r="V997" s="871"/>
      <c r="W997" s="871"/>
      <c r="X997" s="748"/>
      <c r="Y997" s="150"/>
      <c r="Z997" s="151"/>
      <c r="AA997" s="1003"/>
    </row>
    <row r="998" spans="1:29" s="354" customFormat="1" ht="21" customHeight="1" x14ac:dyDescent="0.2">
      <c r="A998" s="298" t="s">
        <v>1153</v>
      </c>
      <c r="B998" s="230"/>
      <c r="C998" s="750" t="s">
        <v>1075</v>
      </c>
      <c r="D998" s="750"/>
      <c r="E998" s="750"/>
      <c r="F998" s="750"/>
      <c r="G998" s="750"/>
      <c r="H998" s="750"/>
      <c r="I998" s="750"/>
      <c r="J998" s="750"/>
      <c r="K998" s="750"/>
      <c r="L998" s="750"/>
      <c r="M998" s="750"/>
      <c r="N998" s="750"/>
      <c r="O998" s="750"/>
      <c r="P998" s="750"/>
      <c r="Q998" s="750"/>
      <c r="R998" s="750"/>
      <c r="S998" s="797"/>
      <c r="T998" s="332"/>
      <c r="U998" s="332"/>
      <c r="V998" s="332"/>
      <c r="W998" s="1188" t="s">
        <v>1166</v>
      </c>
      <c r="X998" s="1189"/>
      <c r="Y998" s="150"/>
      <c r="Z998" s="151"/>
      <c r="AA998" s="1003">
        <f>IF(W998="?",0,IF(W998&lt;&gt;"",1,0))</f>
        <v>0</v>
      </c>
    </row>
    <row r="999" spans="1:29" s="354" customFormat="1" ht="5.25" customHeight="1" x14ac:dyDescent="0.2">
      <c r="A999" s="292"/>
      <c r="B999" s="230"/>
      <c r="C999" s="863"/>
      <c r="D999" s="863"/>
      <c r="E999" s="863"/>
      <c r="F999" s="863"/>
      <c r="G999" s="863"/>
      <c r="H999" s="863"/>
      <c r="I999" s="863"/>
      <c r="J999" s="863"/>
      <c r="K999" s="863"/>
      <c r="L999" s="863"/>
      <c r="M999" s="863"/>
      <c r="N999" s="863"/>
      <c r="O999" s="863"/>
      <c r="P999" s="871"/>
      <c r="Q999" s="871"/>
      <c r="R999" s="871"/>
      <c r="S999" s="871"/>
      <c r="T999" s="871"/>
      <c r="U999" s="871"/>
      <c r="V999" s="871"/>
      <c r="W999" s="871"/>
      <c r="X999" s="748"/>
      <c r="Y999" s="150"/>
      <c r="Z999" s="151"/>
      <c r="AA999" s="1003"/>
    </row>
    <row r="1000" spans="1:29" s="354" customFormat="1" ht="21" customHeight="1" x14ac:dyDescent="0.2">
      <c r="A1000" s="298" t="s">
        <v>1154</v>
      </c>
      <c r="B1000" s="862"/>
      <c r="C1000" s="749" t="s">
        <v>1076</v>
      </c>
      <c r="D1000" s="863"/>
      <c r="E1000" s="863"/>
      <c r="F1000" s="863"/>
      <c r="G1000" s="863"/>
      <c r="H1000" s="863"/>
      <c r="I1000" s="863"/>
      <c r="J1000" s="863"/>
      <c r="K1000" s="863"/>
      <c r="L1000" s="863"/>
      <c r="M1000" s="1853"/>
      <c r="N1000" s="1854"/>
      <c r="O1000" s="1854"/>
      <c r="P1000" s="1854"/>
      <c r="Q1000" s="1854"/>
      <c r="R1000" s="1854"/>
      <c r="S1000" s="1854"/>
      <c r="T1000" s="1854"/>
      <c r="U1000" s="1854"/>
      <c r="V1000" s="1854"/>
      <c r="W1000" s="1854"/>
      <c r="X1000" s="1854"/>
      <c r="Y1000" s="150"/>
      <c r="Z1000" s="151"/>
      <c r="AA1000" s="1003">
        <f>IF(M1000="?",0,IF(M1000&lt;&gt;"",1,0))</f>
        <v>0</v>
      </c>
    </row>
    <row r="1001" spans="1:29" s="353" customFormat="1" ht="5.25" customHeight="1" x14ac:dyDescent="0.2">
      <c r="A1001" s="292"/>
      <c r="B1001" s="160"/>
      <c r="C1001" s="698"/>
      <c r="D1001" s="698"/>
      <c r="E1001" s="698"/>
      <c r="F1001" s="698"/>
      <c r="G1001" s="698"/>
      <c r="H1001" s="698"/>
      <c r="I1001" s="698"/>
      <c r="J1001" s="698"/>
      <c r="K1001" s="698"/>
      <c r="L1001" s="698"/>
      <c r="M1001" s="698"/>
      <c r="N1001" s="698"/>
      <c r="O1001" s="698"/>
      <c r="P1001" s="698"/>
      <c r="Q1001" s="698"/>
      <c r="R1001" s="698"/>
      <c r="S1001" s="698"/>
      <c r="T1001" s="698"/>
      <c r="U1001" s="698"/>
      <c r="V1001" s="698"/>
      <c r="W1001" s="698"/>
      <c r="X1001" s="698"/>
      <c r="Y1001" s="183"/>
      <c r="Z1001" s="162"/>
      <c r="AA1001" s="1003"/>
    </row>
    <row r="1002" spans="1:29" s="354" customFormat="1" ht="24" customHeight="1" x14ac:dyDescent="0.2">
      <c r="A1002" s="298" t="s">
        <v>496</v>
      </c>
      <c r="B1002" s="230"/>
      <c r="C1002" s="1246" t="s">
        <v>1365</v>
      </c>
      <c r="D1002" s="1261"/>
      <c r="E1002" s="1261"/>
      <c r="F1002" s="1261"/>
      <c r="G1002" s="1261"/>
      <c r="H1002" s="1261"/>
      <c r="I1002" s="1261"/>
      <c r="J1002" s="1261"/>
      <c r="K1002" s="1261"/>
      <c r="L1002" s="1261"/>
      <c r="M1002" s="1261"/>
      <c r="N1002" s="1261"/>
      <c r="O1002" s="1261"/>
      <c r="P1002" s="1261"/>
      <c r="Q1002" s="1261"/>
      <c r="R1002" s="1261"/>
      <c r="S1002" s="1261"/>
      <c r="T1002" s="749"/>
      <c r="U1002" s="610"/>
      <c r="V1002" s="871"/>
      <c r="W1002" s="1846"/>
      <c r="X1002" s="1846"/>
      <c r="Y1002" s="150"/>
      <c r="Z1002" s="151"/>
      <c r="AA1002" s="1003">
        <f>IF(W1002="?",0,IF(W1002&lt;&gt;"",1,0))</f>
        <v>0</v>
      </c>
    </row>
    <row r="1003" spans="1:29" s="354" customFormat="1" ht="5.45" customHeight="1" x14ac:dyDescent="0.2">
      <c r="A1003" s="292"/>
      <c r="B1003" s="230"/>
      <c r="C1003" s="863"/>
      <c r="D1003" s="863"/>
      <c r="E1003" s="863"/>
      <c r="F1003" s="863"/>
      <c r="G1003" s="863"/>
      <c r="H1003" s="863"/>
      <c r="I1003" s="863"/>
      <c r="J1003" s="863"/>
      <c r="K1003" s="863"/>
      <c r="L1003" s="863"/>
      <c r="M1003" s="863"/>
      <c r="N1003" s="863"/>
      <c r="O1003" s="871"/>
      <c r="P1003" s="871"/>
      <c r="Q1003" s="871"/>
      <c r="R1003" s="871"/>
      <c r="S1003" s="871"/>
      <c r="T1003" s="871"/>
      <c r="U1003" s="871"/>
      <c r="V1003" s="871"/>
      <c r="W1003" s="871"/>
      <c r="X1003" s="871"/>
      <c r="Y1003" s="871"/>
      <c r="Z1003" s="151"/>
      <c r="AA1003" s="1003"/>
    </row>
    <row r="1004" spans="1:29" s="354" customFormat="1" ht="21" customHeight="1" x14ac:dyDescent="0.2">
      <c r="A1004" s="298" t="s">
        <v>524</v>
      </c>
      <c r="B1004" s="230"/>
      <c r="C1004" s="992"/>
      <c r="D1004" s="316" t="s">
        <v>1274</v>
      </c>
      <c r="E1004" s="872"/>
      <c r="F1004" s="872"/>
      <c r="G1004" s="873"/>
      <c r="H1004" s="873"/>
      <c r="I1004" s="873"/>
      <c r="J1004" s="873"/>
      <c r="K1004" s="873"/>
      <c r="L1004" s="873"/>
      <c r="M1004" s="873"/>
      <c r="N1004" s="873"/>
      <c r="O1004" s="873"/>
      <c r="P1004" s="874"/>
      <c r="Q1004" s="874"/>
      <c r="R1004" s="874"/>
      <c r="S1004" s="874"/>
      <c r="T1004" s="874"/>
      <c r="U1004" s="874"/>
      <c r="V1004" s="874"/>
      <c r="W1004" s="1846"/>
      <c r="X1004" s="1847"/>
      <c r="Y1004" s="150"/>
      <c r="Z1004" s="151"/>
      <c r="AA1004" s="1003">
        <f>IF(W1004="?",0,IF(W1004&lt;&gt;"",1,0))</f>
        <v>0</v>
      </c>
    </row>
    <row r="1005" spans="1:29" s="353" customFormat="1" ht="5.25" customHeight="1" x14ac:dyDescent="0.2">
      <c r="A1005" s="459"/>
      <c r="B1005" s="282"/>
      <c r="C1005" s="749"/>
      <c r="D1005" s="749"/>
      <c r="E1005" s="749"/>
      <c r="F1005" s="749"/>
      <c r="G1005" s="749"/>
      <c r="H1005" s="749"/>
      <c r="I1005" s="749"/>
      <c r="J1005" s="749"/>
      <c r="K1005" s="203"/>
      <c r="L1005" s="203"/>
      <c r="M1005" s="203"/>
      <c r="N1005" s="203"/>
      <c r="O1005" s="203"/>
      <c r="P1005" s="203"/>
      <c r="Q1005" s="203"/>
      <c r="R1005" s="203"/>
      <c r="S1005" s="203"/>
      <c r="T1005" s="203"/>
      <c r="U1005" s="203"/>
      <c r="V1005" s="203"/>
      <c r="W1005" s="203"/>
      <c r="X1005" s="203"/>
      <c r="Y1005" s="203"/>
      <c r="Z1005" s="166"/>
      <c r="AA1005" s="1003"/>
    </row>
    <row r="1006" spans="1:29" ht="36" customHeight="1" x14ac:dyDescent="0.2">
      <c r="A1006" s="298" t="s">
        <v>1155</v>
      </c>
      <c r="B1006" s="281"/>
      <c r="C1006" s="1231" t="s">
        <v>1316</v>
      </c>
      <c r="D1006" s="1848"/>
      <c r="E1006" s="1848"/>
      <c r="F1006" s="1848"/>
      <c r="G1006" s="1848"/>
      <c r="H1006" s="1848"/>
      <c r="I1006" s="1848"/>
      <c r="J1006" s="1848"/>
      <c r="K1006" s="1848"/>
      <c r="L1006" s="1848"/>
      <c r="M1006" s="1848"/>
      <c r="N1006" s="1848"/>
      <c r="O1006" s="1848"/>
      <c r="P1006" s="1848"/>
      <c r="Q1006" s="1849"/>
      <c r="R1006" s="1850"/>
      <c r="S1006" s="1850"/>
      <c r="T1006" s="1850"/>
      <c r="U1006" s="1850"/>
      <c r="V1006" s="1850"/>
      <c r="W1006" s="1850"/>
      <c r="X1006" s="1850"/>
      <c r="Y1006" s="183"/>
      <c r="Z1006" s="186"/>
      <c r="AA1006" s="1003">
        <f>IF(Q1006="?",0,IF(Q1006&lt;&gt;"",1,0))</f>
        <v>0</v>
      </c>
      <c r="AB1006" s="354"/>
      <c r="AC1006" s="354"/>
    </row>
    <row r="1007" spans="1:29" s="353" customFormat="1" ht="5.25" customHeight="1" x14ac:dyDescent="0.2">
      <c r="A1007" s="459"/>
      <c r="B1007" s="282"/>
      <c r="C1007" s="749"/>
      <c r="D1007" s="749"/>
      <c r="E1007" s="749"/>
      <c r="F1007" s="749"/>
      <c r="G1007" s="749"/>
      <c r="H1007" s="749"/>
      <c r="I1007" s="749"/>
      <c r="J1007" s="749"/>
      <c r="K1007" s="203"/>
      <c r="L1007" s="203"/>
      <c r="M1007" s="203"/>
      <c r="N1007" s="203"/>
      <c r="O1007" s="203"/>
      <c r="P1007" s="203"/>
      <c r="Q1007" s="203"/>
      <c r="R1007" s="203"/>
      <c r="S1007" s="796"/>
      <c r="T1007" s="698"/>
      <c r="U1007" s="698"/>
      <c r="V1007" s="698"/>
      <c r="W1007" s="698"/>
      <c r="X1007" s="203"/>
      <c r="Y1007" s="203"/>
      <c r="Z1007" s="166"/>
      <c r="AA1007" s="1003"/>
    </row>
    <row r="1008" spans="1:29" s="353" customFormat="1" ht="18" customHeight="1" x14ac:dyDescent="0.2">
      <c r="A1008" s="298" t="s">
        <v>1366</v>
      </c>
      <c r="B1008" s="165"/>
      <c r="C1008" s="284" t="s">
        <v>1367</v>
      </c>
      <c r="D1008" s="239"/>
      <c r="E1008" s="239"/>
      <c r="F1008" s="239"/>
      <c r="G1008" s="239"/>
      <c r="H1008" s="239"/>
      <c r="I1008" s="239"/>
      <c r="J1008" s="239"/>
      <c r="K1008" s="239"/>
      <c r="L1008" s="203"/>
      <c r="M1008" s="239"/>
      <c r="N1008" s="239"/>
      <c r="O1008" s="239"/>
      <c r="P1008" s="239"/>
      <c r="Q1008" s="239"/>
      <c r="R1008" s="239"/>
      <c r="S1008" s="239"/>
      <c r="T1008" s="1188" t="s">
        <v>1166</v>
      </c>
      <c r="U1008" s="1851"/>
      <c r="V1008" s="1851"/>
      <c r="W1008" s="1851"/>
      <c r="X1008" s="1852"/>
      <c r="Y1008" s="610"/>
      <c r="Z1008" s="166"/>
      <c r="AA1008" s="1003">
        <f>IF(T1008="?",0,IF(T1008&lt;&gt;"",1,0))</f>
        <v>0</v>
      </c>
    </row>
    <row r="1009" spans="1:29" ht="5.25" customHeight="1" x14ac:dyDescent="0.2">
      <c r="A1009" s="298"/>
      <c r="B1009" s="281"/>
      <c r="C1009" s="749"/>
      <c r="D1009" s="749"/>
      <c r="E1009" s="749"/>
      <c r="F1009" s="749"/>
      <c r="G1009" s="749"/>
      <c r="H1009" s="749"/>
      <c r="I1009" s="749"/>
      <c r="J1009" s="749"/>
      <c r="K1009" s="749"/>
      <c r="L1009" s="749"/>
      <c r="M1009" s="749"/>
      <c r="N1009" s="610"/>
      <c r="O1009" s="610"/>
      <c r="P1009" s="610"/>
      <c r="Q1009" s="610"/>
      <c r="R1009" s="610"/>
      <c r="S1009" s="749"/>
      <c r="T1009" s="749"/>
      <c r="U1009" s="698"/>
      <c r="V1009" s="698"/>
      <c r="W1009" s="698"/>
      <c r="X1009" s="910"/>
      <c r="Y1009" s="610"/>
      <c r="Z1009" s="186"/>
      <c r="AA1009" s="1003"/>
    </row>
    <row r="1010" spans="1:29" s="353" customFormat="1" ht="18" customHeight="1" x14ac:dyDescent="0.2">
      <c r="A1010" s="298" t="s">
        <v>1156</v>
      </c>
      <c r="B1010" s="165"/>
      <c r="C1010" s="284" t="s">
        <v>1368</v>
      </c>
      <c r="D1010" s="239"/>
      <c r="E1010" s="239"/>
      <c r="F1010" s="239"/>
      <c r="G1010" s="239"/>
      <c r="H1010" s="239"/>
      <c r="I1010" s="239"/>
      <c r="J1010" s="239"/>
      <c r="K1010" s="239"/>
      <c r="L1010" s="203"/>
      <c r="M1010" s="239"/>
      <c r="N1010" s="239"/>
      <c r="O1010" s="239"/>
      <c r="P1010" s="239"/>
      <c r="Q1010" s="239"/>
      <c r="R1010" s="239"/>
      <c r="S1010" s="239"/>
      <c r="T1010" s="1188" t="s">
        <v>1166</v>
      </c>
      <c r="U1010" s="1851"/>
      <c r="V1010" s="1851"/>
      <c r="W1010" s="1851"/>
      <c r="X1010" s="1852"/>
      <c r="Y1010" s="610"/>
      <c r="Z1010" s="166"/>
      <c r="AA1010" s="1003">
        <f>IF(T1010="?",0,IF(T1010&lt;&gt;"",1,0))</f>
        <v>0</v>
      </c>
    </row>
    <row r="1011" spans="1:29" s="353" customFormat="1" ht="5.25" customHeight="1" x14ac:dyDescent="0.2">
      <c r="A1011" s="292"/>
      <c r="B1011" s="160"/>
      <c r="C1011" s="256"/>
      <c r="D1011" s="698"/>
      <c r="E1011" s="698"/>
      <c r="F1011" s="698"/>
      <c r="G1011" s="698"/>
      <c r="H1011" s="698"/>
      <c r="I1011" s="698"/>
      <c r="J1011" s="698"/>
      <c r="K1011" s="698"/>
      <c r="L1011" s="698"/>
      <c r="M1011" s="698"/>
      <c r="N1011" s="698"/>
      <c r="O1011" s="698"/>
      <c r="P1011" s="698"/>
      <c r="Q1011" s="698"/>
      <c r="R1011" s="698"/>
      <c r="S1011" s="698"/>
      <c r="T1011" s="698"/>
      <c r="U1011" s="749"/>
      <c r="V1011" s="749"/>
      <c r="W1011" s="749"/>
      <c r="X1011" s="897"/>
      <c r="Y1011" s="698"/>
      <c r="Z1011" s="166"/>
      <c r="AA1011" s="1003"/>
    </row>
    <row r="1012" spans="1:29" s="353" customFormat="1" ht="24.75" customHeight="1" x14ac:dyDescent="0.2">
      <c r="A1012" s="298"/>
      <c r="B1012" s="160"/>
      <c r="C1012" s="1394" t="s">
        <v>1369</v>
      </c>
      <c r="D1012" s="1261"/>
      <c r="E1012" s="1261"/>
      <c r="F1012" s="1261"/>
      <c r="G1012" s="1261"/>
      <c r="H1012" s="1261"/>
      <c r="I1012" s="1261"/>
      <c r="J1012" s="1261"/>
      <c r="K1012" s="1261"/>
      <c r="L1012" s="1261"/>
      <c r="M1012" s="1261"/>
      <c r="N1012" s="1261"/>
      <c r="O1012" s="1261"/>
      <c r="P1012" s="1261"/>
      <c r="Q1012" s="1261"/>
      <c r="R1012" s="1261"/>
      <c r="S1012" s="1261"/>
      <c r="T1012" s="1261"/>
      <c r="U1012" s="1261"/>
      <c r="V1012" s="1261"/>
      <c r="W1012" s="1261"/>
      <c r="X1012" s="698"/>
      <c r="Y1012" s="698"/>
      <c r="Z1012" s="162"/>
      <c r="AA1012" s="1003"/>
    </row>
    <row r="1013" spans="1:29" s="353" customFormat="1" ht="24" customHeight="1" x14ac:dyDescent="0.2">
      <c r="A1013" s="297" t="s">
        <v>1370</v>
      </c>
      <c r="B1013" s="77"/>
      <c r="C1013" s="127" t="s">
        <v>1371</v>
      </c>
      <c r="D1013" s="127"/>
      <c r="E1013" s="131"/>
      <c r="F1013" s="131"/>
      <c r="G1013" s="131"/>
      <c r="H1013" s="131"/>
      <c r="I1013" s="131"/>
      <c r="J1013" s="131"/>
      <c r="K1013" s="131"/>
      <c r="L1013" s="131"/>
      <c r="M1013" s="1844" t="s">
        <v>1166</v>
      </c>
      <c r="N1013" s="1845"/>
      <c r="O1013" s="131"/>
      <c r="P1013" s="127" t="s">
        <v>1372</v>
      </c>
      <c r="Q1013" s="127"/>
      <c r="R1013" s="698"/>
      <c r="S1013" s="698"/>
      <c r="T1013" s="875"/>
      <c r="U1013" s="875"/>
      <c r="V1013" s="875"/>
      <c r="W1013" s="1844" t="s">
        <v>1166</v>
      </c>
      <c r="X1013" s="1845"/>
      <c r="Y1013" s="698"/>
      <c r="Z1013" s="162"/>
      <c r="AA1013" s="1003">
        <f>IF(M1013="?",0,IF(M1013&lt;&gt;"",1,0))+IF(W1013="?",0,IF(W1013&lt;&gt;"",1,0))</f>
        <v>0</v>
      </c>
    </row>
    <row r="1014" spans="1:29" s="353" customFormat="1" ht="24" customHeight="1" x14ac:dyDescent="0.2">
      <c r="A1014" s="297" t="s">
        <v>1373</v>
      </c>
      <c r="B1014" s="77"/>
      <c r="C1014" s="127" t="s">
        <v>176</v>
      </c>
      <c r="D1014" s="127"/>
      <c r="E1014" s="131"/>
      <c r="F1014" s="131"/>
      <c r="G1014" s="131"/>
      <c r="H1014" s="132"/>
      <c r="I1014" s="132"/>
      <c r="J1014" s="132"/>
      <c r="K1014" s="132"/>
      <c r="L1014" s="132"/>
      <c r="M1014" s="1844" t="s">
        <v>1166</v>
      </c>
      <c r="N1014" s="1845"/>
      <c r="O1014" s="132"/>
      <c r="P1014" s="127" t="s">
        <v>1374</v>
      </c>
      <c r="Q1014" s="127"/>
      <c r="R1014" s="698"/>
      <c r="S1014" s="698"/>
      <c r="T1014" s="517"/>
      <c r="U1014" s="517"/>
      <c r="V1014" s="517"/>
      <c r="W1014" s="1844" t="s">
        <v>1166</v>
      </c>
      <c r="X1014" s="1845"/>
      <c r="Y1014" s="698"/>
      <c r="Z1014" s="162"/>
      <c r="AA1014" s="1003">
        <f>IF(M1014="?",0,IF(M1014&lt;&gt;"",1,0))+IF(W1014="?",0,IF(W1014&lt;&gt;"",1,0))</f>
        <v>0</v>
      </c>
    </row>
    <row r="1015" spans="1:29" s="353" customFormat="1" ht="24" customHeight="1" x14ac:dyDescent="0.2">
      <c r="A1015" s="297" t="s">
        <v>1375</v>
      </c>
      <c r="B1015" s="77"/>
      <c r="C1015" s="127" t="s">
        <v>1</v>
      </c>
      <c r="D1015" s="127"/>
      <c r="E1015" s="131"/>
      <c r="F1015" s="131"/>
      <c r="G1015" s="131"/>
      <c r="H1015" s="132"/>
      <c r="I1015" s="132"/>
      <c r="J1015" s="132"/>
      <c r="K1015" s="132"/>
      <c r="L1015" s="132"/>
      <c r="M1015" s="1844" t="s">
        <v>1166</v>
      </c>
      <c r="N1015" s="1845"/>
      <c r="O1015" s="132"/>
      <c r="P1015" s="127" t="s">
        <v>2</v>
      </c>
      <c r="Q1015" s="127"/>
      <c r="R1015" s="698"/>
      <c r="S1015" s="698"/>
      <c r="T1015" s="517"/>
      <c r="U1015" s="517"/>
      <c r="V1015" s="517"/>
      <c r="W1015" s="1844" t="s">
        <v>1166</v>
      </c>
      <c r="X1015" s="1845"/>
      <c r="Y1015" s="698"/>
      <c r="Z1015" s="162"/>
      <c r="AA1015" s="1003">
        <f>IF(M1015="?",0,IF(M1015&lt;&gt;"",1,0))+IF(W1015="?",0,IF(W1015&lt;&gt;"",1,0))</f>
        <v>0</v>
      </c>
    </row>
    <row r="1016" spans="1:29" s="353" customFormat="1" ht="24" customHeight="1" x14ac:dyDescent="0.2">
      <c r="A1016" s="297" t="s">
        <v>1376</v>
      </c>
      <c r="B1016" s="77"/>
      <c r="C1016" s="127" t="s">
        <v>1030</v>
      </c>
      <c r="D1016" s="127"/>
      <c r="E1016" s="131"/>
      <c r="F1016" s="131"/>
      <c r="G1016" s="131"/>
      <c r="H1016" s="131"/>
      <c r="I1016" s="131"/>
      <c r="J1016" s="131"/>
      <c r="K1016" s="131"/>
      <c r="L1016" s="131"/>
      <c r="M1016" s="1844" t="s">
        <v>1166</v>
      </c>
      <c r="N1016" s="1845"/>
      <c r="O1016" s="131"/>
      <c r="P1016" s="127" t="s">
        <v>1377</v>
      </c>
      <c r="Q1016" s="127"/>
      <c r="R1016" s="698"/>
      <c r="S1016" s="698"/>
      <c r="T1016" s="517"/>
      <c r="U1016" s="517"/>
      <c r="V1016" s="517"/>
      <c r="W1016" s="1844" t="s">
        <v>1166</v>
      </c>
      <c r="X1016" s="1845"/>
      <c r="Y1016" s="698"/>
      <c r="Z1016" s="162"/>
      <c r="AA1016" s="1003">
        <f>IF(M1016="?",0,IF(M1016&lt;&gt;"",1,0))+IF(W1016="?",0,IF(W1016&lt;&gt;"",1,0))</f>
        <v>0</v>
      </c>
    </row>
    <row r="1017" spans="1:29" ht="5.25" customHeight="1" x14ac:dyDescent="0.2">
      <c r="A1017" s="298"/>
      <c r="B1017" s="876"/>
      <c r="C1017" s="241"/>
      <c r="D1017" s="241"/>
      <c r="E1017" s="241"/>
      <c r="F1017" s="241"/>
      <c r="G1017" s="241"/>
      <c r="H1017" s="241"/>
      <c r="I1017" s="241"/>
      <c r="J1017" s="241"/>
      <c r="K1017" s="241"/>
      <c r="L1017" s="241"/>
      <c r="M1017" s="241"/>
      <c r="N1017" s="877"/>
      <c r="O1017" s="877"/>
      <c r="P1017" s="877"/>
      <c r="Q1017" s="877"/>
      <c r="R1017" s="241"/>
      <c r="S1017" s="241"/>
      <c r="T1017" s="241"/>
      <c r="U1017" s="877"/>
      <c r="V1017" s="877"/>
      <c r="W1017" s="877"/>
      <c r="X1017" s="877"/>
      <c r="Y1017" s="618"/>
      <c r="Z1017" s="878"/>
      <c r="AA1017" s="1003"/>
    </row>
    <row r="1018" spans="1:29" ht="5.25" customHeight="1" x14ac:dyDescent="0.2">
      <c r="A1018" s="298"/>
      <c r="B1018" s="879"/>
      <c r="C1018" s="880"/>
      <c r="D1018" s="880"/>
      <c r="E1018" s="880"/>
      <c r="F1018" s="880"/>
      <c r="G1018" s="880"/>
      <c r="H1018" s="880"/>
      <c r="I1018" s="880"/>
      <c r="J1018" s="880"/>
      <c r="K1018" s="880"/>
      <c r="L1018" s="880"/>
      <c r="M1018" s="880"/>
      <c r="N1018" s="881"/>
      <c r="O1018" s="881"/>
      <c r="P1018" s="881"/>
      <c r="Q1018" s="881"/>
      <c r="R1018" s="880"/>
      <c r="S1018" s="880"/>
      <c r="T1018" s="880"/>
      <c r="U1018" s="881"/>
      <c r="V1018" s="881"/>
      <c r="W1018" s="881"/>
      <c r="X1018" s="881"/>
      <c r="Y1018" s="805"/>
      <c r="Z1018" s="882"/>
      <c r="AA1018" s="1003"/>
    </row>
    <row r="1019" spans="1:29" s="354" customFormat="1" ht="21" customHeight="1" x14ac:dyDescent="0.2">
      <c r="A1019" s="297" t="s">
        <v>1350</v>
      </c>
      <c r="B1019" s="230"/>
      <c r="C1019" s="697" t="s">
        <v>1378</v>
      </c>
      <c r="D1019" s="697"/>
      <c r="E1019" s="873"/>
      <c r="F1019" s="873"/>
      <c r="G1019" s="873"/>
      <c r="H1019" s="873"/>
      <c r="I1019" s="697"/>
      <c r="J1019" s="697"/>
      <c r="K1019" s="697"/>
      <c r="L1019" s="1846"/>
      <c r="M1019" s="1847"/>
      <c r="N1019" s="150"/>
      <c r="O1019" s="697" t="s">
        <v>1379</v>
      </c>
      <c r="P1019" s="697"/>
      <c r="Q1019" s="697"/>
      <c r="R1019" s="873"/>
      <c r="S1019" s="873"/>
      <c r="T1019" s="874"/>
      <c r="U1019" s="874"/>
      <c r="V1019" s="874"/>
      <c r="W1019" s="1846"/>
      <c r="X1019" s="1847"/>
      <c r="Y1019" s="150"/>
      <c r="Z1019" s="151"/>
      <c r="AA1019" s="1003">
        <f>IF(L1019="?",0,IF(L1019&lt;&gt;"",1,0))+IF(W1019="?",0,IF(W1019&lt;&gt;"",1,0))</f>
        <v>0</v>
      </c>
      <c r="AB1019" s="355"/>
      <c r="AC1019" s="355"/>
    </row>
    <row r="1020" spans="1:29" s="354" customFormat="1" ht="15" customHeight="1" x14ac:dyDescent="0.2">
      <c r="A1020" s="459" t="s">
        <v>258</v>
      </c>
      <c r="B1020" s="862"/>
      <c r="C1020" s="237" t="s">
        <v>1296</v>
      </c>
      <c r="D1020" s="863"/>
      <c r="E1020" s="863"/>
      <c r="F1020" s="863"/>
      <c r="G1020" s="863"/>
      <c r="H1020" s="863"/>
      <c r="I1020" s="863"/>
      <c r="J1020" s="863"/>
      <c r="K1020" s="863"/>
      <c r="L1020" s="863"/>
      <c r="M1020" s="863"/>
      <c r="N1020" s="863"/>
      <c r="O1020" s="863"/>
      <c r="P1020" s="863"/>
      <c r="Q1020" s="863"/>
      <c r="R1020" s="863"/>
      <c r="S1020" s="863"/>
      <c r="T1020" s="863"/>
      <c r="U1020" s="863"/>
      <c r="V1020" s="863"/>
      <c r="W1020" s="863"/>
      <c r="X1020" s="150"/>
      <c r="Y1020" s="150"/>
      <c r="Z1020" s="151"/>
      <c r="AA1020" s="1003"/>
    </row>
    <row r="1021" spans="1:29" s="354" customFormat="1" ht="36" customHeight="1" x14ac:dyDescent="0.2">
      <c r="A1021" s="298" t="s">
        <v>1151</v>
      </c>
      <c r="B1021" s="862"/>
      <c r="C1021" s="1140"/>
      <c r="D1021" s="1140"/>
      <c r="E1021" s="1140"/>
      <c r="F1021" s="1140"/>
      <c r="G1021" s="1140"/>
      <c r="H1021" s="1140"/>
      <c r="I1021" s="1140"/>
      <c r="J1021" s="1140"/>
      <c r="K1021" s="1140"/>
      <c r="L1021" s="1140"/>
      <c r="M1021" s="1140"/>
      <c r="N1021" s="1140"/>
      <c r="O1021" s="1140"/>
      <c r="P1021" s="1140"/>
      <c r="Q1021" s="1140"/>
      <c r="R1021" s="1140"/>
      <c r="S1021" s="1140"/>
      <c r="T1021" s="1140"/>
      <c r="U1021" s="1140"/>
      <c r="V1021" s="1140"/>
      <c r="W1021" s="1140"/>
      <c r="X1021" s="1140"/>
      <c r="Y1021" s="150"/>
      <c r="Z1021" s="151"/>
      <c r="AA1021" s="1003">
        <f>IF(C1021="?",0,IF(C1021&lt;&gt;"",1,0))</f>
        <v>0</v>
      </c>
    </row>
    <row r="1022" spans="1:29" ht="9" customHeight="1" x14ac:dyDescent="0.2">
      <c r="A1022" s="298"/>
      <c r="B1022" s="281"/>
      <c r="C1022" s="749"/>
      <c r="D1022" s="749"/>
      <c r="E1022" s="749"/>
      <c r="F1022" s="749"/>
      <c r="G1022" s="749"/>
      <c r="H1022" s="749"/>
      <c r="I1022" s="749"/>
      <c r="J1022" s="749"/>
      <c r="K1022" s="749"/>
      <c r="L1022" s="749"/>
      <c r="M1022" s="749"/>
      <c r="N1022" s="610"/>
      <c r="O1022" s="610"/>
      <c r="P1022" s="610"/>
      <c r="Q1022" s="610"/>
      <c r="R1022" s="749"/>
      <c r="S1022" s="749"/>
      <c r="T1022" s="749"/>
      <c r="U1022" s="610"/>
      <c r="V1022" s="610"/>
      <c r="W1022" s="610"/>
      <c r="X1022" s="610"/>
      <c r="Y1022" s="183"/>
      <c r="Z1022" s="186"/>
      <c r="AA1022" s="1003"/>
    </row>
    <row r="1023" spans="1:29" s="354" customFormat="1" ht="5.45" customHeight="1" x14ac:dyDescent="0.2">
      <c r="A1023" s="292"/>
      <c r="B1023" s="860"/>
      <c r="C1023" s="861"/>
      <c r="D1023" s="861"/>
      <c r="E1023" s="861"/>
      <c r="F1023" s="861"/>
      <c r="G1023" s="861"/>
      <c r="H1023" s="861"/>
      <c r="I1023" s="861"/>
      <c r="J1023" s="861"/>
      <c r="K1023" s="861"/>
      <c r="L1023" s="861"/>
      <c r="M1023" s="861"/>
      <c r="N1023" s="861"/>
      <c r="O1023" s="861"/>
      <c r="P1023" s="861"/>
      <c r="Q1023" s="861"/>
      <c r="R1023" s="861"/>
      <c r="S1023" s="861"/>
      <c r="T1023" s="861"/>
      <c r="U1023" s="861"/>
      <c r="V1023" s="802"/>
      <c r="W1023" s="802"/>
      <c r="X1023" s="802"/>
      <c r="Y1023" s="802"/>
      <c r="Z1023" s="803"/>
      <c r="AA1023" s="1003"/>
    </row>
    <row r="1024" spans="1:29" s="885" customFormat="1" ht="36" customHeight="1" x14ac:dyDescent="0.2">
      <c r="A1024" s="292"/>
      <c r="B1024" s="225"/>
      <c r="C1024" s="1551" t="s">
        <v>977</v>
      </c>
      <c r="D1024" s="1842"/>
      <c r="E1024" s="1842"/>
      <c r="F1024" s="1842"/>
      <c r="G1024" s="1842"/>
      <c r="H1024" s="1842"/>
      <c r="I1024" s="1842"/>
      <c r="J1024" s="1842"/>
      <c r="K1024" s="1842"/>
      <c r="L1024" s="1842"/>
      <c r="M1024" s="1842"/>
      <c r="N1024" s="1842"/>
      <c r="O1024" s="1842"/>
      <c r="P1024" s="1842"/>
      <c r="Q1024" s="1842"/>
      <c r="R1024" s="1842"/>
      <c r="S1024" s="1842"/>
      <c r="T1024" s="1842"/>
      <c r="U1024" s="1842"/>
      <c r="V1024" s="1842"/>
      <c r="W1024" s="1842"/>
      <c r="X1024" s="1843"/>
      <c r="Y1024" s="698"/>
      <c r="Z1024" s="226"/>
      <c r="AA1024" s="1003"/>
    </row>
    <row r="1025" spans="1:27" s="354" customFormat="1" ht="5.25" customHeight="1" x14ac:dyDescent="0.2">
      <c r="A1025" s="292"/>
      <c r="B1025" s="230"/>
      <c r="C1025" s="750"/>
      <c r="D1025" s="750"/>
      <c r="E1025" s="750"/>
      <c r="F1025" s="750"/>
      <c r="G1025" s="750"/>
      <c r="H1025" s="750"/>
      <c r="I1025" s="750"/>
      <c r="J1025" s="750"/>
      <c r="K1025" s="750"/>
      <c r="L1025" s="750"/>
      <c r="M1025" s="750"/>
      <c r="N1025" s="750"/>
      <c r="O1025" s="750"/>
      <c r="P1025" s="750"/>
      <c r="Q1025" s="750"/>
      <c r="R1025" s="750"/>
      <c r="S1025" s="750"/>
      <c r="T1025" s="750"/>
      <c r="U1025" s="750"/>
      <c r="V1025" s="750"/>
      <c r="W1025" s="750"/>
      <c r="X1025" s="750"/>
      <c r="Y1025" s="750"/>
      <c r="Z1025" s="151"/>
      <c r="AA1025" s="1003"/>
    </row>
    <row r="1026" spans="1:27" s="886" customFormat="1" ht="22.5" customHeight="1" x14ac:dyDescent="0.2">
      <c r="A1026" s="292"/>
      <c r="B1026" s="862"/>
      <c r="C1026" s="746" t="s">
        <v>1080</v>
      </c>
      <c r="D1026" s="746"/>
      <c r="E1026" s="746"/>
      <c r="F1026" s="746"/>
      <c r="G1026" s="746"/>
      <c r="H1026" s="746"/>
      <c r="I1026" s="746"/>
      <c r="J1026" s="746"/>
      <c r="K1026" s="746"/>
      <c r="L1026" s="746"/>
      <c r="M1026" s="746"/>
      <c r="N1026" s="746"/>
      <c r="O1026" s="746"/>
      <c r="P1026" s="746"/>
      <c r="Q1026" s="746"/>
      <c r="R1026" s="749"/>
      <c r="S1026" s="749"/>
      <c r="T1026" s="749"/>
      <c r="U1026" s="749"/>
      <c r="V1026" s="749"/>
      <c r="W1026" s="749"/>
      <c r="X1026" s="749"/>
      <c r="Y1026" s="851"/>
      <c r="Z1026" s="869"/>
      <c r="AA1026" s="1003"/>
    </row>
    <row r="1027" spans="1:27" s="354" customFormat="1" ht="5.25" customHeight="1" x14ac:dyDescent="0.2">
      <c r="A1027" s="292"/>
      <c r="B1027" s="230"/>
      <c r="C1027" s="750"/>
      <c r="D1027" s="748"/>
      <c r="E1027" s="748"/>
      <c r="F1027" s="750"/>
      <c r="G1027" s="750"/>
      <c r="H1027" s="750"/>
      <c r="I1027" s="750"/>
      <c r="J1027" s="750"/>
      <c r="K1027" s="750"/>
      <c r="L1027" s="750"/>
      <c r="M1027" s="750"/>
      <c r="N1027" s="750"/>
      <c r="O1027" s="750"/>
      <c r="P1027" s="750"/>
      <c r="Q1027" s="750"/>
      <c r="R1027" s="750"/>
      <c r="S1027" s="750"/>
      <c r="T1027" s="750"/>
      <c r="U1027" s="750"/>
      <c r="V1027" s="750"/>
      <c r="W1027" s="750"/>
      <c r="X1027" s="750"/>
      <c r="Y1027" s="750"/>
      <c r="Z1027" s="151"/>
      <c r="AA1027" s="1003"/>
    </row>
    <row r="1028" spans="1:27" s="354" customFormat="1" ht="21" customHeight="1" x14ac:dyDescent="0.2">
      <c r="A1028" s="298" t="s">
        <v>1147</v>
      </c>
      <c r="B1028" s="230"/>
      <c r="C1028" s="750" t="s">
        <v>82</v>
      </c>
      <c r="D1028" s="748"/>
      <c r="E1028" s="748"/>
      <c r="F1028" s="750"/>
      <c r="G1028" s="750"/>
      <c r="H1028" s="750"/>
      <c r="I1028" s="1268"/>
      <c r="J1028" s="1268"/>
      <c r="K1028" s="1268"/>
      <c r="L1028" s="1268"/>
      <c r="M1028" s="1268"/>
      <c r="N1028" s="1268"/>
      <c r="O1028" s="1268"/>
      <c r="P1028" s="1268"/>
      <c r="Q1028" s="1268"/>
      <c r="R1028" s="1268"/>
      <c r="S1028" s="1268"/>
      <c r="T1028" s="1268"/>
      <c r="U1028" s="1268"/>
      <c r="V1028" s="1268"/>
      <c r="W1028" s="1268"/>
      <c r="X1028" s="1268"/>
      <c r="Y1028" s="750"/>
      <c r="Z1028" s="151"/>
      <c r="AA1028" s="1003">
        <f>IF(I1028="?",0,IF(I1028&lt;&gt;"",1,0))</f>
        <v>0</v>
      </c>
    </row>
    <row r="1029" spans="1:27" s="354" customFormat="1" ht="5.25" customHeight="1" x14ac:dyDescent="0.2">
      <c r="A1029" s="292"/>
      <c r="B1029" s="230"/>
      <c r="C1029" s="749"/>
      <c r="D1029" s="748"/>
      <c r="E1029" s="748"/>
      <c r="F1029" s="750"/>
      <c r="G1029" s="750"/>
      <c r="H1029" s="750"/>
      <c r="I1029" s="750"/>
      <c r="J1029" s="750"/>
      <c r="K1029" s="750"/>
      <c r="L1029" s="750"/>
      <c r="M1029" s="750"/>
      <c r="N1029" s="750"/>
      <c r="O1029" s="750"/>
      <c r="P1029" s="750"/>
      <c r="Q1029" s="750"/>
      <c r="R1029" s="750"/>
      <c r="S1029" s="750"/>
      <c r="T1029" s="750"/>
      <c r="U1029" s="750"/>
      <c r="V1029" s="750"/>
      <c r="W1029" s="750"/>
      <c r="X1029" s="750"/>
      <c r="Y1029" s="750"/>
      <c r="Z1029" s="151"/>
      <c r="AA1029" s="1003"/>
    </row>
    <row r="1030" spans="1:27" s="354" customFormat="1" ht="21" customHeight="1" x14ac:dyDescent="0.2">
      <c r="A1030" s="298" t="s">
        <v>1148</v>
      </c>
      <c r="B1030" s="235"/>
      <c r="C1030" s="750" t="s">
        <v>61</v>
      </c>
      <c r="D1030" s="748"/>
      <c r="E1030" s="748"/>
      <c r="F1030" s="750"/>
      <c r="G1030" s="750"/>
      <c r="H1030" s="750"/>
      <c r="I1030" s="1268"/>
      <c r="J1030" s="1268"/>
      <c r="K1030" s="1268"/>
      <c r="L1030" s="1268"/>
      <c r="M1030" s="1268"/>
      <c r="N1030" s="1268"/>
      <c r="O1030" s="1268"/>
      <c r="P1030" s="1268"/>
      <c r="Q1030" s="1268"/>
      <c r="R1030" s="1268"/>
      <c r="S1030" s="1268"/>
      <c r="T1030" s="1268"/>
      <c r="U1030" s="1268"/>
      <c r="V1030" s="1268"/>
      <c r="W1030" s="1268"/>
      <c r="X1030" s="1268"/>
      <c r="Y1030" s="750"/>
      <c r="Z1030" s="151"/>
      <c r="AA1030" s="1003">
        <f>IF(I1030="?",0,IF(I1030&lt;&gt;"",1,0))</f>
        <v>0</v>
      </c>
    </row>
    <row r="1031" spans="1:27" s="354" customFormat="1" ht="5.25" customHeight="1" x14ac:dyDescent="0.2">
      <c r="A1031" s="292"/>
      <c r="B1031" s="230"/>
      <c r="C1031" s="749"/>
      <c r="D1031" s="748"/>
      <c r="E1031" s="748"/>
      <c r="F1031" s="750"/>
      <c r="G1031" s="750"/>
      <c r="H1031" s="750"/>
      <c r="I1031" s="750"/>
      <c r="J1031" s="750"/>
      <c r="K1031" s="750"/>
      <c r="L1031" s="750"/>
      <c r="M1031" s="750"/>
      <c r="N1031" s="750"/>
      <c r="O1031" s="750"/>
      <c r="P1031" s="750"/>
      <c r="Q1031" s="750"/>
      <c r="R1031" s="750"/>
      <c r="S1031" s="750"/>
      <c r="T1031" s="750"/>
      <c r="U1031" s="750"/>
      <c r="V1031" s="750"/>
      <c r="W1031" s="750"/>
      <c r="X1031" s="750"/>
      <c r="Y1031" s="750"/>
      <c r="Z1031" s="151"/>
      <c r="AA1031" s="1003"/>
    </row>
    <row r="1032" spans="1:27" s="354" customFormat="1" ht="21" customHeight="1" x14ac:dyDescent="0.2">
      <c r="A1032" s="298" t="s">
        <v>1149</v>
      </c>
      <c r="B1032" s="235"/>
      <c r="C1032" s="750" t="s">
        <v>238</v>
      </c>
      <c r="D1032" s="748"/>
      <c r="E1032" s="748"/>
      <c r="F1032" s="750"/>
      <c r="G1032" s="750"/>
      <c r="H1032" s="750"/>
      <c r="I1032" s="1268"/>
      <c r="J1032" s="1268"/>
      <c r="K1032" s="1268"/>
      <c r="L1032" s="1268"/>
      <c r="M1032" s="1268"/>
      <c r="N1032" s="1268"/>
      <c r="O1032" s="1268"/>
      <c r="P1032" s="1268"/>
      <c r="Q1032" s="1268"/>
      <c r="R1032" s="1268"/>
      <c r="S1032" s="1268"/>
      <c r="T1032" s="1268"/>
      <c r="U1032" s="1268"/>
      <c r="V1032" s="1268"/>
      <c r="W1032" s="1268"/>
      <c r="X1032" s="1268"/>
      <c r="Y1032" s="750"/>
      <c r="Z1032" s="151"/>
      <c r="AA1032" s="1003">
        <f>IF(I1032="?",0,IF(I1032&lt;&gt;"",1,0))</f>
        <v>0</v>
      </c>
    </row>
    <row r="1033" spans="1:27" s="354" customFormat="1" ht="5.25" customHeight="1" x14ac:dyDescent="0.2">
      <c r="A1033" s="292"/>
      <c r="B1033" s="228"/>
      <c r="C1033" s="229"/>
      <c r="D1033" s="229"/>
      <c r="E1033" s="229"/>
      <c r="F1033" s="229"/>
      <c r="G1033" s="229"/>
      <c r="H1033" s="229"/>
      <c r="I1033" s="229"/>
      <c r="J1033" s="229"/>
      <c r="K1033" s="229"/>
      <c r="L1033" s="229"/>
      <c r="M1033" s="229"/>
      <c r="N1033" s="229"/>
      <c r="O1033" s="229"/>
      <c r="P1033" s="229"/>
      <c r="Q1033" s="229"/>
      <c r="R1033" s="229"/>
      <c r="S1033" s="229"/>
      <c r="T1033" s="229"/>
      <c r="U1033" s="229"/>
      <c r="V1033" s="229"/>
      <c r="W1033" s="229"/>
      <c r="X1033" s="229"/>
      <c r="Y1033" s="229"/>
      <c r="Z1033" s="155"/>
      <c r="AA1033" s="1003"/>
    </row>
    <row r="1034" spans="1:27" s="354" customFormat="1" ht="5.25" customHeight="1" x14ac:dyDescent="0.2">
      <c r="A1034" s="292"/>
      <c r="B1034" s="230"/>
      <c r="C1034" s="750"/>
      <c r="D1034" s="750"/>
      <c r="E1034" s="750"/>
      <c r="F1034" s="750"/>
      <c r="G1034" s="750"/>
      <c r="H1034" s="750"/>
      <c r="I1034" s="750"/>
      <c r="J1034" s="750"/>
      <c r="K1034" s="750"/>
      <c r="L1034" s="750"/>
      <c r="M1034" s="750"/>
      <c r="N1034" s="750"/>
      <c r="O1034" s="750"/>
      <c r="P1034" s="750"/>
      <c r="Q1034" s="750"/>
      <c r="R1034" s="750"/>
      <c r="S1034" s="750"/>
      <c r="T1034" s="750"/>
      <c r="U1034" s="750"/>
      <c r="V1034" s="750"/>
      <c r="W1034" s="750"/>
      <c r="X1034" s="750"/>
      <c r="Y1034" s="750"/>
      <c r="Z1034" s="151"/>
      <c r="AA1034" s="1003"/>
    </row>
    <row r="1035" spans="1:27" s="884" customFormat="1" ht="36" customHeight="1" x14ac:dyDescent="0.2">
      <c r="A1035" s="292"/>
      <c r="B1035" s="225"/>
      <c r="C1035" s="1551" t="s">
        <v>976</v>
      </c>
      <c r="D1035" s="1842"/>
      <c r="E1035" s="1842"/>
      <c r="F1035" s="1842"/>
      <c r="G1035" s="1842"/>
      <c r="H1035" s="1842"/>
      <c r="I1035" s="1842"/>
      <c r="J1035" s="1842"/>
      <c r="K1035" s="1842"/>
      <c r="L1035" s="1842"/>
      <c r="M1035" s="1842"/>
      <c r="N1035" s="1842"/>
      <c r="O1035" s="1842"/>
      <c r="P1035" s="1842"/>
      <c r="Q1035" s="1842"/>
      <c r="R1035" s="1842"/>
      <c r="S1035" s="1842"/>
      <c r="T1035" s="1842"/>
      <c r="U1035" s="1842"/>
      <c r="V1035" s="1842"/>
      <c r="W1035" s="1842"/>
      <c r="X1035" s="1843"/>
      <c r="Y1035" s="698"/>
      <c r="Z1035" s="226"/>
      <c r="AA1035" s="1003"/>
    </row>
    <row r="1036" spans="1:27" s="354" customFormat="1" ht="5.25" customHeight="1" x14ac:dyDescent="0.2">
      <c r="A1036" s="292"/>
      <c r="B1036" s="228"/>
      <c r="C1036" s="229"/>
      <c r="D1036" s="229"/>
      <c r="E1036" s="229"/>
      <c r="F1036" s="229"/>
      <c r="G1036" s="229"/>
      <c r="H1036" s="229"/>
      <c r="I1036" s="229"/>
      <c r="J1036" s="229"/>
      <c r="K1036" s="229"/>
      <c r="L1036" s="229"/>
      <c r="M1036" s="229"/>
      <c r="N1036" s="229"/>
      <c r="O1036" s="229"/>
      <c r="P1036" s="229"/>
      <c r="Q1036" s="229"/>
      <c r="R1036" s="229"/>
      <c r="S1036" s="229"/>
      <c r="T1036" s="229"/>
      <c r="U1036" s="229"/>
      <c r="V1036" s="229"/>
      <c r="W1036" s="229"/>
      <c r="X1036" s="229"/>
      <c r="Y1036" s="229"/>
      <c r="Z1036" s="155"/>
      <c r="AA1036" s="1003"/>
    </row>
    <row r="1037" spans="1:27" s="354" customFormat="1" ht="5.25" customHeight="1" x14ac:dyDescent="0.2">
      <c r="A1037" s="292"/>
      <c r="B1037" s="230"/>
      <c r="C1037" s="750"/>
      <c r="D1037" s="750"/>
      <c r="E1037" s="750"/>
      <c r="F1037" s="750"/>
      <c r="G1037" s="750"/>
      <c r="H1037" s="750"/>
      <c r="I1037" s="750"/>
      <c r="J1037" s="750"/>
      <c r="K1037" s="750"/>
      <c r="L1037" s="750"/>
      <c r="M1037" s="750"/>
      <c r="N1037" s="750"/>
      <c r="O1037" s="750"/>
      <c r="P1037" s="750"/>
      <c r="Q1037" s="750"/>
      <c r="R1037" s="750"/>
      <c r="S1037" s="750"/>
      <c r="T1037" s="750"/>
      <c r="U1037" s="750"/>
      <c r="V1037" s="750"/>
      <c r="W1037" s="750"/>
      <c r="X1037" s="750"/>
      <c r="Y1037" s="750"/>
      <c r="Z1037" s="151"/>
      <c r="AA1037" s="1003"/>
    </row>
    <row r="1038" spans="1:27" s="354" customFormat="1" ht="30.75" customHeight="1" x14ac:dyDescent="0.2">
      <c r="A1038" s="298" t="s">
        <v>1380</v>
      </c>
      <c r="B1038" s="230"/>
      <c r="C1038" s="1273" t="s">
        <v>1141</v>
      </c>
      <c r="D1038" s="1273"/>
      <c r="E1038" s="1273"/>
      <c r="F1038" s="1273"/>
      <c r="G1038" s="1273"/>
      <c r="H1038" s="1273"/>
      <c r="I1038" s="1273"/>
      <c r="J1038" s="1273"/>
      <c r="K1038" s="1273"/>
      <c r="L1038" s="1273"/>
      <c r="M1038" s="1273"/>
      <c r="N1038" s="1274"/>
      <c r="O1038" s="1274"/>
      <c r="P1038" s="1274"/>
      <c r="Q1038" s="1274"/>
      <c r="R1038" s="1274"/>
      <c r="S1038" s="1274"/>
      <c r="T1038" s="1274"/>
      <c r="U1038" s="332"/>
      <c r="V1038" s="332"/>
      <c r="W1038" s="1188" t="s">
        <v>1166</v>
      </c>
      <c r="X1038" s="1189"/>
      <c r="Y1038" s="750"/>
      <c r="Z1038" s="151"/>
      <c r="AA1038" s="1003">
        <f>IF(W1038="?",0,IF(W1038&lt;&gt;"",1,0))</f>
        <v>0</v>
      </c>
    </row>
    <row r="1039" spans="1:27" s="354" customFormat="1" ht="10.5" customHeight="1" x14ac:dyDescent="0.2">
      <c r="A1039" s="288" t="str">
        <f>IF($L$4&lt;&gt;"",$L$4,"")</f>
        <v>00000000</v>
      </c>
      <c r="B1039" s="197"/>
      <c r="C1039" s="198"/>
      <c r="D1039" s="198"/>
      <c r="E1039" s="198"/>
      <c r="F1039" s="198"/>
      <c r="G1039" s="198"/>
      <c r="H1039" s="198"/>
      <c r="I1039" s="198"/>
      <c r="J1039" s="198"/>
      <c r="K1039" s="198"/>
      <c r="L1039" s="198"/>
      <c r="M1039" s="198"/>
      <c r="N1039" s="198"/>
      <c r="O1039" s="198"/>
      <c r="P1039" s="198"/>
      <c r="Q1039" s="198"/>
      <c r="R1039" s="198"/>
      <c r="S1039" s="198"/>
      <c r="T1039" s="198"/>
      <c r="U1039" s="198"/>
      <c r="V1039" s="198"/>
      <c r="W1039" s="198"/>
      <c r="X1039" s="198"/>
      <c r="Y1039" s="198"/>
      <c r="Z1039" s="159"/>
      <c r="AA1039" s="980"/>
    </row>
    <row r="1040" spans="1:27" x14ac:dyDescent="0.2">
      <c r="B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33"/>
      <c r="Z1040" s="12"/>
    </row>
  </sheetData>
  <sheetProtection password="C039" sheet="1" objects="1" scenarios="1" selectLockedCells="1"/>
  <mergeCells count="730">
    <mergeCell ref="W902:X902"/>
    <mergeCell ref="M913:N913"/>
    <mergeCell ref="W913:X913"/>
    <mergeCell ref="M914:N914"/>
    <mergeCell ref="W914:X914"/>
    <mergeCell ref="L917:M917"/>
    <mergeCell ref="W917:X917"/>
    <mergeCell ref="C919:X919"/>
    <mergeCell ref="C922:X922"/>
    <mergeCell ref="C904:P904"/>
    <mergeCell ref="Q904:X904"/>
    <mergeCell ref="T906:X906"/>
    <mergeCell ref="T908:X908"/>
    <mergeCell ref="C910:W910"/>
    <mergeCell ref="M911:N911"/>
    <mergeCell ref="W911:X911"/>
    <mergeCell ref="M912:N912"/>
    <mergeCell ref="W912:X912"/>
    <mergeCell ref="W900:X900"/>
    <mergeCell ref="I890:X890"/>
    <mergeCell ref="E890:F890"/>
    <mergeCell ref="L892:M892"/>
    <mergeCell ref="W892:X892"/>
    <mergeCell ref="P894:X894"/>
    <mergeCell ref="W896:X896"/>
    <mergeCell ref="M898:X898"/>
    <mergeCell ref="C900:S900"/>
    <mergeCell ref="W851:X851"/>
    <mergeCell ref="M847:X847"/>
    <mergeCell ref="C849:S849"/>
    <mergeCell ref="W849:X849"/>
    <mergeCell ref="C853:P853"/>
    <mergeCell ref="Q853:X853"/>
    <mergeCell ref="T855:X855"/>
    <mergeCell ref="T857:X857"/>
    <mergeCell ref="C859:W859"/>
    <mergeCell ref="E839:F839"/>
    <mergeCell ref="I839:X839"/>
    <mergeCell ref="L841:M841"/>
    <mergeCell ref="W841:X841"/>
    <mergeCell ref="P843:X843"/>
    <mergeCell ref="W845:X845"/>
    <mergeCell ref="W25:X25"/>
    <mergeCell ref="I941:X941"/>
    <mergeCell ref="T141:X141"/>
    <mergeCell ref="C145:W145"/>
    <mergeCell ref="M146:N146"/>
    <mergeCell ref="W146:X146"/>
    <mergeCell ref="M147:N147"/>
    <mergeCell ref="W147:X147"/>
    <mergeCell ref="M148:N148"/>
    <mergeCell ref="W148:X148"/>
    <mergeCell ref="M149:N149"/>
    <mergeCell ref="W149:X149"/>
    <mergeCell ref="L152:M152"/>
    <mergeCell ref="W152:X152"/>
    <mergeCell ref="P231:X231"/>
    <mergeCell ref="W233:X233"/>
    <mergeCell ref="M235:X235"/>
    <mergeCell ref="C237:S237"/>
    <mergeCell ref="W800:X800"/>
    <mergeCell ref="C802:P802"/>
    <mergeCell ref="Q802:X802"/>
    <mergeCell ref="W809:X809"/>
    <mergeCell ref="W812:X812"/>
    <mergeCell ref="L815:M815"/>
    <mergeCell ref="W815:X815"/>
    <mergeCell ref="C817:X817"/>
    <mergeCell ref="C820:X820"/>
    <mergeCell ref="T804:X804"/>
    <mergeCell ref="T806:X806"/>
    <mergeCell ref="C808:W808"/>
    <mergeCell ref="M809:N809"/>
    <mergeCell ref="M810:N810"/>
    <mergeCell ref="W810:X810"/>
    <mergeCell ref="M811:N811"/>
    <mergeCell ref="W811:X811"/>
    <mergeCell ref="M812:N812"/>
    <mergeCell ref="E788:F788"/>
    <mergeCell ref="I788:X788"/>
    <mergeCell ref="L790:M790"/>
    <mergeCell ref="W790:X790"/>
    <mergeCell ref="P792:X792"/>
    <mergeCell ref="W794:X794"/>
    <mergeCell ref="M796:X796"/>
    <mergeCell ref="C798:S798"/>
    <mergeCell ref="W798:X798"/>
    <mergeCell ref="M709:N709"/>
    <mergeCell ref="W709:X709"/>
    <mergeCell ref="W760:X760"/>
    <mergeCell ref="M710:N710"/>
    <mergeCell ref="W710:X710"/>
    <mergeCell ref="L713:M713"/>
    <mergeCell ref="W713:X713"/>
    <mergeCell ref="C715:X715"/>
    <mergeCell ref="C718:X718"/>
    <mergeCell ref="I722:X722"/>
    <mergeCell ref="I724:X724"/>
    <mergeCell ref="I726:X726"/>
    <mergeCell ref="C729:X729"/>
    <mergeCell ref="C732:T732"/>
    <mergeCell ref="W732:X732"/>
    <mergeCell ref="C735:F735"/>
    <mergeCell ref="H735:T735"/>
    <mergeCell ref="U735:X735"/>
    <mergeCell ref="E737:F737"/>
    <mergeCell ref="I737:X737"/>
    <mergeCell ref="L739:M739"/>
    <mergeCell ref="W739:X739"/>
    <mergeCell ref="P741:X741"/>
    <mergeCell ref="W743:X743"/>
    <mergeCell ref="C700:P700"/>
    <mergeCell ref="Q700:X700"/>
    <mergeCell ref="T702:X702"/>
    <mergeCell ref="T704:X704"/>
    <mergeCell ref="C706:W706"/>
    <mergeCell ref="M707:N707"/>
    <mergeCell ref="W707:X707"/>
    <mergeCell ref="M708:N708"/>
    <mergeCell ref="W708:X708"/>
    <mergeCell ref="M607:N607"/>
    <mergeCell ref="W607:X607"/>
    <mergeCell ref="M608:N608"/>
    <mergeCell ref="W608:X608"/>
    <mergeCell ref="L611:M611"/>
    <mergeCell ref="W611:X611"/>
    <mergeCell ref="C613:X613"/>
    <mergeCell ref="C667:X667"/>
    <mergeCell ref="W698:X698"/>
    <mergeCell ref="E635:F635"/>
    <mergeCell ref="I635:X635"/>
    <mergeCell ref="L637:M637"/>
    <mergeCell ref="W637:X637"/>
    <mergeCell ref="P639:X639"/>
    <mergeCell ref="W641:X641"/>
    <mergeCell ref="M643:X643"/>
    <mergeCell ref="C645:S645"/>
    <mergeCell ref="W645:X645"/>
    <mergeCell ref="W647:X647"/>
    <mergeCell ref="C649:P649"/>
    <mergeCell ref="Q649:X649"/>
    <mergeCell ref="T651:X651"/>
    <mergeCell ref="T653:X653"/>
    <mergeCell ref="W662:X662"/>
    <mergeCell ref="W586:X586"/>
    <mergeCell ref="C582:F582"/>
    <mergeCell ref="H582:T582"/>
    <mergeCell ref="U582:X582"/>
    <mergeCell ref="E584:F584"/>
    <mergeCell ref="I584:X584"/>
    <mergeCell ref="L586:M586"/>
    <mergeCell ref="W606:X606"/>
    <mergeCell ref="T602:X602"/>
    <mergeCell ref="C604:W604"/>
    <mergeCell ref="M605:N605"/>
    <mergeCell ref="W605:X605"/>
    <mergeCell ref="M606:N606"/>
    <mergeCell ref="P588:X588"/>
    <mergeCell ref="W590:X590"/>
    <mergeCell ref="M592:X592"/>
    <mergeCell ref="C594:S594"/>
    <mergeCell ref="W594:X594"/>
    <mergeCell ref="W596:X596"/>
    <mergeCell ref="C598:P598"/>
    <mergeCell ref="Q598:X598"/>
    <mergeCell ref="T600:X600"/>
    <mergeCell ref="C514:X514"/>
    <mergeCell ref="W557:X557"/>
    <mergeCell ref="I518:X518"/>
    <mergeCell ref="I520:X520"/>
    <mergeCell ref="I522:X522"/>
    <mergeCell ref="C525:X525"/>
    <mergeCell ref="C528:T528"/>
    <mergeCell ref="W528:X528"/>
    <mergeCell ref="C531:F531"/>
    <mergeCell ref="H531:T531"/>
    <mergeCell ref="U531:X531"/>
    <mergeCell ref="E533:F533"/>
    <mergeCell ref="I533:X533"/>
    <mergeCell ref="L535:M535"/>
    <mergeCell ref="W535:X535"/>
    <mergeCell ref="P537:X537"/>
    <mergeCell ref="W539:X539"/>
    <mergeCell ref="M541:X541"/>
    <mergeCell ref="C543:S543"/>
    <mergeCell ref="W543:X543"/>
    <mergeCell ref="W545:X545"/>
    <mergeCell ref="C547:P547"/>
    <mergeCell ref="Q547:X547"/>
    <mergeCell ref="T549:X549"/>
    <mergeCell ref="M504:N504"/>
    <mergeCell ref="W504:X504"/>
    <mergeCell ref="M505:N505"/>
    <mergeCell ref="W505:X505"/>
    <mergeCell ref="M506:N506"/>
    <mergeCell ref="W506:X506"/>
    <mergeCell ref="L509:M509"/>
    <mergeCell ref="W509:X509"/>
    <mergeCell ref="C511:X511"/>
    <mergeCell ref="C492:S492"/>
    <mergeCell ref="W492:X492"/>
    <mergeCell ref="W494:X494"/>
    <mergeCell ref="C496:P496"/>
    <mergeCell ref="Q496:X496"/>
    <mergeCell ref="T498:X498"/>
    <mergeCell ref="T500:X500"/>
    <mergeCell ref="C502:W502"/>
    <mergeCell ref="M503:N503"/>
    <mergeCell ref="W503:X503"/>
    <mergeCell ref="W488:X488"/>
    <mergeCell ref="E482:F482"/>
    <mergeCell ref="I482:X482"/>
    <mergeCell ref="L484:M484"/>
    <mergeCell ref="W484:X484"/>
    <mergeCell ref="P486:X486"/>
    <mergeCell ref="M490:X490"/>
    <mergeCell ref="L433:M433"/>
    <mergeCell ref="P435:X435"/>
    <mergeCell ref="W437:X437"/>
    <mergeCell ref="M439:X439"/>
    <mergeCell ref="C441:S441"/>
    <mergeCell ref="W441:X441"/>
    <mergeCell ref="W443:X443"/>
    <mergeCell ref="C445:P445"/>
    <mergeCell ref="Q445:X445"/>
    <mergeCell ref="T447:X447"/>
    <mergeCell ref="T449:X449"/>
    <mergeCell ref="C451:W451"/>
    <mergeCell ref="M452:N452"/>
    <mergeCell ref="W452:X452"/>
    <mergeCell ref="M453:N453"/>
    <mergeCell ref="C460:X460"/>
    <mergeCell ref="C463:X463"/>
    <mergeCell ref="W353:X353"/>
    <mergeCell ref="L356:M356"/>
    <mergeCell ref="W392:X392"/>
    <mergeCell ref="C394:P394"/>
    <mergeCell ref="Q394:X394"/>
    <mergeCell ref="T396:X396"/>
    <mergeCell ref="T398:X398"/>
    <mergeCell ref="W356:X356"/>
    <mergeCell ref="C361:X361"/>
    <mergeCell ref="I365:X365"/>
    <mergeCell ref="I367:X367"/>
    <mergeCell ref="I369:X369"/>
    <mergeCell ref="C372:X372"/>
    <mergeCell ref="C375:T375"/>
    <mergeCell ref="W375:X375"/>
    <mergeCell ref="C378:F378"/>
    <mergeCell ref="H378:T378"/>
    <mergeCell ref="U378:X378"/>
    <mergeCell ref="E380:F380"/>
    <mergeCell ref="I380:X380"/>
    <mergeCell ref="L331:M331"/>
    <mergeCell ref="W331:X331"/>
    <mergeCell ref="P333:X333"/>
    <mergeCell ref="M337:X337"/>
    <mergeCell ref="C339:S339"/>
    <mergeCell ref="W339:X339"/>
    <mergeCell ref="W390:X390"/>
    <mergeCell ref="W382:X382"/>
    <mergeCell ref="L382:M382"/>
    <mergeCell ref="P384:X384"/>
    <mergeCell ref="W386:X386"/>
    <mergeCell ref="M388:X388"/>
    <mergeCell ref="C390:S390"/>
    <mergeCell ref="W335:X335"/>
    <mergeCell ref="W341:X341"/>
    <mergeCell ref="C358:X358"/>
    <mergeCell ref="C349:W349"/>
    <mergeCell ref="M350:N350"/>
    <mergeCell ref="W350:X350"/>
    <mergeCell ref="M351:N351"/>
    <mergeCell ref="W351:X351"/>
    <mergeCell ref="M352:N352"/>
    <mergeCell ref="W352:X352"/>
    <mergeCell ref="M353:N353"/>
    <mergeCell ref="I318:X318"/>
    <mergeCell ref="C321:X321"/>
    <mergeCell ref="C324:T324"/>
    <mergeCell ref="W324:X324"/>
    <mergeCell ref="C327:F327"/>
    <mergeCell ref="H327:T327"/>
    <mergeCell ref="U327:X327"/>
    <mergeCell ref="E329:F329"/>
    <mergeCell ref="I329:X329"/>
    <mergeCell ref="I265:X265"/>
    <mergeCell ref="I267:X267"/>
    <mergeCell ref="C270:X270"/>
    <mergeCell ref="C273:T273"/>
    <mergeCell ref="E227:F227"/>
    <mergeCell ref="I227:X227"/>
    <mergeCell ref="L229:M229"/>
    <mergeCell ref="W229:X229"/>
    <mergeCell ref="M248:N248"/>
    <mergeCell ref="W248:X248"/>
    <mergeCell ref="M249:N249"/>
    <mergeCell ref="W249:X249"/>
    <mergeCell ref="M250:N250"/>
    <mergeCell ref="W237:X237"/>
    <mergeCell ref="W239:X239"/>
    <mergeCell ref="C241:P241"/>
    <mergeCell ref="Q241:X241"/>
    <mergeCell ref="T243:X243"/>
    <mergeCell ref="T245:X245"/>
    <mergeCell ref="C247:W247"/>
    <mergeCell ref="W250:X250"/>
    <mergeCell ref="W50:X50"/>
    <mergeCell ref="C52:X52"/>
    <mergeCell ref="C55:X55"/>
    <mergeCell ref="I63:X63"/>
    <mergeCell ref="L254:M254"/>
    <mergeCell ref="W254:X254"/>
    <mergeCell ref="C256:X256"/>
    <mergeCell ref="C259:X259"/>
    <mergeCell ref="I263:X263"/>
    <mergeCell ref="P78:X78"/>
    <mergeCell ref="W80:X80"/>
    <mergeCell ref="M82:X82"/>
    <mergeCell ref="C84:S84"/>
    <mergeCell ref="W84:X84"/>
    <mergeCell ref="W86:X86"/>
    <mergeCell ref="C88:P88"/>
    <mergeCell ref="Q88:X88"/>
    <mergeCell ref="T90:X90"/>
    <mergeCell ref="T92:X92"/>
    <mergeCell ref="C94:W94"/>
    <mergeCell ref="M95:N95"/>
    <mergeCell ref="W95:X95"/>
    <mergeCell ref="M96:N96"/>
    <mergeCell ref="M97:N97"/>
    <mergeCell ref="C21:F21"/>
    <mergeCell ref="W137:X137"/>
    <mergeCell ref="T143:X143"/>
    <mergeCell ref="T192:X192"/>
    <mergeCell ref="W965:X965"/>
    <mergeCell ref="W188:X188"/>
    <mergeCell ref="C190:P190"/>
    <mergeCell ref="Q190:X190"/>
    <mergeCell ref="H21:T21"/>
    <mergeCell ref="U21:X21"/>
    <mergeCell ref="E23:F23"/>
    <mergeCell ref="I23:X23"/>
    <mergeCell ref="W96:X96"/>
    <mergeCell ref="W47:X47"/>
    <mergeCell ref="L25:M25"/>
    <mergeCell ref="P27:X27"/>
    <mergeCell ref="W29:X29"/>
    <mergeCell ref="M31:X31"/>
    <mergeCell ref="C33:S33"/>
    <mergeCell ref="W33:X33"/>
    <mergeCell ref="W35:X35"/>
    <mergeCell ref="C37:P37"/>
    <mergeCell ref="M251:N251"/>
    <mergeCell ref="W251:X251"/>
    <mergeCell ref="B2:Z2"/>
    <mergeCell ref="L4:Q4"/>
    <mergeCell ref="C7:X7"/>
    <mergeCell ref="L10:X10"/>
    <mergeCell ref="S4:X4"/>
    <mergeCell ref="C14:X14"/>
    <mergeCell ref="C16:X16"/>
    <mergeCell ref="C18:X18"/>
    <mergeCell ref="D19:E19"/>
    <mergeCell ref="G19:H19"/>
    <mergeCell ref="Q37:X37"/>
    <mergeCell ref="W69:X69"/>
    <mergeCell ref="C72:F72"/>
    <mergeCell ref="H72:T72"/>
    <mergeCell ref="U72:X72"/>
    <mergeCell ref="E74:F74"/>
    <mergeCell ref="I74:X74"/>
    <mergeCell ref="L76:M76"/>
    <mergeCell ref="W76:X76"/>
    <mergeCell ref="C66:X66"/>
    <mergeCell ref="C69:T69"/>
    <mergeCell ref="T39:X39"/>
    <mergeCell ref="T41:X41"/>
    <mergeCell ref="C43:W43"/>
    <mergeCell ref="I59:X59"/>
    <mergeCell ref="I61:X61"/>
    <mergeCell ref="M44:N44"/>
    <mergeCell ref="W44:X44"/>
    <mergeCell ref="M45:N45"/>
    <mergeCell ref="W45:X45"/>
    <mergeCell ref="M46:N46"/>
    <mergeCell ref="W46:X46"/>
    <mergeCell ref="M47:N47"/>
    <mergeCell ref="L50:M50"/>
    <mergeCell ref="W97:X97"/>
    <mergeCell ref="M98:N98"/>
    <mergeCell ref="W98:X98"/>
    <mergeCell ref="L101:M101"/>
    <mergeCell ref="W101:X101"/>
    <mergeCell ref="C103:X103"/>
    <mergeCell ref="C106:X106"/>
    <mergeCell ref="I112:X112"/>
    <mergeCell ref="I114:X114"/>
    <mergeCell ref="C117:X117"/>
    <mergeCell ref="C120:T120"/>
    <mergeCell ref="W120:X120"/>
    <mergeCell ref="I110:X110"/>
    <mergeCell ref="C123:F123"/>
    <mergeCell ref="H123:T123"/>
    <mergeCell ref="U123:X123"/>
    <mergeCell ref="E125:F125"/>
    <mergeCell ref="I125:X125"/>
    <mergeCell ref="L127:M127"/>
    <mergeCell ref="W127:X127"/>
    <mergeCell ref="P129:X129"/>
    <mergeCell ref="W131:X131"/>
    <mergeCell ref="M133:X133"/>
    <mergeCell ref="C135:S135"/>
    <mergeCell ref="W135:X135"/>
    <mergeCell ref="C139:P139"/>
    <mergeCell ref="Q139:X139"/>
    <mergeCell ref="C154:X154"/>
    <mergeCell ref="C157:X157"/>
    <mergeCell ref="I161:X161"/>
    <mergeCell ref="I163:X163"/>
    <mergeCell ref="I165:X165"/>
    <mergeCell ref="C168:X168"/>
    <mergeCell ref="C171:T171"/>
    <mergeCell ref="W171:X171"/>
    <mergeCell ref="C174:F174"/>
    <mergeCell ref="H174:T174"/>
    <mergeCell ref="U174:X174"/>
    <mergeCell ref="E176:F176"/>
    <mergeCell ref="I176:X176"/>
    <mergeCell ref="L178:M178"/>
    <mergeCell ref="W178:X178"/>
    <mergeCell ref="P180:X180"/>
    <mergeCell ref="W182:X182"/>
    <mergeCell ref="M184:X184"/>
    <mergeCell ref="T194:X194"/>
    <mergeCell ref="C196:W196"/>
    <mergeCell ref="C219:X219"/>
    <mergeCell ref="C222:T222"/>
    <mergeCell ref="W222:X222"/>
    <mergeCell ref="C186:S186"/>
    <mergeCell ref="W186:X186"/>
    <mergeCell ref="M197:N197"/>
    <mergeCell ref="W197:X197"/>
    <mergeCell ref="C225:F225"/>
    <mergeCell ref="H225:T225"/>
    <mergeCell ref="U225:X225"/>
    <mergeCell ref="M198:N198"/>
    <mergeCell ref="W198:X198"/>
    <mergeCell ref="M199:N199"/>
    <mergeCell ref="W199:X199"/>
    <mergeCell ref="M200:N200"/>
    <mergeCell ref="W200:X200"/>
    <mergeCell ref="L203:M203"/>
    <mergeCell ref="W203:X203"/>
    <mergeCell ref="C205:X205"/>
    <mergeCell ref="C208:X208"/>
    <mergeCell ref="I212:X212"/>
    <mergeCell ref="I214:X214"/>
    <mergeCell ref="I216:X216"/>
    <mergeCell ref="E278:F278"/>
    <mergeCell ref="I278:X278"/>
    <mergeCell ref="L280:M280"/>
    <mergeCell ref="W280:X280"/>
    <mergeCell ref="W273:X273"/>
    <mergeCell ref="P282:X282"/>
    <mergeCell ref="M286:X286"/>
    <mergeCell ref="C288:S288"/>
    <mergeCell ref="W288:X288"/>
    <mergeCell ref="W284:X284"/>
    <mergeCell ref="C276:F276"/>
    <mergeCell ref="H276:T276"/>
    <mergeCell ref="U276:X276"/>
    <mergeCell ref="W290:X290"/>
    <mergeCell ref="C343:P343"/>
    <mergeCell ref="Q343:X343"/>
    <mergeCell ref="T345:X345"/>
    <mergeCell ref="T347:X347"/>
    <mergeCell ref="T294:X294"/>
    <mergeCell ref="T296:X296"/>
    <mergeCell ref="C298:W298"/>
    <mergeCell ref="M299:N299"/>
    <mergeCell ref="W299:X299"/>
    <mergeCell ref="M300:N300"/>
    <mergeCell ref="W300:X300"/>
    <mergeCell ref="M301:N301"/>
    <mergeCell ref="W301:X301"/>
    <mergeCell ref="M302:N302"/>
    <mergeCell ref="W302:X302"/>
    <mergeCell ref="L305:M305"/>
    <mergeCell ref="W305:X305"/>
    <mergeCell ref="C307:X307"/>
    <mergeCell ref="C310:X310"/>
    <mergeCell ref="C292:P292"/>
    <mergeCell ref="Q292:X292"/>
    <mergeCell ref="I314:X314"/>
    <mergeCell ref="I316:X316"/>
    <mergeCell ref="I418:X418"/>
    <mergeCell ref="I420:X420"/>
    <mergeCell ref="C423:X423"/>
    <mergeCell ref="C426:T426"/>
    <mergeCell ref="C429:F429"/>
    <mergeCell ref="H429:T429"/>
    <mergeCell ref="U429:X429"/>
    <mergeCell ref="C400:W400"/>
    <mergeCell ref="M401:N401"/>
    <mergeCell ref="W401:X401"/>
    <mergeCell ref="M402:N402"/>
    <mergeCell ref="W402:X402"/>
    <mergeCell ref="M403:N403"/>
    <mergeCell ref="W403:X403"/>
    <mergeCell ref="M404:N404"/>
    <mergeCell ref="W404:X404"/>
    <mergeCell ref="L407:M407"/>
    <mergeCell ref="W407:X407"/>
    <mergeCell ref="C409:X409"/>
    <mergeCell ref="C412:X412"/>
    <mergeCell ref="I416:X416"/>
    <mergeCell ref="W426:X426"/>
    <mergeCell ref="E431:F431"/>
    <mergeCell ref="I431:X431"/>
    <mergeCell ref="W453:X453"/>
    <mergeCell ref="M454:N454"/>
    <mergeCell ref="W454:X454"/>
    <mergeCell ref="M455:N455"/>
    <mergeCell ref="W455:X455"/>
    <mergeCell ref="L458:M458"/>
    <mergeCell ref="W458:X458"/>
    <mergeCell ref="W433:X433"/>
    <mergeCell ref="I467:X467"/>
    <mergeCell ref="I469:X469"/>
    <mergeCell ref="I471:X471"/>
    <mergeCell ref="C474:X474"/>
    <mergeCell ref="C477:T477"/>
    <mergeCell ref="W477:X477"/>
    <mergeCell ref="C480:F480"/>
    <mergeCell ref="H480:T480"/>
    <mergeCell ref="U480:X480"/>
    <mergeCell ref="T551:X551"/>
    <mergeCell ref="C553:W553"/>
    <mergeCell ref="M554:N554"/>
    <mergeCell ref="W554:X554"/>
    <mergeCell ref="M555:N555"/>
    <mergeCell ref="W555:X555"/>
    <mergeCell ref="M556:N556"/>
    <mergeCell ref="W556:X556"/>
    <mergeCell ref="M557:N557"/>
    <mergeCell ref="L560:M560"/>
    <mergeCell ref="W560:X560"/>
    <mergeCell ref="C562:X562"/>
    <mergeCell ref="C565:X565"/>
    <mergeCell ref="I569:X569"/>
    <mergeCell ref="I571:X571"/>
    <mergeCell ref="I573:X573"/>
    <mergeCell ref="C576:X576"/>
    <mergeCell ref="C579:T579"/>
    <mergeCell ref="W579:X579"/>
    <mergeCell ref="C616:X616"/>
    <mergeCell ref="I620:X620"/>
    <mergeCell ref="I622:X622"/>
    <mergeCell ref="I624:X624"/>
    <mergeCell ref="C627:X627"/>
    <mergeCell ref="C630:T630"/>
    <mergeCell ref="W630:X630"/>
    <mergeCell ref="C633:F633"/>
    <mergeCell ref="H633:T633"/>
    <mergeCell ref="U633:X633"/>
    <mergeCell ref="C655:W655"/>
    <mergeCell ref="M656:N656"/>
    <mergeCell ref="W656:X656"/>
    <mergeCell ref="M657:N657"/>
    <mergeCell ref="W657:X657"/>
    <mergeCell ref="M658:N658"/>
    <mergeCell ref="W658:X658"/>
    <mergeCell ref="M659:N659"/>
    <mergeCell ref="W659:X659"/>
    <mergeCell ref="L662:M662"/>
    <mergeCell ref="C664:X664"/>
    <mergeCell ref="I671:X671"/>
    <mergeCell ref="I673:X673"/>
    <mergeCell ref="I675:X675"/>
    <mergeCell ref="C678:X678"/>
    <mergeCell ref="C681:T681"/>
    <mergeCell ref="W681:X681"/>
    <mergeCell ref="C684:F684"/>
    <mergeCell ref="H684:T684"/>
    <mergeCell ref="U684:X684"/>
    <mergeCell ref="E686:F686"/>
    <mergeCell ref="I686:X686"/>
    <mergeCell ref="L688:M688"/>
    <mergeCell ref="W688:X688"/>
    <mergeCell ref="P690:X690"/>
    <mergeCell ref="W692:X692"/>
    <mergeCell ref="M694:X694"/>
    <mergeCell ref="C696:S696"/>
    <mergeCell ref="W696:X696"/>
    <mergeCell ref="M745:X745"/>
    <mergeCell ref="C747:S747"/>
    <mergeCell ref="W747:X747"/>
    <mergeCell ref="W749:X749"/>
    <mergeCell ref="C751:P751"/>
    <mergeCell ref="Q751:X751"/>
    <mergeCell ref="T753:X753"/>
    <mergeCell ref="T755:X755"/>
    <mergeCell ref="C757:W757"/>
    <mergeCell ref="M758:N758"/>
    <mergeCell ref="W758:X758"/>
    <mergeCell ref="M759:N759"/>
    <mergeCell ref="W759:X759"/>
    <mergeCell ref="M760:N760"/>
    <mergeCell ref="M761:N761"/>
    <mergeCell ref="W761:X761"/>
    <mergeCell ref="L764:M764"/>
    <mergeCell ref="W764:X764"/>
    <mergeCell ref="C766:X766"/>
    <mergeCell ref="C769:X769"/>
    <mergeCell ref="I773:X773"/>
    <mergeCell ref="I775:X775"/>
    <mergeCell ref="I777:X777"/>
    <mergeCell ref="C780:X780"/>
    <mergeCell ref="C783:T783"/>
    <mergeCell ref="W783:X783"/>
    <mergeCell ref="C786:F786"/>
    <mergeCell ref="H786:T786"/>
    <mergeCell ref="U786:X786"/>
    <mergeCell ref="I824:X824"/>
    <mergeCell ref="I826:X826"/>
    <mergeCell ref="I828:X828"/>
    <mergeCell ref="C831:X831"/>
    <mergeCell ref="C834:T834"/>
    <mergeCell ref="W834:X834"/>
    <mergeCell ref="C837:F837"/>
    <mergeCell ref="H837:T837"/>
    <mergeCell ref="U837:X837"/>
    <mergeCell ref="W860:X860"/>
    <mergeCell ref="M861:N861"/>
    <mergeCell ref="M862:N862"/>
    <mergeCell ref="W862:X862"/>
    <mergeCell ref="M863:N863"/>
    <mergeCell ref="W863:X863"/>
    <mergeCell ref="L866:M866"/>
    <mergeCell ref="W866:X866"/>
    <mergeCell ref="C868:X868"/>
    <mergeCell ref="W861:X861"/>
    <mergeCell ref="M860:N860"/>
    <mergeCell ref="C871:X871"/>
    <mergeCell ref="I875:X875"/>
    <mergeCell ref="I877:X877"/>
    <mergeCell ref="I879:X879"/>
    <mergeCell ref="C882:X882"/>
    <mergeCell ref="C885:T885"/>
    <mergeCell ref="W885:X885"/>
    <mergeCell ref="C888:F888"/>
    <mergeCell ref="H888:T888"/>
    <mergeCell ref="U888:X888"/>
    <mergeCell ref="C933:X933"/>
    <mergeCell ref="C936:T936"/>
    <mergeCell ref="W936:X936"/>
    <mergeCell ref="I928:X928"/>
    <mergeCell ref="I930:X930"/>
    <mergeCell ref="I926:X926"/>
    <mergeCell ref="C939:F939"/>
    <mergeCell ref="H939:T939"/>
    <mergeCell ref="U939:X939"/>
    <mergeCell ref="E941:F941"/>
    <mergeCell ref="L943:M943"/>
    <mergeCell ref="W943:X943"/>
    <mergeCell ref="P945:X945"/>
    <mergeCell ref="W947:X947"/>
    <mergeCell ref="M949:X949"/>
    <mergeCell ref="C951:S951"/>
    <mergeCell ref="W951:X951"/>
    <mergeCell ref="W953:X953"/>
    <mergeCell ref="C955:P955"/>
    <mergeCell ref="Q955:X955"/>
    <mergeCell ref="T957:X957"/>
    <mergeCell ref="T959:X959"/>
    <mergeCell ref="C961:W961"/>
    <mergeCell ref="M962:N962"/>
    <mergeCell ref="W962:X962"/>
    <mergeCell ref="M963:N963"/>
    <mergeCell ref="W963:X963"/>
    <mergeCell ref="M964:N964"/>
    <mergeCell ref="W964:X964"/>
    <mergeCell ref="M965:N965"/>
    <mergeCell ref="L968:M968"/>
    <mergeCell ref="W968:X968"/>
    <mergeCell ref="C970:X970"/>
    <mergeCell ref="C973:X973"/>
    <mergeCell ref="I977:X977"/>
    <mergeCell ref="I979:X979"/>
    <mergeCell ref="I981:X981"/>
    <mergeCell ref="C987:T987"/>
    <mergeCell ref="W987:X987"/>
    <mergeCell ref="M1000:X1000"/>
    <mergeCell ref="C1002:S1002"/>
    <mergeCell ref="W1002:X1002"/>
    <mergeCell ref="W1004:X1004"/>
    <mergeCell ref="W998:X998"/>
    <mergeCell ref="C984:X984"/>
    <mergeCell ref="I992:X992"/>
    <mergeCell ref="C990:F990"/>
    <mergeCell ref="H990:T990"/>
    <mergeCell ref="U990:X990"/>
    <mergeCell ref="E992:F992"/>
    <mergeCell ref="L994:M994"/>
    <mergeCell ref="W994:X994"/>
    <mergeCell ref="P996:X996"/>
    <mergeCell ref="C1006:P1006"/>
    <mergeCell ref="Q1006:X1006"/>
    <mergeCell ref="T1008:X1008"/>
    <mergeCell ref="T1010:X1010"/>
    <mergeCell ref="C1012:W1012"/>
    <mergeCell ref="C1021:X1021"/>
    <mergeCell ref="C1024:X1024"/>
    <mergeCell ref="I1028:X1028"/>
    <mergeCell ref="I1030:X1030"/>
    <mergeCell ref="I1032:X1032"/>
    <mergeCell ref="C1035:X1035"/>
    <mergeCell ref="C1038:T1038"/>
    <mergeCell ref="W1038:X1038"/>
    <mergeCell ref="M1013:N1013"/>
    <mergeCell ref="W1013:X1013"/>
    <mergeCell ref="M1014:N1014"/>
    <mergeCell ref="W1014:X1014"/>
    <mergeCell ref="M1015:N1015"/>
    <mergeCell ref="W1015:X1015"/>
    <mergeCell ref="M1016:N1016"/>
    <mergeCell ref="W1016:X1016"/>
    <mergeCell ref="L1019:M1019"/>
    <mergeCell ref="W1019:X1019"/>
  </mergeCells>
  <conditionalFormatting sqref="T39:W39">
    <cfRule type="cellIs" dxfId="119" priority="256" operator="equal">
      <formula>"?"</formula>
    </cfRule>
  </conditionalFormatting>
  <conditionalFormatting sqref="M44:N47">
    <cfRule type="cellIs" dxfId="118" priority="255" operator="equal">
      <formula>"?"</formula>
    </cfRule>
  </conditionalFormatting>
  <conditionalFormatting sqref="W44:X47">
    <cfRule type="cellIs" dxfId="117" priority="136" operator="equal">
      <formula>"?"</formula>
    </cfRule>
  </conditionalFormatting>
  <conditionalFormatting sqref="T90:W90">
    <cfRule type="cellIs" dxfId="116" priority="135" operator="equal">
      <formula>"?"</formula>
    </cfRule>
  </conditionalFormatting>
  <conditionalFormatting sqref="M95:N98">
    <cfRule type="cellIs" dxfId="115" priority="134" operator="equal">
      <formula>"?"</formula>
    </cfRule>
  </conditionalFormatting>
  <conditionalFormatting sqref="T92:W92">
    <cfRule type="cellIs" dxfId="114" priority="132" operator="equal">
      <formula>"?"</formula>
    </cfRule>
  </conditionalFormatting>
  <conditionalFormatting sqref="W95:X98">
    <cfRule type="cellIs" dxfId="113" priority="131" operator="equal">
      <formula>"?"</formula>
    </cfRule>
  </conditionalFormatting>
  <conditionalFormatting sqref="T141:W141">
    <cfRule type="cellIs" dxfId="112" priority="130" operator="equal">
      <formula>"?"</formula>
    </cfRule>
  </conditionalFormatting>
  <conditionalFormatting sqref="M146:N149">
    <cfRule type="cellIs" dxfId="111" priority="129" operator="equal">
      <formula>"?"</formula>
    </cfRule>
  </conditionalFormatting>
  <conditionalFormatting sqref="T143:W143">
    <cfRule type="cellIs" dxfId="110" priority="127" operator="equal">
      <formula>"?"</formula>
    </cfRule>
  </conditionalFormatting>
  <conditionalFormatting sqref="W146:X149">
    <cfRule type="cellIs" dxfId="109" priority="126" operator="equal">
      <formula>"?"</formula>
    </cfRule>
  </conditionalFormatting>
  <conditionalFormatting sqref="T192:W192">
    <cfRule type="cellIs" dxfId="108" priority="125" operator="equal">
      <formula>"?"</formula>
    </cfRule>
  </conditionalFormatting>
  <conditionalFormatting sqref="M197:N200">
    <cfRule type="cellIs" dxfId="107" priority="124" operator="equal">
      <formula>"?"</formula>
    </cfRule>
  </conditionalFormatting>
  <conditionalFormatting sqref="T194:W194">
    <cfRule type="cellIs" dxfId="106" priority="122" operator="equal">
      <formula>"?"</formula>
    </cfRule>
  </conditionalFormatting>
  <conditionalFormatting sqref="W197:X200">
    <cfRule type="cellIs" dxfId="105" priority="121" operator="equal">
      <formula>"?"</formula>
    </cfRule>
  </conditionalFormatting>
  <conditionalFormatting sqref="T243:W243">
    <cfRule type="cellIs" dxfId="104" priority="120" operator="equal">
      <formula>"?"</formula>
    </cfRule>
  </conditionalFormatting>
  <conditionalFormatting sqref="M248:N251">
    <cfRule type="cellIs" dxfId="103" priority="119" operator="equal">
      <formula>"?"</formula>
    </cfRule>
  </conditionalFormatting>
  <conditionalFormatting sqref="T245:W245">
    <cfRule type="cellIs" dxfId="102" priority="117" operator="equal">
      <formula>"?"</formula>
    </cfRule>
  </conditionalFormatting>
  <conditionalFormatting sqref="W248:X251">
    <cfRule type="cellIs" dxfId="101" priority="116" operator="equal">
      <formula>"?"</formula>
    </cfRule>
  </conditionalFormatting>
  <conditionalFormatting sqref="T294:W294">
    <cfRule type="cellIs" dxfId="100" priority="115" operator="equal">
      <formula>"?"</formula>
    </cfRule>
  </conditionalFormatting>
  <conditionalFormatting sqref="M299:N302">
    <cfRule type="cellIs" dxfId="99" priority="114" operator="equal">
      <formula>"?"</formula>
    </cfRule>
  </conditionalFormatting>
  <conditionalFormatting sqref="T41:W41">
    <cfRule type="cellIs" dxfId="98" priority="137" operator="equal">
      <formula>"?"</formula>
    </cfRule>
  </conditionalFormatting>
  <conditionalFormatting sqref="T296:W296">
    <cfRule type="cellIs" dxfId="97" priority="112" operator="equal">
      <formula>"?"</formula>
    </cfRule>
  </conditionalFormatting>
  <conditionalFormatting sqref="W299:X302">
    <cfRule type="cellIs" dxfId="96" priority="111" operator="equal">
      <formula>"?"</formula>
    </cfRule>
  </conditionalFormatting>
  <conditionalFormatting sqref="T345:W345">
    <cfRule type="cellIs" dxfId="95" priority="110" operator="equal">
      <formula>"?"</formula>
    </cfRule>
  </conditionalFormatting>
  <conditionalFormatting sqref="M350:N353">
    <cfRule type="cellIs" dxfId="94" priority="109" operator="equal">
      <formula>"?"</formula>
    </cfRule>
  </conditionalFormatting>
  <conditionalFormatting sqref="T347:W347">
    <cfRule type="cellIs" dxfId="93" priority="107" operator="equal">
      <formula>"?"</formula>
    </cfRule>
  </conditionalFormatting>
  <conditionalFormatting sqref="W350:X353">
    <cfRule type="cellIs" dxfId="92" priority="106" operator="equal">
      <formula>"?"</formula>
    </cfRule>
  </conditionalFormatting>
  <conditionalFormatting sqref="T396:W396">
    <cfRule type="cellIs" dxfId="91" priority="105" operator="equal">
      <formula>"?"</formula>
    </cfRule>
  </conditionalFormatting>
  <conditionalFormatting sqref="M401:N404">
    <cfRule type="cellIs" dxfId="90" priority="104" operator="equal">
      <formula>"?"</formula>
    </cfRule>
  </conditionalFormatting>
  <conditionalFormatting sqref="T398:W398">
    <cfRule type="cellIs" dxfId="89" priority="102" operator="equal">
      <formula>"?"</formula>
    </cfRule>
  </conditionalFormatting>
  <conditionalFormatting sqref="W401:X404">
    <cfRule type="cellIs" dxfId="88" priority="101" operator="equal">
      <formula>"?"</formula>
    </cfRule>
  </conditionalFormatting>
  <conditionalFormatting sqref="T447:W447">
    <cfRule type="cellIs" dxfId="87" priority="100" operator="equal">
      <formula>"?"</formula>
    </cfRule>
  </conditionalFormatting>
  <conditionalFormatting sqref="M452:N455">
    <cfRule type="cellIs" dxfId="86" priority="99" operator="equal">
      <formula>"?"</formula>
    </cfRule>
  </conditionalFormatting>
  <conditionalFormatting sqref="T449:W449">
    <cfRule type="cellIs" dxfId="85" priority="97" operator="equal">
      <formula>"?"</formula>
    </cfRule>
  </conditionalFormatting>
  <conditionalFormatting sqref="W452:X455">
    <cfRule type="cellIs" dxfId="84" priority="96" operator="equal">
      <formula>"?"</formula>
    </cfRule>
  </conditionalFormatting>
  <conditionalFormatting sqref="T498:W498">
    <cfRule type="cellIs" dxfId="83" priority="95" operator="equal">
      <formula>"?"</formula>
    </cfRule>
  </conditionalFormatting>
  <conditionalFormatting sqref="M503:N506">
    <cfRule type="cellIs" dxfId="82" priority="94" operator="equal">
      <formula>"?"</formula>
    </cfRule>
  </conditionalFormatting>
  <conditionalFormatting sqref="T500:W500">
    <cfRule type="cellIs" dxfId="81" priority="92" operator="equal">
      <formula>"?"</formula>
    </cfRule>
  </conditionalFormatting>
  <conditionalFormatting sqref="W503:X506">
    <cfRule type="cellIs" dxfId="80" priority="91" operator="equal">
      <formula>"?"</formula>
    </cfRule>
  </conditionalFormatting>
  <conditionalFormatting sqref="T549:W549">
    <cfRule type="cellIs" dxfId="79" priority="90" operator="equal">
      <formula>"?"</formula>
    </cfRule>
  </conditionalFormatting>
  <conditionalFormatting sqref="M554:N557">
    <cfRule type="cellIs" dxfId="78" priority="89" operator="equal">
      <formula>"?"</formula>
    </cfRule>
  </conditionalFormatting>
  <conditionalFormatting sqref="T551:W551">
    <cfRule type="cellIs" dxfId="77" priority="87" operator="equal">
      <formula>"?"</formula>
    </cfRule>
  </conditionalFormatting>
  <conditionalFormatting sqref="W554:X557">
    <cfRule type="cellIs" dxfId="76" priority="86" operator="equal">
      <formula>"?"</formula>
    </cfRule>
  </conditionalFormatting>
  <conditionalFormatting sqref="T600:W600">
    <cfRule type="cellIs" dxfId="75" priority="85" operator="equal">
      <formula>"?"</formula>
    </cfRule>
  </conditionalFormatting>
  <conditionalFormatting sqref="M605:N608">
    <cfRule type="cellIs" dxfId="74" priority="84" operator="equal">
      <formula>"?"</formula>
    </cfRule>
  </conditionalFormatting>
  <conditionalFormatting sqref="T602:W602">
    <cfRule type="cellIs" dxfId="73" priority="82" operator="equal">
      <formula>"?"</formula>
    </cfRule>
  </conditionalFormatting>
  <conditionalFormatting sqref="W605:X608">
    <cfRule type="cellIs" dxfId="72" priority="81" operator="equal">
      <formula>"?"</formula>
    </cfRule>
  </conditionalFormatting>
  <conditionalFormatting sqref="T651:W651">
    <cfRule type="cellIs" dxfId="71" priority="80" operator="equal">
      <formula>"?"</formula>
    </cfRule>
  </conditionalFormatting>
  <conditionalFormatting sqref="M656:N659">
    <cfRule type="cellIs" dxfId="70" priority="79" operator="equal">
      <formula>"?"</formula>
    </cfRule>
  </conditionalFormatting>
  <conditionalFormatting sqref="T653:W653">
    <cfRule type="cellIs" dxfId="69" priority="77" operator="equal">
      <formula>"?"</formula>
    </cfRule>
  </conditionalFormatting>
  <conditionalFormatting sqref="W656:X659">
    <cfRule type="cellIs" dxfId="68" priority="76" operator="equal">
      <formula>"?"</formula>
    </cfRule>
  </conditionalFormatting>
  <conditionalFormatting sqref="T702:W702">
    <cfRule type="cellIs" dxfId="67" priority="75" operator="equal">
      <formula>"?"</formula>
    </cfRule>
  </conditionalFormatting>
  <conditionalFormatting sqref="M707:N710">
    <cfRule type="cellIs" dxfId="66" priority="74" operator="equal">
      <formula>"?"</formula>
    </cfRule>
  </conditionalFormatting>
  <conditionalFormatting sqref="T704:W704">
    <cfRule type="cellIs" dxfId="65" priority="72" operator="equal">
      <formula>"?"</formula>
    </cfRule>
  </conditionalFormatting>
  <conditionalFormatting sqref="W707:X710">
    <cfRule type="cellIs" dxfId="64" priority="71" operator="equal">
      <formula>"?"</formula>
    </cfRule>
  </conditionalFormatting>
  <conditionalFormatting sqref="T753:W753">
    <cfRule type="cellIs" dxfId="63" priority="70" operator="equal">
      <formula>"?"</formula>
    </cfRule>
  </conditionalFormatting>
  <conditionalFormatting sqref="M758:N761">
    <cfRule type="cellIs" dxfId="62" priority="69" operator="equal">
      <formula>"?"</formula>
    </cfRule>
  </conditionalFormatting>
  <conditionalFormatting sqref="T755:W755">
    <cfRule type="cellIs" dxfId="61" priority="67" operator="equal">
      <formula>"?"</formula>
    </cfRule>
  </conditionalFormatting>
  <conditionalFormatting sqref="W758:X761">
    <cfRule type="cellIs" dxfId="60" priority="66" operator="equal">
      <formula>"?"</formula>
    </cfRule>
  </conditionalFormatting>
  <conditionalFormatting sqref="T804:W804">
    <cfRule type="cellIs" dxfId="59" priority="65" operator="equal">
      <formula>"?"</formula>
    </cfRule>
  </conditionalFormatting>
  <conditionalFormatting sqref="M809:N812">
    <cfRule type="cellIs" dxfId="58" priority="64" operator="equal">
      <formula>"?"</formula>
    </cfRule>
  </conditionalFormatting>
  <conditionalFormatting sqref="T806:W806">
    <cfRule type="cellIs" dxfId="57" priority="62" operator="equal">
      <formula>"?"</formula>
    </cfRule>
  </conditionalFormatting>
  <conditionalFormatting sqref="W809:X812">
    <cfRule type="cellIs" dxfId="56" priority="61" operator="equal">
      <formula>"?"</formula>
    </cfRule>
  </conditionalFormatting>
  <conditionalFormatting sqref="T855:W855">
    <cfRule type="cellIs" dxfId="55" priority="60" operator="equal">
      <formula>"?"</formula>
    </cfRule>
  </conditionalFormatting>
  <conditionalFormatting sqref="M860:N863">
    <cfRule type="cellIs" dxfId="54" priority="59" operator="equal">
      <formula>"?"</formula>
    </cfRule>
  </conditionalFormatting>
  <conditionalFormatting sqref="T857:W857">
    <cfRule type="cellIs" dxfId="53" priority="57" operator="equal">
      <formula>"?"</formula>
    </cfRule>
  </conditionalFormatting>
  <conditionalFormatting sqref="W860:X863">
    <cfRule type="cellIs" dxfId="52" priority="56" operator="equal">
      <formula>"?"</formula>
    </cfRule>
  </conditionalFormatting>
  <conditionalFormatting sqref="T906:W906">
    <cfRule type="cellIs" dxfId="51" priority="55" operator="equal">
      <formula>"?"</formula>
    </cfRule>
  </conditionalFormatting>
  <conditionalFormatting sqref="M911:N914">
    <cfRule type="cellIs" dxfId="50" priority="54" operator="equal">
      <formula>"?"</formula>
    </cfRule>
  </conditionalFormatting>
  <conditionalFormatting sqref="T908:W908">
    <cfRule type="cellIs" dxfId="49" priority="52" operator="equal">
      <formula>"?"</formula>
    </cfRule>
  </conditionalFormatting>
  <conditionalFormatting sqref="W911:X914">
    <cfRule type="cellIs" dxfId="48" priority="51" operator="equal">
      <formula>"?"</formula>
    </cfRule>
  </conditionalFormatting>
  <conditionalFormatting sqref="T957:W957">
    <cfRule type="cellIs" dxfId="47" priority="50" operator="equal">
      <formula>"?"</formula>
    </cfRule>
  </conditionalFormatting>
  <conditionalFormatting sqref="M962:N965">
    <cfRule type="cellIs" dxfId="46" priority="49" operator="equal">
      <formula>"?"</formula>
    </cfRule>
  </conditionalFormatting>
  <conditionalFormatting sqref="T959:W959">
    <cfRule type="cellIs" dxfId="45" priority="47" operator="equal">
      <formula>"?"</formula>
    </cfRule>
  </conditionalFormatting>
  <conditionalFormatting sqref="W962:X965">
    <cfRule type="cellIs" dxfId="44" priority="46" operator="equal">
      <formula>"?"</formula>
    </cfRule>
  </conditionalFormatting>
  <conditionalFormatting sqref="T1008:W1008">
    <cfRule type="cellIs" dxfId="43" priority="45" operator="equal">
      <formula>"?"</formula>
    </cfRule>
  </conditionalFormatting>
  <conditionalFormatting sqref="M1013:N1016">
    <cfRule type="cellIs" dxfId="42" priority="44" operator="equal">
      <formula>"?"</formula>
    </cfRule>
  </conditionalFormatting>
  <conditionalFormatting sqref="T1010:W1010">
    <cfRule type="cellIs" dxfId="41" priority="42" operator="equal">
      <formula>"?"</formula>
    </cfRule>
  </conditionalFormatting>
  <conditionalFormatting sqref="W1013:X1016">
    <cfRule type="cellIs" dxfId="40" priority="41" operator="equal">
      <formula>"?"</formula>
    </cfRule>
  </conditionalFormatting>
  <conditionalFormatting sqref="W69:X69">
    <cfRule type="cellIs" dxfId="39" priority="40" operator="equal">
      <formula>"?"</formula>
    </cfRule>
  </conditionalFormatting>
  <conditionalFormatting sqref="W120:X120">
    <cfRule type="cellIs" dxfId="38" priority="39" operator="equal">
      <formula>"?"</formula>
    </cfRule>
  </conditionalFormatting>
  <conditionalFormatting sqref="W171:X171">
    <cfRule type="cellIs" dxfId="37" priority="38" operator="equal">
      <formula>"?"</formula>
    </cfRule>
  </conditionalFormatting>
  <conditionalFormatting sqref="W222:X222">
    <cfRule type="cellIs" dxfId="36" priority="37" operator="equal">
      <formula>"?"</formula>
    </cfRule>
  </conditionalFormatting>
  <conditionalFormatting sqref="W273:X273">
    <cfRule type="cellIs" dxfId="35" priority="36" operator="equal">
      <formula>"?"</formula>
    </cfRule>
  </conditionalFormatting>
  <conditionalFormatting sqref="W324:X324">
    <cfRule type="cellIs" dxfId="34" priority="35" operator="equal">
      <formula>"?"</formula>
    </cfRule>
  </conditionalFormatting>
  <conditionalFormatting sqref="W375:X375">
    <cfRule type="cellIs" dxfId="33" priority="34" operator="equal">
      <formula>"?"</formula>
    </cfRule>
  </conditionalFormatting>
  <conditionalFormatting sqref="W426:X426">
    <cfRule type="cellIs" dxfId="32" priority="33" operator="equal">
      <formula>"?"</formula>
    </cfRule>
  </conditionalFormatting>
  <conditionalFormatting sqref="W477:X477">
    <cfRule type="cellIs" dxfId="31" priority="32" operator="equal">
      <formula>"?"</formula>
    </cfRule>
  </conditionalFormatting>
  <conditionalFormatting sqref="W528:X528">
    <cfRule type="cellIs" dxfId="30" priority="31" operator="equal">
      <formula>"?"</formula>
    </cfRule>
  </conditionalFormatting>
  <conditionalFormatting sqref="W579:X579">
    <cfRule type="cellIs" dxfId="29" priority="30" operator="equal">
      <formula>"?"</formula>
    </cfRule>
  </conditionalFormatting>
  <conditionalFormatting sqref="W630:X630">
    <cfRule type="cellIs" dxfId="28" priority="29" operator="equal">
      <formula>"?"</formula>
    </cfRule>
  </conditionalFormatting>
  <conditionalFormatting sqref="W681:X681">
    <cfRule type="cellIs" dxfId="27" priority="28" operator="equal">
      <formula>"?"</formula>
    </cfRule>
  </conditionalFormatting>
  <conditionalFormatting sqref="W732:X732">
    <cfRule type="cellIs" dxfId="26" priority="27" operator="equal">
      <formula>"?"</formula>
    </cfRule>
  </conditionalFormatting>
  <conditionalFormatting sqref="W783:X783">
    <cfRule type="cellIs" dxfId="25" priority="26" operator="equal">
      <formula>"?"</formula>
    </cfRule>
  </conditionalFormatting>
  <conditionalFormatting sqref="W834:X834">
    <cfRule type="cellIs" dxfId="24" priority="25" operator="equal">
      <formula>"?"</formula>
    </cfRule>
  </conditionalFormatting>
  <conditionalFormatting sqref="W885:X885">
    <cfRule type="cellIs" dxfId="23" priority="24" operator="equal">
      <formula>"?"</formula>
    </cfRule>
  </conditionalFormatting>
  <conditionalFormatting sqref="W936:X936">
    <cfRule type="cellIs" dxfId="22" priority="23" operator="equal">
      <formula>"?"</formula>
    </cfRule>
  </conditionalFormatting>
  <conditionalFormatting sqref="W987:X987">
    <cfRule type="cellIs" dxfId="21" priority="22" operator="equal">
      <formula>"?"</formula>
    </cfRule>
  </conditionalFormatting>
  <conditionalFormatting sqref="W1038:X1038">
    <cfRule type="cellIs" dxfId="20" priority="21" operator="equal">
      <formula>"?"</formula>
    </cfRule>
  </conditionalFormatting>
  <conditionalFormatting sqref="W29:X29">
    <cfRule type="cellIs" dxfId="19" priority="20" operator="equal">
      <formula>"?"</formula>
    </cfRule>
  </conditionalFormatting>
  <conditionalFormatting sqref="W80:X80">
    <cfRule type="cellIs" dxfId="18" priority="19" operator="equal">
      <formula>"?"</formula>
    </cfRule>
  </conditionalFormatting>
  <conditionalFormatting sqref="W131:X131">
    <cfRule type="cellIs" dxfId="17" priority="18" operator="equal">
      <formula>"?"</formula>
    </cfRule>
  </conditionalFormatting>
  <conditionalFormatting sqref="W182:X182">
    <cfRule type="cellIs" dxfId="16" priority="17" operator="equal">
      <formula>"?"</formula>
    </cfRule>
  </conditionalFormatting>
  <conditionalFormatting sqref="W233:X233">
    <cfRule type="cellIs" dxfId="15" priority="16" operator="equal">
      <formula>"?"</formula>
    </cfRule>
  </conditionalFormatting>
  <conditionalFormatting sqref="W284:X284">
    <cfRule type="cellIs" dxfId="14" priority="15" operator="equal">
      <formula>"?"</formula>
    </cfRule>
  </conditionalFormatting>
  <conditionalFormatting sqref="W335:X335">
    <cfRule type="cellIs" dxfId="13" priority="14" operator="equal">
      <formula>"?"</formula>
    </cfRule>
  </conditionalFormatting>
  <conditionalFormatting sqref="W386:X386">
    <cfRule type="cellIs" dxfId="12" priority="13" operator="equal">
      <formula>"?"</formula>
    </cfRule>
  </conditionalFormatting>
  <conditionalFormatting sqref="W437:X437">
    <cfRule type="cellIs" dxfId="11" priority="12" operator="equal">
      <formula>"?"</formula>
    </cfRule>
  </conditionalFormatting>
  <conditionalFormatting sqref="W488:X488">
    <cfRule type="cellIs" dxfId="10" priority="11" operator="equal">
      <formula>"?"</formula>
    </cfRule>
  </conditionalFormatting>
  <conditionalFormatting sqref="W539:X539">
    <cfRule type="cellIs" dxfId="9" priority="10" operator="equal">
      <formula>"?"</formula>
    </cfRule>
  </conditionalFormatting>
  <conditionalFormatting sqref="W590:X590">
    <cfRule type="cellIs" dxfId="8" priority="9" operator="equal">
      <formula>"?"</formula>
    </cfRule>
  </conditionalFormatting>
  <conditionalFormatting sqref="W641:X641">
    <cfRule type="cellIs" dxfId="7" priority="8" operator="equal">
      <formula>"?"</formula>
    </cfRule>
  </conditionalFormatting>
  <conditionalFormatting sqref="W692:X692">
    <cfRule type="cellIs" dxfId="6" priority="7" operator="equal">
      <formula>"?"</formula>
    </cfRule>
  </conditionalFormatting>
  <conditionalFormatting sqref="W743:X743">
    <cfRule type="cellIs" dxfId="5" priority="6" operator="equal">
      <formula>"?"</formula>
    </cfRule>
  </conditionalFormatting>
  <conditionalFormatting sqref="W794:X794">
    <cfRule type="cellIs" dxfId="4" priority="5" operator="equal">
      <formula>"?"</formula>
    </cfRule>
  </conditionalFormatting>
  <conditionalFormatting sqref="W845:X845">
    <cfRule type="cellIs" dxfId="3" priority="4" operator="equal">
      <formula>"?"</formula>
    </cfRule>
  </conditionalFormatting>
  <conditionalFormatting sqref="W896:X896">
    <cfRule type="cellIs" dxfId="2" priority="3" operator="equal">
      <formula>"?"</formula>
    </cfRule>
  </conditionalFormatting>
  <conditionalFormatting sqref="W947:X947">
    <cfRule type="cellIs" dxfId="1" priority="2" operator="equal">
      <formula>"?"</formula>
    </cfRule>
  </conditionalFormatting>
  <conditionalFormatting sqref="W998:X998">
    <cfRule type="cellIs" dxfId="0" priority="1" operator="equal">
      <formula>"?"</formula>
    </cfRule>
  </conditionalFormatting>
  <dataValidations count="7">
    <dataValidation type="list" allowBlank="1" showInputMessage="1" showErrorMessage="1" sqref="T39:X39 T41:X41 T90:X90 T92:X92 T141:X141 T143:X143 T192:X192 T194:X194 T243:X243 T245:X245 T294:X294 T296:X296 T345:X345 T347:X347 T396:X396 T398:X398 T447:X447 T449:X449 T498:X498 T500:X500 T549:X549 T551:X551 T600:X600 T602:X602 T651:X651 T653:X653 T702:X702 T704:X704 T753:X753 T755:X755 T804:X804 T806:X806 T855:X855 T857:X857 T906:X906 T908:X908 T957:X957 T959:X959 T1008:X1008 T1010:X1010">
      <formula1>"?,offen,in Teilen geschlossen,geschlossen"</formula1>
    </dataValidation>
    <dataValidation type="list" allowBlank="1" showInputMessage="1" showErrorMessage="1" sqref="M44:N47 W44:X47 M95:N98 W95:X98 M146:N149 W146:X149 M197:N200 W197:X200 M248:N251 W248:X251 M299:N302 W299:X302 M350:N353 W350:X353 M401:N404 W401:X404 M452:N455 W452:X455 M503:N506 W503:X506 M554:N557 W554:X557 M605:N608 W605:X608 M656:N659 W656:X659 M707:N710 W707:X710 M758:N761 W758:X761 M809:N812 W809:X812 M860:N863 W860:X863 M911:N914 W911:X914 M962:N965 W962:X965 M1013:N1016 W1013:X1016">
      <formula1>"?,offen,geschlossen,nicht vorhanden"</formula1>
    </dataValidation>
    <dataValidation type="list" allowBlank="1" showInputMessage="1" showErrorMessage="1" sqref="W69:X69 W120:X120 W171:X171 W222:X222 W273:X273 W324:X324 W375:X375 W426:X426 W477:X477 W528:X528 W579:X579 W630:X630 W681:X681 W732:X732 W783:X783 W834:X834 W885:X885 W936:X936 W987:X987 W1038:X1038">
      <formula1>"?,x"</formula1>
    </dataValidation>
    <dataValidation type="list" allowBlank="1" showInputMessage="1" showErrorMessage="1" sqref="W29:X29 W80:X80 W131:X131 W182:X182 W233:X233 W284:X284 W335:X335 W386:X386 W437:X437 W488:X488 W539:X539 W590:X590 W641:X641 W692:X692 W743:X743 W794:X794 W845:X845 W896:X896 W947:X947 W998:X998">
      <formula1>"?,Ja,Nein"</formula1>
    </dataValidation>
    <dataValidation type="textLength" operator="equal" allowBlank="1" showInputMessage="1" showErrorMessage="1" sqref="E23:F23 E74:F74 E125:F125 E176:F176 E227:F227 E278:F278 E329:F329 E380:F380 E431:F431 E482:F482 E533:F533 E584:F584 E635:F635 E686:F686 E737:F737 E788:F788 E839:F839 E890:F890 E941:F941 E992:F992">
      <formula1>5</formula1>
    </dataValidation>
    <dataValidation type="decimal" operator="greaterThan" allowBlank="1" showInputMessage="1" showErrorMessage="1" errorTitle="Bitte prüfen Sie Ihre Eingabe!" error="Text und Sonderzeichen sind in diesem Feld nicht zugelassen." sqref="L25:M25 W25:X25 L76:M76 W76:X76 L127:M127 W127:X127 L178:M178 W178:X178 L229:M229 W229:X229 L280:M280 W280:X280 L331:M331 W331:X331 L382:M382 W382:X382 L433:M433 W433:X433 L484:M484 W484:X484 L535:M535 W535:X535 L586:M586 W586:X586 L637:M637 W637:X637 L688:M688 W688:X688 L739:M739 W739:X739 L790:M790 W790:X790 L841:M841 W841:X841 L892:M892 W892:X892 L943:M943 W943:X943 L994:M994 W994:X994">
      <formula1>0</formula1>
    </dataValidation>
    <dataValidation type="whole" operator="greaterThanOrEqual" allowBlank="1" showInputMessage="1" showErrorMessage="1" errorTitle="Bitte prüfen Sie Ihre Eingabe!" error="Text und Sonderzeichen sind in diesem Feld nicht zugelassen._x000a_Dieses Feld darf nur ganzzahlige Werte enthalten." sqref="L1019:M1019 W1019:X1019 W1004:X1004 W1002:X1002 L968:M968 W968:X968 W951:X951 W953:X953 L917:M917 W917:X917 W902:X902 W900:X900 L866:M866 W866:X866 W851:X851 W849:X849 L815:M815 W815:X815 W800:X800 W798:X798 L764:M764 W764:X764 W749:X749 W747:X747 L713:M713 W713:X713 W698:X698 W696:X696 L662:M662 W662:X662 W647:X647 W645:X645 L611:M611 W611:X611 W596:X596 W594:X594 L560:M560 W560:X560 W545:X545 W543:X543 L509:M509 W509:X509 W494:X494 W492:X492 L458:M458 W458:X458 W443:X443 W441:X441 L407:M407 W407:X407 W392:X392 W390:X390 L356:M356 W356:X356 W341:X341 W339:X339 L305:M305 W305:X305 W290:X290 W288:X288 L254:M254 W254:X254 W239:X239 W237:X237 L203:M203 W203:X203 W188:X188 W186:X186 L152:M152 W152:X152 W137:X137 W135:X135 L101:M101 W101:X101 W86:X86 W84:X84 L50:M50 W50:X50 W35:X35 W33:X33">
      <formula1>0</formula1>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2017 / Version 1.5&amp;RSeite &amp;P von &amp;N</oddFooter>
  </headerFooter>
  <rowBreaks count="20" manualBreakCount="20">
    <brk id="19" max="16383" man="1"/>
    <brk id="70" max="16383" man="1"/>
    <brk id="121" max="16383" man="1"/>
    <brk id="172" max="16383" man="1"/>
    <brk id="223" max="16383" man="1"/>
    <brk id="274" max="16383" man="1"/>
    <brk id="325" max="16383" man="1"/>
    <brk id="376" max="16383" man="1"/>
    <brk id="427" max="16383" man="1"/>
    <brk id="478" max="16383" man="1"/>
    <brk id="529" max="16383" man="1"/>
    <brk id="580" max="16383" man="1"/>
    <brk id="631" max="16383" man="1"/>
    <brk id="682" max="16383" man="1"/>
    <brk id="733" max="16383" man="1"/>
    <brk id="784" max="16383" man="1"/>
    <brk id="835" max="16383" man="1"/>
    <brk id="886" max="16383" man="1"/>
    <brk id="937" max="16383" man="1"/>
    <brk id="988" max="16383" man="1"/>
  </rowBreaks>
  <ignoredErrors>
    <ignoredError sqref="A35:A1039" twoDigitTextYea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tabColor theme="0" tint="-4.9989318521683403E-2"/>
  </sheetPr>
  <dimension ref="A1:Q57"/>
  <sheetViews>
    <sheetView zoomScale="130" zoomScaleNormal="130" workbookViewId="0">
      <selection activeCell="F1" sqref="F1"/>
    </sheetView>
  </sheetViews>
  <sheetFormatPr baseColWidth="10" defaultColWidth="11.42578125" defaultRowHeight="12.75" x14ac:dyDescent="0.2"/>
  <cols>
    <col min="1" max="1" width="6.7109375" style="25" customWidth="1"/>
    <col min="2" max="2" width="1.7109375" style="12" customWidth="1"/>
    <col min="3" max="17" width="5.7109375" style="12" customWidth="1"/>
    <col min="18" max="16384" width="11.42578125" style="12"/>
  </cols>
  <sheetData>
    <row r="1" spans="1:17" s="7" customFormat="1" ht="63" customHeight="1" x14ac:dyDescent="0.2">
      <c r="A1" s="4"/>
      <c r="B1" s="5"/>
      <c r="C1" s="5"/>
      <c r="D1" s="5"/>
      <c r="E1" s="5"/>
      <c r="F1" s="5"/>
      <c r="G1" s="6"/>
      <c r="O1"/>
    </row>
    <row r="2" spans="1:17" s="7" customFormat="1" ht="14.25" customHeight="1" x14ac:dyDescent="0.2">
      <c r="A2" s="4"/>
      <c r="B2" s="5"/>
      <c r="C2" s="5"/>
      <c r="D2" s="5"/>
      <c r="E2" s="5"/>
      <c r="F2" s="5"/>
      <c r="G2" s="5"/>
    </row>
    <row r="3" spans="1:17" s="7" customFormat="1" ht="48" customHeight="1" x14ac:dyDescent="0.2">
      <c r="A3" s="1021" t="s">
        <v>1351</v>
      </c>
      <c r="B3" s="1022"/>
      <c r="C3" s="1022"/>
      <c r="D3" s="1022"/>
      <c r="E3" s="1022"/>
      <c r="F3" s="1022"/>
      <c r="G3" s="1022"/>
      <c r="H3" s="1022"/>
      <c r="I3" s="1022"/>
      <c r="J3" s="1022"/>
      <c r="K3" s="1022"/>
      <c r="L3" s="1022"/>
      <c r="M3" s="1022"/>
      <c r="N3" s="1022"/>
      <c r="O3" s="1022"/>
      <c r="P3" s="1022"/>
      <c r="Q3" s="1022"/>
    </row>
    <row r="4" spans="1:17" s="10" customFormat="1" ht="21" customHeight="1" x14ac:dyDescent="0.25">
      <c r="A4" s="8"/>
      <c r="B4" s="9"/>
      <c r="C4" s="9"/>
      <c r="D4" s="9"/>
      <c r="E4" s="9"/>
      <c r="F4" s="9"/>
      <c r="G4" s="9"/>
    </row>
    <row r="5" spans="1:17" ht="15" x14ac:dyDescent="0.25">
      <c r="A5" s="11" t="s">
        <v>263</v>
      </c>
      <c r="B5" s="9"/>
      <c r="C5" s="9"/>
      <c r="D5" s="9"/>
      <c r="E5" s="9"/>
      <c r="F5" s="9"/>
      <c r="G5" s="9"/>
    </row>
    <row r="6" spans="1:17" ht="10.5" customHeight="1" x14ac:dyDescent="0.2">
      <c r="A6" s="13"/>
      <c r="B6" s="9"/>
      <c r="C6" s="9"/>
      <c r="D6" s="9"/>
      <c r="E6" s="9"/>
      <c r="F6" s="9"/>
      <c r="G6" s="9"/>
    </row>
    <row r="7" spans="1:17" ht="66" customHeight="1" x14ac:dyDescent="0.2">
      <c r="A7" s="1023" t="s">
        <v>1346</v>
      </c>
      <c r="B7" s="1024"/>
      <c r="C7" s="1024"/>
      <c r="D7" s="1024"/>
      <c r="E7" s="1024"/>
      <c r="F7" s="1024"/>
      <c r="G7" s="1024"/>
      <c r="H7" s="1022"/>
      <c r="I7" s="1022"/>
      <c r="J7" s="1022"/>
      <c r="K7" s="1022"/>
      <c r="L7" s="1022"/>
      <c r="M7" s="1022"/>
      <c r="N7" s="1022"/>
      <c r="O7" s="1022"/>
      <c r="P7" s="1022"/>
      <c r="Q7" s="1022"/>
    </row>
    <row r="8" spans="1:17" ht="15" customHeight="1" x14ac:dyDescent="0.2">
      <c r="A8" s="14"/>
      <c r="B8" s="9"/>
      <c r="C8" s="9"/>
      <c r="D8" s="9"/>
      <c r="E8" s="9"/>
      <c r="F8" s="9"/>
      <c r="G8" s="9"/>
    </row>
    <row r="9" spans="1:17" ht="15" x14ac:dyDescent="0.25">
      <c r="A9" s="11" t="s">
        <v>934</v>
      </c>
      <c r="B9" s="9"/>
      <c r="C9" s="9"/>
      <c r="D9" s="9"/>
      <c r="E9" s="9"/>
      <c r="F9" s="9"/>
      <c r="G9" s="9"/>
    </row>
    <row r="10" spans="1:17" ht="10.5" customHeight="1" x14ac:dyDescent="0.2">
      <c r="A10" s="14"/>
      <c r="B10" s="9"/>
      <c r="C10" s="9"/>
      <c r="D10" s="9"/>
      <c r="E10" s="9"/>
      <c r="F10" s="9"/>
      <c r="G10" s="9"/>
    </row>
    <row r="11" spans="1:17" ht="66" customHeight="1" x14ac:dyDescent="0.2">
      <c r="A11" s="1023" t="s">
        <v>1176</v>
      </c>
      <c r="B11" s="1024"/>
      <c r="C11" s="1024"/>
      <c r="D11" s="1024"/>
      <c r="E11" s="1024"/>
      <c r="F11" s="1024"/>
      <c r="G11" s="1024"/>
      <c r="H11" s="1022"/>
      <c r="I11" s="1022"/>
      <c r="J11" s="1022"/>
      <c r="K11" s="1022"/>
      <c r="L11" s="1022"/>
      <c r="M11" s="1022"/>
      <c r="N11" s="1022"/>
      <c r="O11" s="1022"/>
      <c r="P11" s="1022"/>
      <c r="Q11" s="1022"/>
    </row>
    <row r="12" spans="1:17" ht="30" customHeight="1" x14ac:dyDescent="0.2">
      <c r="A12" s="1034" t="s">
        <v>1066</v>
      </c>
      <c r="B12" s="1035"/>
      <c r="C12" s="1035"/>
      <c r="D12" s="1035"/>
      <c r="E12" s="1035"/>
      <c r="F12" s="1035"/>
      <c r="G12" s="1035"/>
      <c r="H12" s="1036"/>
      <c r="I12" s="1036"/>
      <c r="J12" s="1036"/>
      <c r="K12" s="1036"/>
      <c r="L12" s="1036"/>
      <c r="M12" s="1036"/>
      <c r="N12" s="1036"/>
      <c r="O12" s="1036"/>
      <c r="P12" s="1036"/>
      <c r="Q12" s="1036"/>
    </row>
    <row r="13" spans="1:17" ht="30" customHeight="1" x14ac:dyDescent="0.2">
      <c r="A13" s="1025" t="s">
        <v>1108</v>
      </c>
      <c r="B13" s="1026"/>
      <c r="C13" s="1026"/>
      <c r="D13" s="1026"/>
      <c r="E13" s="1026"/>
      <c r="F13" s="1026"/>
      <c r="G13" s="1026"/>
      <c r="H13" s="1027"/>
      <c r="I13" s="1027"/>
      <c r="J13" s="1027"/>
      <c r="K13" s="1027"/>
      <c r="L13" s="1027"/>
      <c r="M13" s="1027"/>
      <c r="N13" s="1027"/>
      <c r="O13" s="1027"/>
      <c r="P13" s="1027"/>
      <c r="Q13" s="1027"/>
    </row>
    <row r="14" spans="1:17" ht="15" customHeight="1" x14ac:dyDescent="0.2">
      <c r="A14" s="14"/>
      <c r="B14" s="9"/>
      <c r="C14" s="9"/>
      <c r="D14" s="9"/>
      <c r="E14" s="9"/>
      <c r="F14" s="9"/>
      <c r="G14" s="9"/>
    </row>
    <row r="15" spans="1:17" ht="15" x14ac:dyDescent="0.25">
      <c r="A15" s="11" t="s">
        <v>281</v>
      </c>
      <c r="B15" s="9"/>
      <c r="C15" s="9"/>
      <c r="D15" s="9"/>
      <c r="E15" s="9"/>
      <c r="F15" s="9"/>
      <c r="G15" s="9"/>
    </row>
    <row r="16" spans="1:17" ht="10.5" customHeight="1" x14ac:dyDescent="0.2">
      <c r="A16" s="12"/>
      <c r="B16" s="9"/>
      <c r="C16" s="9"/>
      <c r="D16" s="9"/>
      <c r="E16" s="9"/>
      <c r="F16" s="9"/>
      <c r="G16" s="9"/>
    </row>
    <row r="17" spans="1:17" ht="27" customHeight="1" x14ac:dyDescent="0.2">
      <c r="A17" s="1028" t="s">
        <v>1132</v>
      </c>
      <c r="B17" s="1029"/>
      <c r="C17" s="1029"/>
      <c r="D17" s="1029"/>
      <c r="E17" s="1029"/>
      <c r="F17" s="1029"/>
      <c r="G17" s="1029"/>
      <c r="H17" s="1030"/>
      <c r="I17" s="1030"/>
      <c r="J17" s="1030"/>
      <c r="K17" s="1030"/>
      <c r="L17" s="1030"/>
      <c r="M17" s="1030"/>
      <c r="N17" s="1030"/>
      <c r="O17" s="1030"/>
      <c r="P17" s="1030"/>
      <c r="Q17" s="1030"/>
    </row>
    <row r="18" spans="1:17" ht="54" customHeight="1" x14ac:dyDescent="0.2">
      <c r="A18" s="1031" t="s">
        <v>1196</v>
      </c>
      <c r="B18" s="1032"/>
      <c r="C18" s="1032"/>
      <c r="D18" s="1032"/>
      <c r="E18" s="1032"/>
      <c r="F18" s="1032"/>
      <c r="G18" s="1032"/>
      <c r="H18" s="1033"/>
      <c r="I18" s="1033"/>
      <c r="J18" s="1033"/>
      <c r="K18" s="1033"/>
      <c r="L18" s="1033"/>
      <c r="M18" s="1033"/>
      <c r="N18" s="1033"/>
      <c r="O18" s="1033"/>
      <c r="P18" s="1033"/>
      <c r="Q18" s="1033"/>
    </row>
    <row r="19" spans="1:17" ht="5.25" customHeight="1" x14ac:dyDescent="0.2">
      <c r="A19" s="12"/>
      <c r="B19" s="9"/>
      <c r="C19" s="9"/>
      <c r="D19" s="9"/>
      <c r="E19" s="9"/>
      <c r="F19" s="9"/>
      <c r="G19" s="9"/>
    </row>
    <row r="20" spans="1:17" ht="15" customHeight="1" x14ac:dyDescent="0.2">
      <c r="A20" s="15" t="s">
        <v>925</v>
      </c>
      <c r="B20" s="9"/>
      <c r="C20" s="9"/>
      <c r="F20" s="535" t="s">
        <v>926</v>
      </c>
      <c r="H20" s="534" t="s">
        <v>78</v>
      </c>
      <c r="N20" s="12" t="s">
        <v>927</v>
      </c>
    </row>
    <row r="21" spans="1:17" ht="15" customHeight="1" x14ac:dyDescent="0.2">
      <c r="A21" s="16" t="s">
        <v>1410</v>
      </c>
      <c r="B21" s="9"/>
      <c r="C21" s="9"/>
      <c r="D21" s="9"/>
      <c r="E21" s="9"/>
      <c r="F21" s="9"/>
      <c r="G21" s="9"/>
    </row>
    <row r="22" spans="1:17" ht="5.25" customHeight="1" x14ac:dyDescent="0.2">
      <c r="A22" s="1019"/>
      <c r="B22" s="1020"/>
      <c r="C22" s="1020"/>
      <c r="D22" s="1020"/>
      <c r="E22" s="1020"/>
      <c r="F22" s="1020"/>
      <c r="G22" s="1020"/>
    </row>
    <row r="23" spans="1:17" ht="40.5" customHeight="1" x14ac:dyDescent="0.2">
      <c r="A23" s="1031" t="s">
        <v>1294</v>
      </c>
      <c r="B23" s="1032"/>
      <c r="C23" s="1032"/>
      <c r="D23" s="1032"/>
      <c r="E23" s="1032"/>
      <c r="F23" s="1032"/>
      <c r="G23" s="1032"/>
      <c r="H23" s="1033"/>
      <c r="I23" s="1033"/>
      <c r="J23" s="1033"/>
      <c r="K23" s="1033"/>
      <c r="L23" s="1033"/>
      <c r="M23" s="1033"/>
      <c r="N23" s="1033"/>
      <c r="O23" s="1033"/>
      <c r="P23" s="1033"/>
      <c r="Q23" s="1033"/>
    </row>
    <row r="24" spans="1:17" ht="5.25" customHeight="1" x14ac:dyDescent="0.2">
      <c r="A24" s="761"/>
      <c r="B24" s="375"/>
      <c r="C24" s="375"/>
      <c r="D24" s="375"/>
      <c r="E24" s="375"/>
      <c r="F24" s="375"/>
      <c r="G24" s="375"/>
      <c r="H24" s="762"/>
      <c r="I24" s="762"/>
      <c r="J24" s="762"/>
      <c r="K24" s="762"/>
      <c r="L24" s="762"/>
      <c r="M24" s="762"/>
      <c r="N24" s="762"/>
      <c r="O24" s="762"/>
      <c r="P24" s="762"/>
      <c r="Q24" s="762"/>
    </row>
    <row r="25" spans="1:17" ht="15" customHeight="1" x14ac:dyDescent="0.2">
      <c r="A25" s="763" t="s">
        <v>303</v>
      </c>
      <c r="B25" s="764" t="s">
        <v>1177</v>
      </c>
      <c r="C25" s="764"/>
      <c r="D25" s="375"/>
      <c r="E25" s="375"/>
      <c r="F25" s="375"/>
      <c r="G25" s="375"/>
      <c r="H25" s="762"/>
      <c r="I25" s="762"/>
      <c r="J25" s="762"/>
      <c r="K25" s="762"/>
      <c r="L25" s="762"/>
      <c r="M25" s="762"/>
      <c r="N25" s="762"/>
      <c r="O25" s="762"/>
      <c r="P25" s="762"/>
      <c r="Q25" s="762"/>
    </row>
    <row r="26" spans="1:17" ht="15" customHeight="1" x14ac:dyDescent="0.2">
      <c r="A26" s="763" t="s">
        <v>303</v>
      </c>
      <c r="B26" s="765" t="s">
        <v>931</v>
      </c>
      <c r="C26" s="764"/>
      <c r="D26" s="375"/>
      <c r="E26" s="375"/>
      <c r="F26" s="375"/>
      <c r="G26" s="375"/>
      <c r="H26" s="762"/>
      <c r="I26" s="762"/>
      <c r="J26" s="762"/>
      <c r="K26" s="762"/>
      <c r="L26" s="762"/>
      <c r="M26" s="762"/>
      <c r="N26" s="762"/>
      <c r="O26" s="762"/>
      <c r="P26" s="762"/>
      <c r="Q26" s="762"/>
    </row>
    <row r="27" spans="1:17" ht="15" customHeight="1" x14ac:dyDescent="0.2">
      <c r="A27" s="766"/>
      <c r="B27" s="767" t="s">
        <v>928</v>
      </c>
      <c r="C27" s="768" t="s">
        <v>1067</v>
      </c>
      <c r="D27" s="636"/>
      <c r="E27" s="636"/>
      <c r="F27" s="636"/>
      <c r="G27" s="636"/>
      <c r="H27" s="762"/>
      <c r="I27" s="762"/>
      <c r="J27" s="762"/>
      <c r="K27" s="762"/>
      <c r="L27" s="762"/>
      <c r="M27" s="762"/>
      <c r="N27" s="762"/>
      <c r="O27" s="762"/>
      <c r="P27" s="762"/>
      <c r="Q27" s="762"/>
    </row>
    <row r="28" spans="1:17" ht="15" customHeight="1" x14ac:dyDescent="0.2">
      <c r="A28" s="766"/>
      <c r="B28" s="767" t="s">
        <v>928</v>
      </c>
      <c r="C28" s="769" t="s">
        <v>1413</v>
      </c>
      <c r="D28" s="762"/>
      <c r="E28" s="762"/>
      <c r="F28" s="762"/>
      <c r="G28" s="762"/>
      <c r="H28" s="762"/>
      <c r="I28" s="762"/>
      <c r="J28" s="762"/>
      <c r="K28" s="762"/>
      <c r="L28" s="762"/>
      <c r="M28" s="762"/>
      <c r="N28" s="762"/>
      <c r="O28" s="762"/>
      <c r="P28" s="762"/>
      <c r="Q28" s="762"/>
    </row>
    <row r="29" spans="1:17" ht="15" customHeight="1" x14ac:dyDescent="0.2">
      <c r="A29" s="763" t="s">
        <v>303</v>
      </c>
      <c r="B29" s="770" t="s">
        <v>1414</v>
      </c>
      <c r="C29" s="770"/>
      <c r="D29" s="762"/>
      <c r="E29" s="762"/>
      <c r="F29" s="762"/>
      <c r="G29" s="762"/>
      <c r="H29" s="762"/>
      <c r="I29" s="762"/>
      <c r="J29" s="762"/>
      <c r="K29" s="762"/>
      <c r="L29" s="762"/>
      <c r="M29" s="762"/>
      <c r="N29" s="762"/>
      <c r="O29" s="762"/>
      <c r="P29" s="762"/>
      <c r="Q29" s="762"/>
    </row>
    <row r="30" spans="1:17" ht="15" customHeight="1" x14ac:dyDescent="0.2">
      <c r="A30" s="763" t="s">
        <v>303</v>
      </c>
      <c r="B30" s="770" t="s">
        <v>1415</v>
      </c>
      <c r="C30" s="770"/>
      <c r="D30" s="762"/>
      <c r="E30" s="762"/>
      <c r="F30" s="762"/>
      <c r="G30" s="762"/>
      <c r="H30" s="762"/>
      <c r="I30" s="762"/>
      <c r="J30" s="762"/>
      <c r="K30" s="762"/>
      <c r="L30" s="762"/>
      <c r="M30" s="762"/>
      <c r="N30" s="762"/>
      <c r="O30" s="762"/>
      <c r="P30" s="762"/>
      <c r="Q30" s="762"/>
    </row>
    <row r="31" spans="1:17" ht="12" customHeight="1" x14ac:dyDescent="0.2">
      <c r="A31" s="17"/>
      <c r="B31" s="19"/>
      <c r="C31" s="19"/>
    </row>
    <row r="32" spans="1:17" ht="24" customHeight="1" x14ac:dyDescent="0.2">
      <c r="A32" s="536" t="s">
        <v>929</v>
      </c>
      <c r="B32" s="1041" t="s">
        <v>930</v>
      </c>
      <c r="C32" s="1042"/>
      <c r="D32" s="1042"/>
      <c r="E32" s="1042"/>
      <c r="F32" s="1042"/>
      <c r="G32" s="1042"/>
      <c r="H32" s="1042"/>
      <c r="I32" s="1042"/>
      <c r="J32" s="1042"/>
      <c r="K32" s="1042"/>
      <c r="L32" s="1042"/>
      <c r="M32" s="1042"/>
      <c r="N32" s="1042"/>
      <c r="O32" s="1042"/>
      <c r="P32" s="1042"/>
      <c r="Q32" s="1042"/>
    </row>
    <row r="33" spans="1:17" ht="15" customHeight="1" x14ac:dyDescent="0.2">
      <c r="A33" s="13"/>
    </row>
    <row r="34" spans="1:17" ht="15" customHeight="1" x14ac:dyDescent="0.25">
      <c r="A34" s="11" t="s">
        <v>264</v>
      </c>
    </row>
    <row r="35" spans="1:17" ht="10.5" customHeight="1" x14ac:dyDescent="0.25">
      <c r="A35" s="21"/>
    </row>
    <row r="36" spans="1:17" ht="63" customHeight="1" x14ac:dyDescent="0.2">
      <c r="A36" s="1023" t="s">
        <v>1178</v>
      </c>
      <c r="B36" s="1024"/>
      <c r="C36" s="1024"/>
      <c r="D36" s="1024"/>
      <c r="E36" s="1024"/>
      <c r="F36" s="1024"/>
      <c r="G36" s="1024"/>
      <c r="H36" s="1022"/>
      <c r="I36" s="1022"/>
      <c r="J36" s="1022"/>
      <c r="K36" s="1022"/>
      <c r="L36" s="1022"/>
      <c r="M36" s="1022"/>
      <c r="N36" s="1022"/>
      <c r="O36" s="1022"/>
      <c r="P36" s="1022"/>
      <c r="Q36" s="1022"/>
    </row>
    <row r="37" spans="1:17" ht="15" customHeight="1" x14ac:dyDescent="0.2">
      <c r="A37" s="13"/>
    </row>
    <row r="38" spans="1:17" ht="15" customHeight="1" x14ac:dyDescent="0.25">
      <c r="A38" s="11" t="s">
        <v>1091</v>
      </c>
    </row>
    <row r="39" spans="1:17" ht="10.5" customHeight="1" x14ac:dyDescent="0.25">
      <c r="A39" s="21"/>
    </row>
    <row r="40" spans="1:17" ht="39" customHeight="1" x14ac:dyDescent="0.2">
      <c r="A40" s="1025" t="s">
        <v>1556</v>
      </c>
      <c r="B40" s="1026"/>
      <c r="C40" s="1026"/>
      <c r="D40" s="1026"/>
      <c r="E40" s="1026"/>
      <c r="F40" s="1026"/>
      <c r="G40" s="1026"/>
      <c r="H40" s="1046"/>
      <c r="I40" s="1046"/>
      <c r="J40" s="1046"/>
      <c r="K40" s="1046"/>
      <c r="L40" s="1046"/>
      <c r="M40" s="1046"/>
      <c r="N40" s="1046"/>
      <c r="O40" s="1046"/>
      <c r="P40" s="1046"/>
      <c r="Q40" s="1046"/>
    </row>
    <row r="41" spans="1:17" ht="21" customHeight="1" x14ac:dyDescent="0.2">
      <c r="A41" s="14"/>
    </row>
    <row r="42" spans="1:17" ht="15" customHeight="1" x14ac:dyDescent="0.25">
      <c r="A42" s="11" t="s">
        <v>933</v>
      </c>
    </row>
    <row r="43" spans="1:17" ht="10.5" customHeight="1" x14ac:dyDescent="0.25">
      <c r="A43" s="21"/>
    </row>
    <row r="44" spans="1:17" ht="39" customHeight="1" x14ac:dyDescent="0.2">
      <c r="A44" s="1023" t="s">
        <v>932</v>
      </c>
      <c r="B44" s="1024"/>
      <c r="C44" s="1024"/>
      <c r="D44" s="1024"/>
      <c r="E44" s="1024"/>
      <c r="F44" s="1024"/>
      <c r="G44" s="1024"/>
      <c r="H44" s="1043"/>
      <c r="I44" s="1043"/>
      <c r="J44" s="1043"/>
      <c r="K44" s="1043"/>
      <c r="L44" s="1043"/>
      <c r="M44" s="1043"/>
      <c r="N44" s="1043"/>
      <c r="O44" s="1043"/>
      <c r="P44" s="1043"/>
      <c r="Q44" s="1043"/>
    </row>
    <row r="45" spans="1:17" ht="10.5" customHeight="1" x14ac:dyDescent="0.25">
      <c r="A45" s="21"/>
    </row>
    <row r="46" spans="1:17" ht="27" customHeight="1" x14ac:dyDescent="0.2">
      <c r="A46" s="1028" t="s">
        <v>254</v>
      </c>
      <c r="B46" s="1028"/>
      <c r="C46" s="1028"/>
      <c r="D46" s="1028"/>
      <c r="E46" s="1028"/>
      <c r="F46" s="1028"/>
      <c r="G46" s="1028"/>
      <c r="H46" s="1022"/>
      <c r="I46" s="1022"/>
      <c r="J46" s="1022"/>
      <c r="K46" s="1022"/>
      <c r="L46" s="1022"/>
      <c r="M46" s="1022"/>
      <c r="N46" s="1022"/>
      <c r="O46" s="1022"/>
      <c r="P46" s="1022"/>
      <c r="Q46" s="1022"/>
    </row>
    <row r="47" spans="1:17" ht="10.5" customHeight="1" x14ac:dyDescent="0.2">
      <c r="A47" s="22"/>
      <c r="B47" s="23"/>
      <c r="C47" s="23"/>
      <c r="D47" s="23"/>
      <c r="E47" s="23"/>
      <c r="F47" s="23"/>
      <c r="G47" s="23"/>
    </row>
    <row r="48" spans="1:17" ht="39" customHeight="1" x14ac:dyDescent="0.2">
      <c r="A48" s="1044" t="s">
        <v>265</v>
      </c>
      <c r="B48" s="1045"/>
      <c r="C48" s="1045"/>
      <c r="D48" s="1045"/>
      <c r="E48" s="1045"/>
      <c r="F48" s="1045"/>
      <c r="G48" s="1045"/>
      <c r="H48" s="1022"/>
      <c r="I48" s="1022"/>
      <c r="J48" s="1022"/>
      <c r="K48" s="1022"/>
      <c r="L48" s="1022"/>
      <c r="M48" s="1022"/>
      <c r="N48" s="1022"/>
      <c r="O48" s="1022"/>
      <c r="P48" s="1022"/>
      <c r="Q48" s="1022"/>
    </row>
    <row r="49" spans="1:17" ht="10.5" customHeight="1" x14ac:dyDescent="0.2">
      <c r="A49" s="22"/>
      <c r="B49" s="23"/>
      <c r="C49" s="23"/>
      <c r="D49" s="23"/>
      <c r="E49" s="23"/>
      <c r="F49" s="23"/>
      <c r="G49" s="23"/>
    </row>
    <row r="50" spans="1:17" ht="27" customHeight="1" x14ac:dyDescent="0.2">
      <c r="A50" s="20" t="s">
        <v>58</v>
      </c>
      <c r="B50" s="1037" t="s">
        <v>1133</v>
      </c>
      <c r="C50" s="1038"/>
      <c r="D50" s="1038"/>
      <c r="E50" s="1038"/>
      <c r="F50" s="1038"/>
      <c r="G50" s="1038"/>
      <c r="H50" s="1022"/>
      <c r="I50" s="1022"/>
      <c r="J50" s="1022"/>
      <c r="K50" s="1022"/>
      <c r="L50" s="1022"/>
      <c r="M50" s="1022"/>
      <c r="N50" s="1022"/>
      <c r="O50" s="1022"/>
      <c r="P50" s="1022"/>
      <c r="Q50" s="1022"/>
    </row>
    <row r="51" spans="1:17" ht="40.5" customHeight="1" x14ac:dyDescent="0.2">
      <c r="A51" s="20" t="s">
        <v>59</v>
      </c>
      <c r="B51" s="1037" t="s">
        <v>1552</v>
      </c>
      <c r="C51" s="1038"/>
      <c r="D51" s="1038"/>
      <c r="E51" s="1038"/>
      <c r="F51" s="1038"/>
      <c r="G51" s="1038"/>
      <c r="H51" s="1022"/>
      <c r="I51" s="1022"/>
      <c r="J51" s="1022"/>
      <c r="K51" s="1022"/>
      <c r="L51" s="1022"/>
      <c r="M51" s="1022"/>
      <c r="N51" s="1022"/>
      <c r="O51" s="1022"/>
      <c r="P51" s="1022"/>
      <c r="Q51" s="1022"/>
    </row>
    <row r="52" spans="1:17" ht="40.5" customHeight="1" x14ac:dyDescent="0.2">
      <c r="A52" s="20" t="s">
        <v>290</v>
      </c>
      <c r="B52" s="1037" t="s">
        <v>304</v>
      </c>
      <c r="C52" s="1038"/>
      <c r="D52" s="1038"/>
      <c r="E52" s="1038"/>
      <c r="F52" s="1038"/>
      <c r="G52" s="1038"/>
      <c r="H52" s="1022"/>
      <c r="I52" s="1022"/>
      <c r="J52" s="1022"/>
      <c r="K52" s="1022"/>
      <c r="L52" s="1022"/>
      <c r="M52" s="1022"/>
      <c r="N52" s="1022"/>
      <c r="O52" s="1022"/>
      <c r="P52" s="1022"/>
      <c r="Q52" s="1022"/>
    </row>
    <row r="53" spans="1:17" ht="27" customHeight="1" x14ac:dyDescent="0.2">
      <c r="A53" s="20" t="s">
        <v>215</v>
      </c>
      <c r="B53" s="1037" t="s">
        <v>1134</v>
      </c>
      <c r="C53" s="1038"/>
      <c r="D53" s="1038"/>
      <c r="E53" s="1038"/>
      <c r="F53" s="1038"/>
      <c r="G53" s="1038"/>
      <c r="H53" s="1022"/>
      <c r="I53" s="1022"/>
      <c r="J53" s="1022"/>
      <c r="K53" s="1022"/>
      <c r="L53" s="1022"/>
      <c r="M53" s="1022"/>
      <c r="N53" s="1022"/>
      <c r="O53" s="1022"/>
      <c r="P53" s="1022"/>
      <c r="Q53" s="1022"/>
    </row>
    <row r="54" spans="1:17" ht="18" customHeight="1" x14ac:dyDescent="0.2">
      <c r="A54" s="24"/>
      <c r="B54" s="549" t="s">
        <v>266</v>
      </c>
    </row>
    <row r="55" spans="1:17" ht="22.5" customHeight="1" x14ac:dyDescent="0.2"/>
    <row r="56" spans="1:17" x14ac:dyDescent="0.2">
      <c r="B56" s="26" t="s">
        <v>72</v>
      </c>
    </row>
    <row r="57" spans="1:17" s="28" customFormat="1" ht="69" customHeight="1" x14ac:dyDescent="0.2">
      <c r="A57" s="27"/>
      <c r="B57" s="1039" t="s">
        <v>935</v>
      </c>
      <c r="C57" s="1029"/>
      <c r="D57" s="1029"/>
      <c r="E57" s="1029"/>
      <c r="F57" s="1029"/>
      <c r="G57" s="1029"/>
      <c r="H57" s="1040"/>
      <c r="I57" s="1040"/>
      <c r="J57" s="1040"/>
      <c r="K57" s="1040"/>
      <c r="L57" s="1040"/>
      <c r="M57" s="1040"/>
      <c r="N57" s="1040"/>
      <c r="O57" s="1040"/>
      <c r="P57" s="1040"/>
      <c r="Q57" s="1040"/>
    </row>
  </sheetData>
  <sheetProtection password="C039" sheet="1" objects="1" scenarios="1" selectLockedCells="1"/>
  <mergeCells count="20">
    <mergeCell ref="B52:Q52"/>
    <mergeCell ref="B53:Q53"/>
    <mergeCell ref="B57:Q57"/>
    <mergeCell ref="A23:Q23"/>
    <mergeCell ref="A36:Q36"/>
    <mergeCell ref="B32:Q32"/>
    <mergeCell ref="A46:Q46"/>
    <mergeCell ref="A44:Q44"/>
    <mergeCell ref="A48:Q48"/>
    <mergeCell ref="B50:Q50"/>
    <mergeCell ref="B51:Q51"/>
    <mergeCell ref="A40:Q40"/>
    <mergeCell ref="A22:G22"/>
    <mergeCell ref="A3:Q3"/>
    <mergeCell ref="A7:Q7"/>
    <mergeCell ref="A13:Q13"/>
    <mergeCell ref="A17:Q17"/>
    <mergeCell ref="A18:Q18"/>
    <mergeCell ref="A12:Q12"/>
    <mergeCell ref="A11:Q11"/>
  </mergeCells>
  <phoneticPr fontId="4" type="noConversion"/>
  <hyperlinks>
    <hyperlink ref="H20" r:id="rId1" display="http://www.bundesnetzagentur.de/"/>
  </hyperlinks>
  <pageMargins left="0.59055118110236227" right="0.39370078740157483" top="0.78740157480314965" bottom="0.59055118110236227" header="0.39370078740157483" footer="0.51181102362204722"/>
  <pageSetup paperSize="9" orientation="portrait" r:id="rId2"/>
  <headerFooter alignWithMargins="0">
    <oddFooter>&amp;L         Berichtszeitraum: 2017 / Version 1.5&amp;RSeite &amp;P von &amp;N</oddFooter>
  </headerFooter>
  <rowBreaks count="1" manualBreakCount="1">
    <brk id="33"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4.9989318521683403E-2"/>
  </sheetPr>
  <dimension ref="A1:S175"/>
  <sheetViews>
    <sheetView zoomScale="130" zoomScaleNormal="130" workbookViewId="0">
      <selection activeCell="F1" sqref="F1"/>
    </sheetView>
  </sheetViews>
  <sheetFormatPr baseColWidth="10" defaultColWidth="11.42578125" defaultRowHeight="12.75" x14ac:dyDescent="0.2"/>
  <cols>
    <col min="1" max="1" width="6.7109375" style="25" customWidth="1"/>
    <col min="2" max="2" width="1.7109375" style="12" customWidth="1"/>
    <col min="3" max="17" width="5.7109375" style="12" customWidth="1"/>
    <col min="18" max="16384" width="11.42578125" style="12"/>
  </cols>
  <sheetData>
    <row r="1" spans="1:17" s="7" customFormat="1" ht="63" customHeight="1" x14ac:dyDescent="0.2">
      <c r="A1" s="4"/>
      <c r="B1" s="5"/>
      <c r="C1" s="5"/>
      <c r="D1" s="5"/>
      <c r="E1" s="5"/>
      <c r="F1" s="5"/>
      <c r="G1" s="5"/>
      <c r="H1" s="5"/>
      <c r="I1" s="5"/>
      <c r="J1" s="5"/>
      <c r="K1" s="5"/>
      <c r="L1" s="29"/>
      <c r="M1" s="5"/>
      <c r="N1" s="5"/>
      <c r="O1" s="5"/>
      <c r="P1" s="5"/>
      <c r="Q1" s="5"/>
    </row>
    <row r="2" spans="1:17" s="7" customFormat="1" ht="14.25" customHeight="1" x14ac:dyDescent="0.2">
      <c r="A2" s="4"/>
      <c r="B2" s="5"/>
      <c r="C2" s="5"/>
      <c r="D2" s="5"/>
      <c r="E2" s="5"/>
      <c r="F2" s="5"/>
      <c r="G2" s="5"/>
      <c r="H2" s="5"/>
      <c r="I2" s="5"/>
      <c r="J2" s="5"/>
      <c r="K2" s="5"/>
      <c r="L2" s="5"/>
      <c r="M2" s="5"/>
      <c r="N2" s="5"/>
      <c r="O2" s="5"/>
      <c r="P2" s="5"/>
      <c r="Q2" s="5"/>
    </row>
    <row r="3" spans="1:17" s="7" customFormat="1" ht="48" customHeight="1" x14ac:dyDescent="0.2">
      <c r="A3" s="1021" t="s">
        <v>1352</v>
      </c>
      <c r="B3" s="1021"/>
      <c r="C3" s="1021"/>
      <c r="D3" s="1021"/>
      <c r="E3" s="1021"/>
      <c r="F3" s="1021"/>
      <c r="G3" s="1021"/>
      <c r="H3" s="1021"/>
      <c r="I3" s="1021"/>
      <c r="J3" s="1021"/>
      <c r="K3" s="1021"/>
      <c r="L3" s="1021"/>
      <c r="M3" s="1021"/>
      <c r="N3" s="1021"/>
      <c r="O3" s="1021"/>
      <c r="P3" s="1021"/>
      <c r="Q3" s="1021"/>
    </row>
    <row r="4" spans="1:17" s="7" customFormat="1" ht="12.75" customHeight="1" x14ac:dyDescent="0.2">
      <c r="A4" s="30"/>
      <c r="B4" s="31"/>
      <c r="C4" s="31"/>
      <c r="D4" s="31"/>
      <c r="E4" s="31"/>
      <c r="F4" s="31"/>
      <c r="G4" s="31"/>
      <c r="H4" s="31"/>
      <c r="I4" s="31"/>
      <c r="J4" s="31"/>
      <c r="K4" s="31"/>
      <c r="L4" s="31"/>
      <c r="M4" s="31"/>
      <c r="N4" s="31"/>
      <c r="O4" s="31"/>
      <c r="P4" s="31"/>
      <c r="Q4" s="31"/>
    </row>
    <row r="5" spans="1:17" s="10" customFormat="1" ht="22.5" customHeight="1" x14ac:dyDescent="0.2">
      <c r="A5" s="550" t="s">
        <v>122</v>
      </c>
      <c r="B5" s="551"/>
      <c r="C5" s="552" t="s">
        <v>184</v>
      </c>
      <c r="D5" s="552"/>
      <c r="E5" s="552"/>
      <c r="F5" s="552"/>
      <c r="G5" s="552"/>
      <c r="H5" s="552"/>
      <c r="I5" s="552" t="s">
        <v>185</v>
      </c>
      <c r="J5" s="552"/>
      <c r="K5" s="552"/>
      <c r="L5" s="552"/>
      <c r="M5" s="552"/>
      <c r="N5" s="552"/>
      <c r="O5" s="552"/>
      <c r="P5" s="552"/>
      <c r="Q5" s="553"/>
    </row>
    <row r="6" spans="1:17" s="7" customFormat="1" ht="12.75" customHeight="1" x14ac:dyDescent="0.2">
      <c r="A6" s="554"/>
      <c r="B6" s="555"/>
      <c r="C6" s="555"/>
      <c r="D6" s="555"/>
      <c r="E6" s="555"/>
      <c r="F6" s="555"/>
      <c r="G6" s="555"/>
      <c r="H6" s="555"/>
      <c r="I6" s="555"/>
      <c r="J6" s="555"/>
      <c r="K6" s="555"/>
      <c r="L6" s="555"/>
      <c r="M6" s="555"/>
      <c r="N6" s="555"/>
      <c r="O6" s="555"/>
      <c r="P6" s="555"/>
      <c r="Q6" s="556"/>
    </row>
    <row r="7" spans="1:17" ht="12.75" customHeight="1" x14ac:dyDescent="0.2">
      <c r="A7" s="562">
        <v>1</v>
      </c>
      <c r="B7" s="563"/>
      <c r="C7" s="564" t="s">
        <v>191</v>
      </c>
      <c r="D7" s="565"/>
      <c r="E7" s="565"/>
      <c r="F7" s="565"/>
      <c r="G7" s="565"/>
      <c r="H7" s="565"/>
      <c r="I7" s="563" t="s">
        <v>262</v>
      </c>
      <c r="J7" s="565"/>
      <c r="K7" s="565"/>
      <c r="L7" s="565"/>
      <c r="M7" s="565"/>
      <c r="N7" s="565"/>
      <c r="O7" s="565"/>
      <c r="P7" s="565"/>
      <c r="Q7" s="566"/>
    </row>
    <row r="8" spans="1:17" ht="8.25" customHeight="1" x14ac:dyDescent="0.2">
      <c r="A8" s="557"/>
      <c r="B8" s="558"/>
      <c r="C8" s="559"/>
      <c r="D8" s="560"/>
      <c r="E8" s="560"/>
      <c r="F8" s="560"/>
      <c r="G8" s="560"/>
      <c r="H8" s="560"/>
      <c r="I8" s="558"/>
      <c r="J8" s="560"/>
      <c r="K8" s="560"/>
      <c r="L8" s="560"/>
      <c r="M8" s="560"/>
      <c r="N8" s="560"/>
      <c r="O8" s="560"/>
      <c r="P8" s="560"/>
      <c r="Q8" s="561"/>
    </row>
    <row r="9" spans="1:17" ht="12.75" customHeight="1" x14ac:dyDescent="0.2">
      <c r="A9" s="562">
        <v>1</v>
      </c>
      <c r="B9" s="563"/>
      <c r="C9" s="564" t="s">
        <v>86</v>
      </c>
      <c r="D9" s="565"/>
      <c r="E9" s="565"/>
      <c r="F9" s="565"/>
      <c r="G9" s="565"/>
      <c r="H9" s="565"/>
      <c r="I9" s="563" t="s">
        <v>8</v>
      </c>
      <c r="J9" s="565"/>
      <c r="K9" s="565"/>
      <c r="L9" s="565"/>
      <c r="M9" s="565"/>
      <c r="N9" s="565"/>
      <c r="O9" s="565"/>
      <c r="P9" s="565"/>
      <c r="Q9" s="566"/>
    </row>
    <row r="10" spans="1:17" ht="8.25" customHeight="1" x14ac:dyDescent="0.2">
      <c r="A10" s="557"/>
      <c r="B10" s="558"/>
      <c r="C10" s="559"/>
      <c r="D10" s="560"/>
      <c r="E10" s="560"/>
      <c r="F10" s="560"/>
      <c r="G10" s="560"/>
      <c r="H10" s="560"/>
      <c r="I10" s="558"/>
      <c r="J10" s="560"/>
      <c r="K10" s="560"/>
      <c r="L10" s="560"/>
      <c r="M10" s="560"/>
      <c r="N10" s="560"/>
      <c r="O10" s="560"/>
      <c r="P10" s="560"/>
      <c r="Q10" s="561"/>
    </row>
    <row r="11" spans="1:17" ht="12.75" customHeight="1" x14ac:dyDescent="0.2">
      <c r="A11" s="562">
        <v>1</v>
      </c>
      <c r="B11" s="563"/>
      <c r="C11" s="564" t="s">
        <v>121</v>
      </c>
      <c r="D11" s="565"/>
      <c r="E11" s="565"/>
      <c r="F11" s="565"/>
      <c r="G11" s="565"/>
      <c r="H11" s="565"/>
      <c r="I11" s="563" t="s">
        <v>9</v>
      </c>
      <c r="J11" s="565"/>
      <c r="K11" s="565"/>
      <c r="L11" s="565"/>
      <c r="M11" s="565"/>
      <c r="N11" s="565"/>
      <c r="O11" s="565"/>
      <c r="P11" s="565"/>
      <c r="Q11" s="566"/>
    </row>
    <row r="12" spans="1:17" ht="8.25" customHeight="1" x14ac:dyDescent="0.2">
      <c r="A12" s="557"/>
      <c r="B12" s="558"/>
      <c r="C12" s="559"/>
      <c r="D12" s="560"/>
      <c r="E12" s="560"/>
      <c r="F12" s="560"/>
      <c r="G12" s="560"/>
      <c r="H12" s="560"/>
      <c r="I12" s="558"/>
      <c r="J12" s="560"/>
      <c r="K12" s="560"/>
      <c r="L12" s="560"/>
      <c r="M12" s="560"/>
      <c r="N12" s="560"/>
      <c r="O12" s="560"/>
      <c r="P12" s="560"/>
      <c r="Q12" s="561"/>
    </row>
    <row r="13" spans="1:17" ht="12.75" customHeight="1" x14ac:dyDescent="0.2">
      <c r="A13" s="562">
        <v>1</v>
      </c>
      <c r="B13" s="563"/>
      <c r="C13" s="564" t="s">
        <v>88</v>
      </c>
      <c r="D13" s="565"/>
      <c r="E13" s="565"/>
      <c r="F13" s="565"/>
      <c r="G13" s="565"/>
      <c r="H13" s="565"/>
      <c r="I13" s="563" t="s">
        <v>292</v>
      </c>
      <c r="J13" s="565"/>
      <c r="K13" s="565"/>
      <c r="L13" s="565"/>
      <c r="M13" s="565"/>
      <c r="N13" s="565"/>
      <c r="O13" s="565"/>
      <c r="P13" s="565"/>
      <c r="Q13" s="566"/>
    </row>
    <row r="14" spans="1:17" ht="12.75" customHeight="1" x14ac:dyDescent="0.2">
      <c r="A14" s="562">
        <v>1</v>
      </c>
      <c r="B14" s="563"/>
      <c r="C14" s="564" t="s">
        <v>87</v>
      </c>
      <c r="D14" s="565"/>
      <c r="E14" s="565"/>
      <c r="F14" s="565"/>
      <c r="G14" s="565"/>
      <c r="H14" s="565"/>
      <c r="I14" s="563" t="s">
        <v>117</v>
      </c>
      <c r="J14" s="565"/>
      <c r="K14" s="565"/>
      <c r="L14" s="565"/>
      <c r="M14" s="565"/>
      <c r="N14" s="565"/>
      <c r="O14" s="565"/>
      <c r="P14" s="565"/>
      <c r="Q14" s="566"/>
    </row>
    <row r="15" spans="1:17" ht="12.75" customHeight="1" x14ac:dyDescent="0.2">
      <c r="A15" s="562"/>
      <c r="B15" s="563"/>
      <c r="C15" s="564"/>
      <c r="D15" s="565"/>
      <c r="E15" s="565"/>
      <c r="F15" s="565"/>
      <c r="G15" s="565"/>
      <c r="H15" s="565"/>
      <c r="I15" s="563" t="s">
        <v>103</v>
      </c>
      <c r="J15" s="565"/>
      <c r="K15" s="565"/>
      <c r="L15" s="565"/>
      <c r="M15" s="565"/>
      <c r="N15" s="565"/>
      <c r="O15" s="565"/>
      <c r="P15" s="565"/>
      <c r="Q15" s="566"/>
    </row>
    <row r="16" spans="1:17" ht="12.75" customHeight="1" x14ac:dyDescent="0.2">
      <c r="A16" s="562"/>
      <c r="B16" s="563"/>
      <c r="C16" s="564"/>
      <c r="D16" s="565"/>
      <c r="E16" s="565"/>
      <c r="F16" s="565"/>
      <c r="G16" s="565"/>
      <c r="H16" s="565"/>
      <c r="I16" s="563" t="s">
        <v>159</v>
      </c>
      <c r="J16" s="565"/>
      <c r="K16" s="565"/>
      <c r="L16" s="565"/>
      <c r="M16" s="565"/>
      <c r="N16" s="565"/>
      <c r="O16" s="565"/>
      <c r="P16" s="565"/>
      <c r="Q16" s="566"/>
    </row>
    <row r="17" spans="1:17" ht="12.75" customHeight="1" x14ac:dyDescent="0.2">
      <c r="A17" s="562"/>
      <c r="B17" s="563"/>
      <c r="C17" s="564"/>
      <c r="D17" s="565"/>
      <c r="E17" s="565"/>
      <c r="F17" s="565"/>
      <c r="G17" s="565"/>
      <c r="H17" s="565"/>
      <c r="I17" s="563" t="s">
        <v>160</v>
      </c>
      <c r="J17" s="565"/>
      <c r="K17" s="565"/>
      <c r="L17" s="565"/>
      <c r="M17" s="565"/>
      <c r="N17" s="565"/>
      <c r="O17" s="565"/>
      <c r="P17" s="565"/>
      <c r="Q17" s="566"/>
    </row>
    <row r="18" spans="1:17" ht="8.25" customHeight="1" x14ac:dyDescent="0.2">
      <c r="A18" s="557"/>
      <c r="B18" s="558"/>
      <c r="C18" s="559"/>
      <c r="D18" s="560"/>
      <c r="E18" s="560"/>
      <c r="F18" s="560"/>
      <c r="G18" s="560"/>
      <c r="H18" s="560"/>
      <c r="I18" s="558"/>
      <c r="J18" s="560"/>
      <c r="K18" s="560"/>
      <c r="L18" s="560"/>
      <c r="M18" s="560"/>
      <c r="N18" s="560"/>
      <c r="O18" s="560"/>
      <c r="P18" s="560"/>
      <c r="Q18" s="561"/>
    </row>
    <row r="19" spans="1:17" ht="12.75" customHeight="1" x14ac:dyDescent="0.2">
      <c r="A19" s="562">
        <v>1</v>
      </c>
      <c r="B19" s="563"/>
      <c r="C19" s="564" t="s">
        <v>468</v>
      </c>
      <c r="D19" s="565"/>
      <c r="E19" s="565"/>
      <c r="F19" s="565"/>
      <c r="G19" s="565"/>
      <c r="H19" s="565"/>
      <c r="I19" s="563" t="s">
        <v>469</v>
      </c>
      <c r="J19" s="565"/>
      <c r="K19" s="565"/>
      <c r="L19" s="565"/>
      <c r="M19" s="565"/>
      <c r="N19" s="565"/>
      <c r="O19" s="565"/>
      <c r="P19" s="565"/>
      <c r="Q19" s="566"/>
    </row>
    <row r="20" spans="1:17" ht="12.75" customHeight="1" x14ac:dyDescent="0.2">
      <c r="A20" s="562"/>
      <c r="B20" s="563"/>
      <c r="C20" s="564"/>
      <c r="D20" s="565"/>
      <c r="E20" s="565"/>
      <c r="F20" s="565"/>
      <c r="G20" s="565"/>
      <c r="H20" s="565"/>
      <c r="I20" s="563" t="s">
        <v>470</v>
      </c>
      <c r="J20" s="565"/>
      <c r="K20" s="565"/>
      <c r="L20" s="565"/>
      <c r="M20" s="565"/>
      <c r="N20" s="565"/>
      <c r="O20" s="565"/>
      <c r="P20" s="565"/>
      <c r="Q20" s="566"/>
    </row>
    <row r="21" spans="1:17" ht="12.75" customHeight="1" x14ac:dyDescent="0.2">
      <c r="A21" s="562"/>
      <c r="B21" s="563"/>
      <c r="C21" s="564"/>
      <c r="D21" s="565"/>
      <c r="E21" s="565"/>
      <c r="F21" s="565"/>
      <c r="G21" s="565"/>
      <c r="H21" s="565"/>
      <c r="I21" s="563"/>
      <c r="J21" s="565"/>
      <c r="K21" s="565"/>
      <c r="L21" s="563" t="s">
        <v>471</v>
      </c>
      <c r="M21" s="565"/>
      <c r="N21" s="565"/>
      <c r="O21" s="565"/>
      <c r="P21" s="565"/>
      <c r="Q21" s="566"/>
    </row>
    <row r="22" spans="1:17" ht="8.25" customHeight="1" x14ac:dyDescent="0.2">
      <c r="A22" s="557"/>
      <c r="B22" s="558"/>
      <c r="C22" s="559"/>
      <c r="D22" s="560"/>
      <c r="E22" s="560"/>
      <c r="F22" s="560"/>
      <c r="G22" s="560"/>
      <c r="H22" s="560"/>
      <c r="I22" s="558"/>
      <c r="J22" s="560"/>
      <c r="K22" s="560"/>
      <c r="L22" s="560"/>
      <c r="M22" s="560"/>
      <c r="N22" s="560"/>
      <c r="O22" s="560"/>
      <c r="P22" s="560"/>
      <c r="Q22" s="561"/>
    </row>
    <row r="23" spans="1:17" ht="12.75" customHeight="1" x14ac:dyDescent="0.2">
      <c r="A23" s="562">
        <v>1</v>
      </c>
      <c r="B23" s="563"/>
      <c r="C23" s="564" t="s">
        <v>48</v>
      </c>
      <c r="D23" s="565"/>
      <c r="E23" s="565"/>
      <c r="F23" s="565"/>
      <c r="G23" s="565"/>
      <c r="H23" s="565"/>
      <c r="I23" s="563" t="s">
        <v>453</v>
      </c>
      <c r="J23" s="565"/>
      <c r="K23" s="565"/>
      <c r="L23" s="565"/>
      <c r="M23" s="565"/>
      <c r="N23" s="565"/>
      <c r="O23" s="565"/>
      <c r="P23" s="565"/>
      <c r="Q23" s="566"/>
    </row>
    <row r="24" spans="1:17" ht="12.75" customHeight="1" x14ac:dyDescent="0.2">
      <c r="A24" s="562"/>
      <c r="B24" s="563"/>
      <c r="C24" s="564" t="s">
        <v>49</v>
      </c>
      <c r="D24" s="565"/>
      <c r="E24" s="565"/>
      <c r="F24" s="565"/>
      <c r="G24" s="565"/>
      <c r="H24" s="565"/>
      <c r="I24" s="563"/>
      <c r="J24" s="565"/>
      <c r="K24" s="565"/>
      <c r="L24" s="565"/>
      <c r="M24" s="565"/>
      <c r="N24" s="565"/>
      <c r="O24" s="565"/>
      <c r="P24" s="565"/>
      <c r="Q24" s="566"/>
    </row>
    <row r="25" spans="1:17" ht="8.25" customHeight="1" x14ac:dyDescent="0.2">
      <c r="A25" s="557"/>
      <c r="B25" s="558"/>
      <c r="C25" s="559"/>
      <c r="D25" s="560"/>
      <c r="E25" s="560"/>
      <c r="F25" s="560"/>
      <c r="G25" s="560"/>
      <c r="H25" s="560"/>
      <c r="I25" s="558"/>
      <c r="J25" s="560"/>
      <c r="K25" s="560"/>
      <c r="L25" s="560"/>
      <c r="M25" s="560"/>
      <c r="N25" s="560"/>
      <c r="O25" s="560"/>
      <c r="P25" s="560"/>
      <c r="Q25" s="561"/>
    </row>
    <row r="26" spans="1:17" ht="12.75" customHeight="1" x14ac:dyDescent="0.2">
      <c r="A26" s="562">
        <v>1</v>
      </c>
      <c r="B26" s="563"/>
      <c r="C26" s="564" t="s">
        <v>459</v>
      </c>
      <c r="D26" s="565"/>
      <c r="E26" s="565"/>
      <c r="F26" s="565"/>
      <c r="G26" s="565"/>
      <c r="H26" s="565"/>
      <c r="I26" s="563" t="s">
        <v>460</v>
      </c>
      <c r="J26" s="565"/>
      <c r="K26" s="565"/>
      <c r="L26" s="565"/>
      <c r="M26" s="565"/>
      <c r="N26" s="565"/>
      <c r="O26" s="565"/>
      <c r="P26" s="565"/>
      <c r="Q26" s="566"/>
    </row>
    <row r="27" spans="1:17" ht="12.75" customHeight="1" x14ac:dyDescent="0.2">
      <c r="A27" s="562"/>
      <c r="B27" s="563"/>
      <c r="C27" s="564"/>
      <c r="D27" s="565"/>
      <c r="E27" s="565"/>
      <c r="F27" s="565"/>
      <c r="G27" s="565"/>
      <c r="H27" s="565"/>
      <c r="I27" s="563" t="s">
        <v>461</v>
      </c>
      <c r="J27" s="565"/>
      <c r="K27" s="565"/>
      <c r="L27" s="565"/>
      <c r="M27" s="565"/>
      <c r="N27" s="565"/>
      <c r="O27" s="565"/>
      <c r="P27" s="565"/>
      <c r="Q27" s="566"/>
    </row>
    <row r="28" spans="1:17" ht="12.75" customHeight="1" x14ac:dyDescent="0.2">
      <c r="A28" s="562"/>
      <c r="B28" s="563"/>
      <c r="C28" s="564"/>
      <c r="D28" s="565"/>
      <c r="E28" s="565"/>
      <c r="F28" s="565"/>
      <c r="G28" s="565"/>
      <c r="H28" s="565"/>
      <c r="I28" s="563" t="s">
        <v>1300</v>
      </c>
      <c r="J28" s="565"/>
      <c r="K28" s="565"/>
      <c r="L28" s="565"/>
      <c r="M28" s="565"/>
      <c r="N28" s="565"/>
      <c r="O28" s="565"/>
      <c r="P28" s="565"/>
      <c r="Q28" s="566"/>
    </row>
    <row r="29" spans="1:17" ht="8.25" customHeight="1" x14ac:dyDescent="0.2">
      <c r="A29" s="557"/>
      <c r="B29" s="558"/>
      <c r="C29" s="559"/>
      <c r="D29" s="560"/>
      <c r="E29" s="560"/>
      <c r="F29" s="560"/>
      <c r="G29" s="560"/>
      <c r="H29" s="560"/>
      <c r="I29" s="558"/>
      <c r="J29" s="560"/>
      <c r="K29" s="560"/>
      <c r="L29" s="560"/>
      <c r="M29" s="560"/>
      <c r="N29" s="560"/>
      <c r="O29" s="560"/>
      <c r="P29" s="560"/>
      <c r="Q29" s="561"/>
    </row>
    <row r="30" spans="1:17" ht="12.75" customHeight="1" x14ac:dyDescent="0.2">
      <c r="A30" s="562">
        <v>1</v>
      </c>
      <c r="B30" s="563"/>
      <c r="C30" s="564" t="s">
        <v>462</v>
      </c>
      <c r="D30" s="565"/>
      <c r="E30" s="565"/>
      <c r="F30" s="565"/>
      <c r="G30" s="565"/>
      <c r="H30" s="565"/>
      <c r="I30" s="563" t="s">
        <v>473</v>
      </c>
      <c r="J30" s="565"/>
      <c r="K30" s="565"/>
      <c r="L30" s="565"/>
      <c r="M30" s="565"/>
      <c r="N30" s="565"/>
      <c r="O30" s="565"/>
      <c r="P30" s="565"/>
      <c r="Q30" s="566"/>
    </row>
    <row r="31" spans="1:17" ht="12.75" customHeight="1" x14ac:dyDescent="0.2">
      <c r="A31" s="562"/>
      <c r="B31" s="563"/>
      <c r="C31" s="564" t="s">
        <v>472</v>
      </c>
      <c r="D31" s="565"/>
      <c r="E31" s="565"/>
      <c r="F31" s="565"/>
      <c r="G31" s="565"/>
      <c r="H31" s="565"/>
      <c r="I31" s="563" t="s">
        <v>937</v>
      </c>
      <c r="J31" s="565"/>
      <c r="K31" s="565"/>
      <c r="L31" s="565"/>
      <c r="M31" s="565"/>
      <c r="N31" s="565"/>
      <c r="O31" s="565"/>
      <c r="P31" s="565"/>
      <c r="Q31" s="566"/>
    </row>
    <row r="32" spans="1:17" ht="8.25" customHeight="1" x14ac:dyDescent="0.2">
      <c r="A32" s="557"/>
      <c r="B32" s="558"/>
      <c r="C32" s="559"/>
      <c r="D32" s="560"/>
      <c r="E32" s="560"/>
      <c r="F32" s="560"/>
      <c r="G32" s="560"/>
      <c r="H32" s="560"/>
      <c r="I32" s="558"/>
      <c r="J32" s="560"/>
      <c r="K32" s="560"/>
      <c r="L32" s="560"/>
      <c r="M32" s="560"/>
      <c r="N32" s="560"/>
      <c r="O32" s="560"/>
      <c r="P32" s="560"/>
      <c r="Q32" s="561"/>
    </row>
    <row r="33" spans="1:17" ht="12.75" customHeight="1" x14ac:dyDescent="0.2">
      <c r="A33" s="562">
        <v>1</v>
      </c>
      <c r="B33" s="563"/>
      <c r="C33" s="564" t="s">
        <v>463</v>
      </c>
      <c r="D33" s="565"/>
      <c r="E33" s="565"/>
      <c r="F33" s="565"/>
      <c r="G33" s="565"/>
      <c r="H33" s="565"/>
      <c r="I33" s="563" t="s">
        <v>465</v>
      </c>
      <c r="J33" s="565"/>
      <c r="K33" s="565"/>
      <c r="L33" s="565"/>
      <c r="M33" s="565"/>
      <c r="N33" s="565"/>
      <c r="O33" s="565"/>
      <c r="P33" s="565"/>
      <c r="Q33" s="566"/>
    </row>
    <row r="34" spans="1:17" ht="12.75" customHeight="1" x14ac:dyDescent="0.2">
      <c r="A34" s="562"/>
      <c r="B34" s="563"/>
      <c r="C34" s="564" t="s">
        <v>464</v>
      </c>
      <c r="D34" s="565"/>
      <c r="E34" s="565"/>
      <c r="F34" s="565"/>
      <c r="G34" s="565"/>
      <c r="H34" s="565"/>
      <c r="I34" s="563" t="s">
        <v>466</v>
      </c>
      <c r="J34" s="565"/>
      <c r="K34" s="565"/>
      <c r="L34" s="565"/>
      <c r="M34" s="565"/>
      <c r="N34" s="565"/>
      <c r="O34" s="565"/>
      <c r="P34" s="565"/>
      <c r="Q34" s="566"/>
    </row>
    <row r="35" spans="1:17" ht="12.75" customHeight="1" x14ac:dyDescent="0.2">
      <c r="A35" s="562"/>
      <c r="B35" s="563"/>
      <c r="C35" s="564"/>
      <c r="D35" s="565"/>
      <c r="E35" s="565"/>
      <c r="F35" s="565"/>
      <c r="G35" s="565"/>
      <c r="H35" s="565"/>
      <c r="I35" s="563" t="s">
        <v>467</v>
      </c>
      <c r="J35" s="565"/>
      <c r="K35" s="565"/>
      <c r="L35" s="565"/>
      <c r="M35" s="565"/>
      <c r="N35" s="565"/>
      <c r="O35" s="565"/>
      <c r="P35" s="565"/>
      <c r="Q35" s="566"/>
    </row>
    <row r="36" spans="1:17" ht="8.25" customHeight="1" x14ac:dyDescent="0.2">
      <c r="A36" s="557"/>
      <c r="B36" s="558"/>
      <c r="C36" s="559"/>
      <c r="D36" s="560"/>
      <c r="E36" s="560"/>
      <c r="F36" s="560"/>
      <c r="G36" s="560"/>
      <c r="H36" s="560"/>
      <c r="I36" s="558"/>
      <c r="J36" s="560"/>
      <c r="K36" s="560"/>
      <c r="L36" s="560"/>
      <c r="M36" s="560"/>
      <c r="N36" s="560"/>
      <c r="O36" s="560"/>
      <c r="P36" s="560"/>
      <c r="Q36" s="561"/>
    </row>
    <row r="37" spans="1:17" ht="12.75" customHeight="1" x14ac:dyDescent="0.2">
      <c r="A37" s="567" t="s">
        <v>936</v>
      </c>
      <c r="B37" s="563"/>
      <c r="C37" s="564" t="s">
        <v>14</v>
      </c>
      <c r="D37" s="565"/>
      <c r="E37" s="565"/>
      <c r="F37" s="565"/>
      <c r="G37" s="565"/>
      <c r="H37" s="565"/>
      <c r="I37" s="563" t="s">
        <v>118</v>
      </c>
      <c r="J37" s="565"/>
      <c r="K37" s="565"/>
      <c r="L37" s="565"/>
      <c r="M37" s="565"/>
      <c r="N37" s="565"/>
      <c r="O37" s="565"/>
      <c r="P37" s="565"/>
      <c r="Q37" s="566"/>
    </row>
    <row r="38" spans="1:17" ht="12.75" customHeight="1" x14ac:dyDescent="0.2">
      <c r="A38" s="562"/>
      <c r="B38" s="563"/>
      <c r="C38" s="564"/>
      <c r="D38" s="565"/>
      <c r="E38" s="565"/>
      <c r="F38" s="565"/>
      <c r="G38" s="565"/>
      <c r="H38" s="565"/>
      <c r="I38" s="563" t="s">
        <v>119</v>
      </c>
      <c r="J38" s="565"/>
      <c r="K38" s="565"/>
      <c r="L38" s="565"/>
      <c r="M38" s="565"/>
      <c r="N38" s="565"/>
      <c r="O38" s="565"/>
      <c r="P38" s="565"/>
      <c r="Q38" s="566"/>
    </row>
    <row r="39" spans="1:17" ht="12.75" customHeight="1" x14ac:dyDescent="0.2">
      <c r="A39" s="562"/>
      <c r="B39" s="563"/>
      <c r="C39" s="564"/>
      <c r="D39" s="565"/>
      <c r="E39" s="565"/>
      <c r="F39" s="565"/>
      <c r="G39" s="565"/>
      <c r="H39" s="565"/>
      <c r="I39" s="563" t="s">
        <v>120</v>
      </c>
      <c r="J39" s="565"/>
      <c r="K39" s="565"/>
      <c r="L39" s="565"/>
      <c r="M39" s="565"/>
      <c r="N39" s="565"/>
      <c r="O39" s="565"/>
      <c r="P39" s="565"/>
      <c r="Q39" s="566"/>
    </row>
    <row r="40" spans="1:17" ht="8.25" customHeight="1" x14ac:dyDescent="0.2">
      <c r="A40" s="557"/>
      <c r="B40" s="558"/>
      <c r="C40" s="559"/>
      <c r="D40" s="560"/>
      <c r="E40" s="560"/>
      <c r="F40" s="560"/>
      <c r="G40" s="560"/>
      <c r="H40" s="560"/>
      <c r="I40" s="558"/>
      <c r="J40" s="560"/>
      <c r="K40" s="560"/>
      <c r="L40" s="560"/>
      <c r="M40" s="560"/>
      <c r="N40" s="560"/>
      <c r="O40" s="560"/>
      <c r="P40" s="560"/>
      <c r="Q40" s="561"/>
    </row>
    <row r="41" spans="1:17" ht="12.75" customHeight="1" x14ac:dyDescent="0.2">
      <c r="A41" s="562">
        <v>2</v>
      </c>
      <c r="B41" s="563"/>
      <c r="C41" s="564" t="s">
        <v>270</v>
      </c>
      <c r="D41" s="565"/>
      <c r="E41" s="565"/>
      <c r="F41" s="565"/>
      <c r="G41" s="565"/>
      <c r="H41" s="565"/>
      <c r="I41" s="563" t="s">
        <v>271</v>
      </c>
      <c r="J41" s="565"/>
      <c r="K41" s="565"/>
      <c r="L41" s="565"/>
      <c r="M41" s="565"/>
      <c r="N41" s="565"/>
      <c r="O41" s="565"/>
      <c r="P41" s="565"/>
      <c r="Q41" s="566"/>
    </row>
    <row r="42" spans="1:17" ht="12.75" customHeight="1" x14ac:dyDescent="0.2">
      <c r="A42" s="562"/>
      <c r="B42" s="563"/>
      <c r="C42" s="564"/>
      <c r="D42" s="565"/>
      <c r="E42" s="565"/>
      <c r="F42" s="565"/>
      <c r="G42" s="565"/>
      <c r="H42" s="565"/>
      <c r="I42" s="563" t="s">
        <v>454</v>
      </c>
      <c r="J42" s="565"/>
      <c r="K42" s="565"/>
      <c r="L42" s="565"/>
      <c r="M42" s="565"/>
      <c r="N42" s="565"/>
      <c r="O42" s="565"/>
      <c r="P42" s="565"/>
      <c r="Q42" s="566"/>
    </row>
    <row r="43" spans="1:17" ht="12.75" customHeight="1" x14ac:dyDescent="0.2">
      <c r="A43" s="562"/>
      <c r="B43" s="563"/>
      <c r="C43" s="564"/>
      <c r="D43" s="565"/>
      <c r="E43" s="565"/>
      <c r="F43" s="565"/>
      <c r="G43" s="565"/>
      <c r="H43" s="565"/>
      <c r="I43" s="563" t="s">
        <v>104</v>
      </c>
      <c r="J43" s="565"/>
      <c r="K43" s="565"/>
      <c r="L43" s="565"/>
      <c r="M43" s="565"/>
      <c r="N43" s="565"/>
      <c r="O43" s="565"/>
      <c r="P43" s="565"/>
      <c r="Q43" s="566"/>
    </row>
    <row r="44" spans="1:17" ht="8.25" customHeight="1" x14ac:dyDescent="0.2">
      <c r="A44" s="557"/>
      <c r="B44" s="558"/>
      <c r="C44" s="559"/>
      <c r="D44" s="560"/>
      <c r="E44" s="560"/>
      <c r="F44" s="560"/>
      <c r="G44" s="560"/>
      <c r="H44" s="560"/>
      <c r="I44" s="558"/>
      <c r="J44" s="560"/>
      <c r="K44" s="560"/>
      <c r="L44" s="560"/>
      <c r="M44" s="560"/>
      <c r="N44" s="560"/>
      <c r="O44" s="560"/>
      <c r="P44" s="560"/>
      <c r="Q44" s="561"/>
    </row>
    <row r="45" spans="1:17" ht="12.75" customHeight="1" x14ac:dyDescent="0.2">
      <c r="A45" s="562">
        <v>2</v>
      </c>
      <c r="B45" s="563"/>
      <c r="C45" s="564" t="s">
        <v>35</v>
      </c>
      <c r="D45" s="565"/>
      <c r="E45" s="565"/>
      <c r="F45" s="565"/>
      <c r="G45" s="565"/>
      <c r="H45" s="565"/>
      <c r="I45" s="563" t="s">
        <v>457</v>
      </c>
      <c r="J45" s="565"/>
      <c r="K45" s="565"/>
      <c r="L45" s="565"/>
      <c r="M45" s="565"/>
      <c r="N45" s="565"/>
      <c r="O45" s="565"/>
      <c r="P45" s="565"/>
      <c r="Q45" s="566"/>
    </row>
    <row r="46" spans="1:17" ht="12.75" customHeight="1" x14ac:dyDescent="0.2">
      <c r="A46" s="568"/>
      <c r="B46" s="569"/>
      <c r="C46" s="564"/>
      <c r="D46" s="565"/>
      <c r="E46" s="565"/>
      <c r="F46" s="565"/>
      <c r="G46" s="565"/>
      <c r="H46" s="565"/>
      <c r="I46" s="563" t="s">
        <v>458</v>
      </c>
      <c r="J46" s="565"/>
      <c r="K46" s="565"/>
      <c r="L46" s="565"/>
      <c r="M46" s="565"/>
      <c r="N46" s="565"/>
      <c r="O46" s="565"/>
      <c r="P46" s="565"/>
      <c r="Q46" s="566"/>
    </row>
    <row r="47" spans="1:17" ht="12.75" customHeight="1" x14ac:dyDescent="0.2">
      <c r="A47" s="568"/>
      <c r="B47" s="569"/>
      <c r="C47" s="564"/>
      <c r="D47" s="565"/>
      <c r="E47" s="565"/>
      <c r="F47" s="565"/>
      <c r="G47" s="565"/>
      <c r="H47" s="565"/>
      <c r="I47" s="563" t="s">
        <v>455</v>
      </c>
      <c r="J47" s="565"/>
      <c r="K47" s="565"/>
      <c r="L47" s="565"/>
      <c r="M47" s="565"/>
      <c r="N47" s="565"/>
      <c r="O47" s="565"/>
      <c r="P47" s="565"/>
      <c r="Q47" s="566"/>
    </row>
    <row r="48" spans="1:17" ht="12.75" customHeight="1" x14ac:dyDescent="0.2">
      <c r="A48" s="568"/>
      <c r="B48" s="569"/>
      <c r="C48" s="564"/>
      <c r="D48" s="565"/>
      <c r="E48" s="565"/>
      <c r="F48" s="565"/>
      <c r="G48" s="565"/>
      <c r="H48" s="565"/>
      <c r="I48" s="563" t="s">
        <v>456</v>
      </c>
      <c r="J48" s="565"/>
      <c r="K48" s="565"/>
      <c r="L48" s="565"/>
      <c r="M48" s="565"/>
      <c r="N48" s="565"/>
      <c r="O48" s="565"/>
      <c r="P48" s="565"/>
      <c r="Q48" s="566"/>
    </row>
    <row r="49" spans="1:17" ht="8.25" customHeight="1" x14ac:dyDescent="0.2">
      <c r="A49" s="557"/>
      <c r="B49" s="558"/>
      <c r="C49" s="559"/>
      <c r="D49" s="560"/>
      <c r="E49" s="560"/>
      <c r="F49" s="560"/>
      <c r="G49" s="560"/>
      <c r="H49" s="560"/>
      <c r="I49" s="558"/>
      <c r="J49" s="560"/>
      <c r="K49" s="560"/>
      <c r="L49" s="560"/>
      <c r="M49" s="560"/>
      <c r="N49" s="560"/>
      <c r="O49" s="560"/>
      <c r="P49" s="560"/>
      <c r="Q49" s="561"/>
    </row>
    <row r="50" spans="1:17" ht="12.75" customHeight="1" x14ac:dyDescent="0.2">
      <c r="A50" s="562" t="s">
        <v>18</v>
      </c>
      <c r="B50" s="563"/>
      <c r="C50" s="564" t="s">
        <v>16</v>
      </c>
      <c r="D50" s="565"/>
      <c r="E50" s="565"/>
      <c r="F50" s="565"/>
      <c r="G50" s="565"/>
      <c r="H50" s="565"/>
      <c r="I50" s="563" t="s">
        <v>285</v>
      </c>
      <c r="J50" s="565"/>
      <c r="K50" s="565"/>
      <c r="L50" s="565"/>
      <c r="M50" s="565"/>
      <c r="N50" s="565"/>
      <c r="O50" s="565"/>
      <c r="P50" s="565"/>
      <c r="Q50" s="566"/>
    </row>
    <row r="51" spans="1:17" ht="12.75" customHeight="1" x14ac:dyDescent="0.2">
      <c r="A51" s="562"/>
      <c r="B51" s="563"/>
      <c r="C51" s="564"/>
      <c r="D51" s="565"/>
      <c r="E51" s="565"/>
      <c r="F51" s="565"/>
      <c r="G51" s="565"/>
      <c r="H51" s="565"/>
      <c r="I51" s="563" t="s">
        <v>17</v>
      </c>
      <c r="J51" s="565"/>
      <c r="K51" s="565"/>
      <c r="L51" s="565"/>
      <c r="M51" s="565"/>
      <c r="N51" s="565"/>
      <c r="O51" s="565"/>
      <c r="P51" s="565"/>
      <c r="Q51" s="566"/>
    </row>
    <row r="52" spans="1:17" ht="8.25" customHeight="1" x14ac:dyDescent="0.2">
      <c r="A52" s="557"/>
      <c r="B52" s="558"/>
      <c r="C52" s="559"/>
      <c r="D52" s="560"/>
      <c r="E52" s="560"/>
      <c r="F52" s="560"/>
      <c r="G52" s="560"/>
      <c r="H52" s="560"/>
      <c r="I52" s="558"/>
      <c r="J52" s="560"/>
      <c r="K52" s="560"/>
      <c r="L52" s="560"/>
      <c r="M52" s="560"/>
      <c r="N52" s="560"/>
      <c r="O52" s="560"/>
      <c r="P52" s="560"/>
      <c r="Q52" s="561"/>
    </row>
    <row r="53" spans="1:17" ht="12.75" customHeight="1" x14ac:dyDescent="0.2">
      <c r="A53" s="562">
        <v>3</v>
      </c>
      <c r="B53" s="563"/>
      <c r="C53" s="564" t="s">
        <v>291</v>
      </c>
      <c r="D53" s="565"/>
      <c r="E53" s="565"/>
      <c r="F53" s="565"/>
      <c r="G53" s="565"/>
      <c r="H53" s="565"/>
      <c r="I53" s="563" t="s">
        <v>103</v>
      </c>
      <c r="J53" s="565"/>
      <c r="K53" s="565"/>
      <c r="L53" s="565"/>
      <c r="M53" s="565"/>
      <c r="N53" s="565"/>
      <c r="O53" s="565"/>
      <c r="P53" s="565"/>
      <c r="Q53" s="566"/>
    </row>
    <row r="54" spans="1:17" ht="12.75" customHeight="1" x14ac:dyDescent="0.2">
      <c r="A54" s="570"/>
      <c r="B54" s="563"/>
      <c r="C54" s="564"/>
      <c r="D54" s="565"/>
      <c r="E54" s="565"/>
      <c r="F54" s="565"/>
      <c r="G54" s="565"/>
      <c r="H54" s="565"/>
      <c r="I54" s="563" t="s">
        <v>159</v>
      </c>
      <c r="J54" s="565"/>
      <c r="K54" s="565"/>
      <c r="L54" s="565"/>
      <c r="M54" s="565"/>
      <c r="N54" s="565"/>
      <c r="O54" s="565"/>
      <c r="P54" s="565"/>
      <c r="Q54" s="566"/>
    </row>
    <row r="55" spans="1:17" ht="12.75" customHeight="1" x14ac:dyDescent="0.2">
      <c r="A55" s="571"/>
      <c r="B55" s="572"/>
      <c r="C55" s="573"/>
      <c r="D55" s="574"/>
      <c r="E55" s="574"/>
      <c r="F55" s="574"/>
      <c r="G55" s="574"/>
      <c r="H55" s="574"/>
      <c r="I55" s="572" t="s">
        <v>160</v>
      </c>
      <c r="J55" s="574"/>
      <c r="K55" s="574"/>
      <c r="L55" s="574"/>
      <c r="M55" s="574"/>
      <c r="N55" s="574"/>
      <c r="O55" s="574"/>
      <c r="P55" s="574"/>
      <c r="Q55" s="575"/>
    </row>
    <row r="56" spans="1:17" ht="8.25" customHeight="1" x14ac:dyDescent="0.2">
      <c r="A56" s="443"/>
      <c r="B56" s="429"/>
      <c r="C56" s="428"/>
      <c r="D56" s="425"/>
      <c r="E56" s="425"/>
      <c r="F56" s="425"/>
      <c r="G56" s="425"/>
      <c r="H56" s="425"/>
      <c r="I56" s="429"/>
      <c r="J56" s="425"/>
      <c r="K56" s="425"/>
      <c r="L56" s="425"/>
      <c r="M56" s="425"/>
      <c r="N56" s="425"/>
      <c r="O56" s="425"/>
      <c r="P56" s="425"/>
      <c r="Q56" s="425"/>
    </row>
    <row r="57" spans="1:17" ht="12.75" customHeight="1" x14ac:dyDescent="0.2">
      <c r="A57" s="426"/>
      <c r="B57" s="427"/>
      <c r="C57" s="428"/>
      <c r="D57" s="425"/>
      <c r="E57" s="425"/>
      <c r="F57" s="425"/>
      <c r="G57" s="425"/>
      <c r="H57" s="425"/>
      <c r="I57" s="429"/>
      <c r="J57" s="425"/>
      <c r="K57" s="425"/>
      <c r="L57" s="425"/>
      <c r="M57" s="425"/>
      <c r="N57" s="425"/>
      <c r="O57" s="425"/>
      <c r="P57" s="425"/>
      <c r="Q57" s="425"/>
    </row>
    <row r="58" spans="1:17" ht="15.75" x14ac:dyDescent="0.25">
      <c r="A58" s="34" t="s">
        <v>10</v>
      </c>
      <c r="B58" s="32"/>
      <c r="C58" s="32"/>
      <c r="D58" s="32"/>
      <c r="E58" s="32"/>
      <c r="F58" s="32"/>
      <c r="G58" s="32"/>
      <c r="H58" s="32"/>
      <c r="I58" s="32"/>
      <c r="J58" s="32"/>
      <c r="K58" s="32"/>
      <c r="L58" s="32"/>
      <c r="M58" s="32"/>
      <c r="N58" s="32"/>
      <c r="O58" s="32"/>
      <c r="P58" s="32"/>
      <c r="Q58" s="32"/>
    </row>
    <row r="59" spans="1:17" x14ac:dyDescent="0.2">
      <c r="A59" s="12"/>
    </row>
    <row r="60" spans="1:17" x14ac:dyDescent="0.2">
      <c r="A60" s="12" t="s">
        <v>155</v>
      </c>
    </row>
    <row r="61" spans="1:17" x14ac:dyDescent="0.2">
      <c r="A61" s="355" t="s">
        <v>447</v>
      </c>
      <c r="B61" s="355"/>
      <c r="C61" s="355"/>
      <c r="D61" s="355"/>
      <c r="E61" s="355"/>
      <c r="F61" s="355"/>
      <c r="G61" s="355"/>
      <c r="H61" s="355"/>
      <c r="I61" s="355"/>
      <c r="J61" s="355"/>
      <c r="K61" s="355"/>
      <c r="L61" s="355"/>
      <c r="M61" s="355"/>
      <c r="N61" s="355"/>
      <c r="O61" s="355"/>
      <c r="P61" s="355"/>
    </row>
    <row r="62" spans="1:17" x14ac:dyDescent="0.2">
      <c r="A62" s="355" t="s">
        <v>13</v>
      </c>
      <c r="B62" s="355"/>
      <c r="C62" s="355"/>
      <c r="D62" s="355"/>
      <c r="E62" s="355"/>
      <c r="F62" s="355"/>
      <c r="G62" s="355"/>
      <c r="H62" s="355"/>
      <c r="I62" s="355"/>
      <c r="J62" s="355"/>
      <c r="K62" s="355"/>
      <c r="L62" s="355"/>
      <c r="M62" s="355"/>
      <c r="N62" s="355"/>
      <c r="O62" s="355"/>
      <c r="P62" s="355"/>
    </row>
    <row r="63" spans="1:17" x14ac:dyDescent="0.2">
      <c r="A63" s="355" t="s">
        <v>135</v>
      </c>
      <c r="B63" s="355"/>
      <c r="C63" s="355"/>
      <c r="D63" s="355"/>
      <c r="E63" s="355"/>
      <c r="F63" s="355"/>
      <c r="G63" s="355"/>
      <c r="H63" s="355"/>
      <c r="I63" s="355"/>
      <c r="J63" s="355"/>
      <c r="K63" s="355"/>
      <c r="L63" s="355"/>
      <c r="M63" s="355"/>
      <c r="N63" s="355"/>
      <c r="O63" s="355"/>
      <c r="P63" s="355"/>
    </row>
    <row r="64" spans="1:17" x14ac:dyDescent="0.2">
      <c r="A64" s="355" t="s">
        <v>136</v>
      </c>
      <c r="B64" s="355"/>
      <c r="C64" s="355"/>
      <c r="D64" s="355"/>
      <c r="E64" s="355"/>
      <c r="F64" s="355"/>
      <c r="G64" s="355"/>
      <c r="H64" s="355"/>
      <c r="I64" s="355"/>
      <c r="J64" s="355"/>
      <c r="K64" s="355"/>
      <c r="L64" s="355"/>
      <c r="M64" s="355"/>
      <c r="N64" s="355"/>
      <c r="O64" s="355"/>
      <c r="P64" s="355"/>
    </row>
    <row r="65" spans="1:17" x14ac:dyDescent="0.2">
      <c r="A65" s="355" t="s">
        <v>156</v>
      </c>
      <c r="B65" s="355"/>
      <c r="C65" s="355"/>
      <c r="D65" s="355"/>
      <c r="E65" s="355"/>
      <c r="F65" s="355"/>
      <c r="G65" s="355"/>
      <c r="H65" s="355"/>
      <c r="I65" s="355"/>
      <c r="J65" s="355"/>
      <c r="K65" s="355"/>
      <c r="L65" s="355"/>
      <c r="M65" s="355"/>
      <c r="N65" s="355"/>
      <c r="O65" s="355"/>
      <c r="P65" s="355"/>
    </row>
    <row r="66" spans="1:17" x14ac:dyDescent="0.2">
      <c r="A66" s="355"/>
      <c r="B66" s="355"/>
      <c r="C66" s="355"/>
      <c r="D66" s="355"/>
      <c r="E66" s="355"/>
      <c r="F66" s="355"/>
      <c r="G66" s="355"/>
      <c r="H66" s="355"/>
      <c r="I66" s="355"/>
      <c r="J66" s="355"/>
      <c r="K66" s="355"/>
      <c r="L66" s="355"/>
      <c r="M66" s="355"/>
      <c r="N66" s="355"/>
      <c r="O66" s="355"/>
      <c r="P66" s="355"/>
    </row>
    <row r="67" spans="1:17" x14ac:dyDescent="0.2">
      <c r="A67" s="355" t="s">
        <v>137</v>
      </c>
      <c r="B67" s="355"/>
      <c r="C67" s="355"/>
      <c r="D67" s="355"/>
      <c r="E67" s="355"/>
      <c r="F67" s="355"/>
      <c r="G67" s="355"/>
      <c r="H67" s="355"/>
      <c r="I67" s="355"/>
      <c r="J67" s="355"/>
      <c r="K67" s="355"/>
      <c r="L67" s="355"/>
      <c r="M67" s="355"/>
      <c r="N67" s="355"/>
      <c r="O67" s="355"/>
      <c r="P67" s="355"/>
    </row>
    <row r="68" spans="1:17" x14ac:dyDescent="0.2">
      <c r="A68" s="355" t="s">
        <v>89</v>
      </c>
      <c r="B68" s="355"/>
      <c r="C68" s="355"/>
      <c r="D68" s="355"/>
      <c r="E68" s="355"/>
      <c r="F68" s="355"/>
      <c r="G68" s="355"/>
      <c r="H68" s="355"/>
      <c r="I68" s="355"/>
      <c r="J68" s="355"/>
      <c r="K68" s="355"/>
      <c r="L68" s="355"/>
      <c r="M68" s="355"/>
      <c r="N68" s="355"/>
      <c r="O68" s="355"/>
      <c r="P68" s="355"/>
    </row>
    <row r="69" spans="1:17" x14ac:dyDescent="0.2">
      <c r="A69" s="355" t="s">
        <v>448</v>
      </c>
      <c r="B69" s="355"/>
      <c r="C69" s="355"/>
      <c r="D69" s="355"/>
      <c r="E69" s="355"/>
      <c r="F69" s="355"/>
      <c r="G69" s="355"/>
      <c r="H69" s="355"/>
      <c r="I69" s="355"/>
      <c r="J69" s="355"/>
      <c r="K69" s="355"/>
      <c r="L69" s="355"/>
      <c r="M69" s="355"/>
      <c r="N69" s="355"/>
      <c r="O69" s="355"/>
      <c r="P69" s="355"/>
    </row>
    <row r="70" spans="1:17" x14ac:dyDescent="0.2">
      <c r="A70" s="12"/>
    </row>
    <row r="71" spans="1:17" x14ac:dyDescent="0.2">
      <c r="A71" s="12"/>
    </row>
    <row r="72" spans="1:17" ht="15" x14ac:dyDescent="0.2">
      <c r="A72" s="35" t="s">
        <v>11</v>
      </c>
      <c r="B72" s="32"/>
      <c r="C72" s="32"/>
      <c r="D72" s="32"/>
      <c r="E72" s="32"/>
      <c r="F72" s="32"/>
      <c r="G72" s="32"/>
      <c r="H72" s="32"/>
      <c r="I72" s="32"/>
      <c r="J72" s="32"/>
      <c r="K72" s="32"/>
      <c r="L72" s="32"/>
      <c r="M72" s="32"/>
      <c r="N72" s="32"/>
      <c r="O72" s="32"/>
      <c r="P72" s="32"/>
      <c r="Q72" s="32"/>
    </row>
    <row r="73" spans="1:17" x14ac:dyDescent="0.2">
      <c r="A73" s="12"/>
    </row>
    <row r="74" spans="1:17" x14ac:dyDescent="0.2">
      <c r="A74" s="12" t="s">
        <v>151</v>
      </c>
    </row>
    <row r="75" spans="1:17" x14ac:dyDescent="0.2">
      <c r="A75" s="12" t="s">
        <v>15</v>
      </c>
    </row>
    <row r="76" spans="1:17" x14ac:dyDescent="0.2">
      <c r="A76" s="12" t="s">
        <v>938</v>
      </c>
    </row>
    <row r="77" spans="1:17" x14ac:dyDescent="0.2">
      <c r="A77" s="12" t="s">
        <v>939</v>
      </c>
    </row>
    <row r="78" spans="1:17" x14ac:dyDescent="0.2">
      <c r="A78" s="12"/>
    </row>
    <row r="79" spans="1:17" x14ac:dyDescent="0.2">
      <c r="A79" s="12"/>
    </row>
    <row r="80" spans="1:17" ht="15" x14ac:dyDescent="0.2">
      <c r="A80" s="35" t="s">
        <v>275</v>
      </c>
      <c r="B80" s="32"/>
      <c r="C80" s="32"/>
      <c r="D80" s="32"/>
      <c r="E80" s="32"/>
      <c r="F80" s="32"/>
      <c r="G80" s="32"/>
      <c r="H80" s="32"/>
      <c r="I80" s="32"/>
      <c r="J80" s="32"/>
      <c r="K80" s="32"/>
      <c r="L80" s="32"/>
      <c r="M80" s="32"/>
      <c r="N80" s="32"/>
      <c r="O80" s="32"/>
      <c r="P80" s="32"/>
      <c r="Q80" s="32"/>
    </row>
    <row r="81" spans="1:17" ht="15" x14ac:dyDescent="0.2">
      <c r="A81" s="35" t="s">
        <v>12</v>
      </c>
      <c r="B81" s="32"/>
      <c r="C81" s="32"/>
      <c r="D81" s="32"/>
      <c r="E81" s="32"/>
      <c r="F81" s="32"/>
      <c r="G81" s="32"/>
      <c r="H81" s="32"/>
      <c r="I81" s="32"/>
      <c r="J81" s="32"/>
      <c r="K81" s="32"/>
      <c r="L81" s="32"/>
      <c r="M81" s="32"/>
      <c r="N81" s="32"/>
      <c r="O81" s="32"/>
      <c r="P81" s="32"/>
      <c r="Q81" s="32"/>
    </row>
    <row r="82" spans="1:17" x14ac:dyDescent="0.2">
      <c r="A82" s="12"/>
    </row>
    <row r="83" spans="1:17" x14ac:dyDescent="0.2">
      <c r="A83" s="12" t="s">
        <v>1197</v>
      </c>
    </row>
    <row r="84" spans="1:17" x14ac:dyDescent="0.2">
      <c r="A84" s="12" t="s">
        <v>157</v>
      </c>
    </row>
    <row r="85" spans="1:17" x14ac:dyDescent="0.2">
      <c r="A85" s="12" t="s">
        <v>1179</v>
      </c>
    </row>
    <row r="86" spans="1:17" x14ac:dyDescent="0.2">
      <c r="A86" s="12" t="s">
        <v>152</v>
      </c>
    </row>
    <row r="87" spans="1:17" x14ac:dyDescent="0.2">
      <c r="A87" s="12" t="s">
        <v>153</v>
      </c>
    </row>
    <row r="88" spans="1:17" x14ac:dyDescent="0.2">
      <c r="A88" s="12"/>
    </row>
    <row r="89" spans="1:17" x14ac:dyDescent="0.2">
      <c r="A89" s="12" t="s">
        <v>154</v>
      </c>
    </row>
    <row r="90" spans="1:17" x14ac:dyDescent="0.2">
      <c r="A90" s="12" t="s">
        <v>93</v>
      </c>
    </row>
    <row r="91" spans="1:17" x14ac:dyDescent="0.2">
      <c r="A91" s="12" t="s">
        <v>94</v>
      </c>
    </row>
    <row r="92" spans="1:17" x14ac:dyDescent="0.2">
      <c r="A92" s="12" t="s">
        <v>95</v>
      </c>
    </row>
    <row r="93" spans="1:17" x14ac:dyDescent="0.2">
      <c r="A93" s="12"/>
    </row>
    <row r="94" spans="1:17" x14ac:dyDescent="0.2">
      <c r="A94" s="12"/>
    </row>
    <row r="95" spans="1:17" ht="15.75" x14ac:dyDescent="0.25">
      <c r="A95" s="34" t="s">
        <v>216</v>
      </c>
    </row>
    <row r="96" spans="1:17" ht="14.25" x14ac:dyDescent="0.2">
      <c r="A96" s="32" t="s">
        <v>940</v>
      </c>
    </row>
    <row r="97" spans="1:17" ht="9.75" customHeight="1" x14ac:dyDescent="0.2">
      <c r="A97" s="35"/>
    </row>
    <row r="98" spans="1:17" ht="43.5" customHeight="1" x14ac:dyDescent="0.2">
      <c r="A98" s="1068" t="s">
        <v>36</v>
      </c>
      <c r="B98" s="1068"/>
      <c r="C98" s="1068"/>
      <c r="D98" s="1068"/>
      <c r="E98" s="1068"/>
      <c r="F98" s="1068"/>
      <c r="G98" s="1068"/>
      <c r="H98" s="1068"/>
      <c r="I98" s="1068"/>
      <c r="J98" s="1068"/>
      <c r="K98" s="1068"/>
      <c r="L98" s="1068"/>
      <c r="M98" s="1068"/>
      <c r="N98" s="1068"/>
      <c r="O98" s="1068"/>
      <c r="P98" s="1068"/>
      <c r="Q98" s="1068"/>
    </row>
    <row r="99" spans="1:17" ht="15" customHeight="1" x14ac:dyDescent="0.2">
      <c r="A99" s="35"/>
    </row>
    <row r="100" spans="1:17" x14ac:dyDescent="0.2">
      <c r="A100" s="36" t="s">
        <v>131</v>
      </c>
    </row>
    <row r="101" spans="1:17" ht="9" customHeight="1" x14ac:dyDescent="0.2">
      <c r="A101" s="37"/>
    </row>
    <row r="102" spans="1:17" x14ac:dyDescent="0.2">
      <c r="A102" s="38" t="s">
        <v>130</v>
      </c>
    </row>
    <row r="103" spans="1:17" x14ac:dyDescent="0.2">
      <c r="A103" s="33" t="s">
        <v>132</v>
      </c>
    </row>
    <row r="104" spans="1:17" ht="5.25" customHeight="1" x14ac:dyDescent="0.2">
      <c r="A104" s="33"/>
    </row>
    <row r="105" spans="1:17" x14ac:dyDescent="0.2">
      <c r="A105" s="38" t="s">
        <v>272</v>
      </c>
    </row>
    <row r="106" spans="1:17" x14ac:dyDescent="0.2">
      <c r="A106" s="38"/>
    </row>
    <row r="107" spans="1:17" ht="5.25" customHeight="1" x14ac:dyDescent="0.2">
      <c r="A107" s="38"/>
      <c r="B107" s="1069" t="s">
        <v>305</v>
      </c>
      <c r="C107" s="1070"/>
      <c r="D107" s="1070"/>
      <c r="E107" s="1070"/>
      <c r="F107" s="1070"/>
      <c r="G107" s="1070"/>
      <c r="H107" s="1070"/>
      <c r="I107" s="1070"/>
      <c r="J107" s="1070"/>
      <c r="K107" s="1070"/>
      <c r="L107" s="1070"/>
      <c r="M107" s="1070"/>
      <c r="N107" s="1070"/>
      <c r="O107" s="1070"/>
      <c r="P107" s="1071"/>
    </row>
    <row r="108" spans="1:17" x14ac:dyDescent="0.2">
      <c r="A108" s="38"/>
      <c r="B108" s="1072"/>
      <c r="C108" s="1073"/>
      <c r="D108" s="1073"/>
      <c r="E108" s="1073"/>
      <c r="F108" s="1073"/>
      <c r="G108" s="1073"/>
      <c r="H108" s="1073"/>
      <c r="I108" s="1073"/>
      <c r="J108" s="1073"/>
      <c r="K108" s="1073"/>
      <c r="L108" s="1073"/>
      <c r="M108" s="1073"/>
      <c r="N108" s="1073"/>
      <c r="O108" s="1073"/>
      <c r="P108" s="1074"/>
    </row>
    <row r="109" spans="1:17" x14ac:dyDescent="0.2">
      <c r="A109" s="38"/>
      <c r="B109" s="1072"/>
      <c r="C109" s="1073"/>
      <c r="D109" s="1073"/>
      <c r="E109" s="1073"/>
      <c r="F109" s="1073"/>
      <c r="G109" s="1073"/>
      <c r="H109" s="1073"/>
      <c r="I109" s="1073"/>
      <c r="J109" s="1073"/>
      <c r="K109" s="1073"/>
      <c r="L109" s="1073"/>
      <c r="M109" s="1073"/>
      <c r="N109" s="1073"/>
      <c r="O109" s="1073"/>
      <c r="P109" s="1074"/>
    </row>
    <row r="110" spans="1:17" ht="5.25" customHeight="1" x14ac:dyDescent="0.2">
      <c r="A110" s="38"/>
      <c r="B110" s="1075"/>
      <c r="C110" s="1076"/>
      <c r="D110" s="1076"/>
      <c r="E110" s="1076"/>
      <c r="F110" s="1076"/>
      <c r="G110" s="1076"/>
      <c r="H110" s="1076"/>
      <c r="I110" s="1076"/>
      <c r="J110" s="1076"/>
      <c r="K110" s="1076"/>
      <c r="L110" s="1076"/>
      <c r="M110" s="1076"/>
      <c r="N110" s="1076"/>
      <c r="O110" s="1076"/>
      <c r="P110" s="1077"/>
    </row>
    <row r="111" spans="1:17" x14ac:dyDescent="0.2">
      <c r="A111" s="38"/>
    </row>
    <row r="112" spans="1:17" ht="14.25" x14ac:dyDescent="0.3">
      <c r="A112" s="38"/>
      <c r="C112" s="39" t="s">
        <v>258</v>
      </c>
      <c r="D112" s="40" t="s">
        <v>306</v>
      </c>
      <c r="E112" s="28"/>
      <c r="F112" s="41" t="s">
        <v>7</v>
      </c>
      <c r="G112" s="28" t="s">
        <v>228</v>
      </c>
      <c r="H112" s="28"/>
      <c r="I112" s="28"/>
      <c r="J112" s="28"/>
      <c r="K112" s="28"/>
      <c r="L112" s="28"/>
      <c r="M112" s="28"/>
      <c r="N112" s="28"/>
      <c r="O112" s="28"/>
      <c r="P112" s="28"/>
      <c r="Q112" s="28"/>
    </row>
    <row r="113" spans="1:17" ht="14.25" x14ac:dyDescent="0.3">
      <c r="A113" s="38"/>
      <c r="C113" s="39" t="s">
        <v>258</v>
      </c>
      <c r="D113" s="40" t="s">
        <v>307</v>
      </c>
      <c r="E113" s="28"/>
      <c r="F113" s="41" t="s">
        <v>7</v>
      </c>
      <c r="G113" s="28" t="s">
        <v>229</v>
      </c>
      <c r="H113" s="28"/>
      <c r="I113" s="28"/>
      <c r="J113" s="28"/>
      <c r="K113" s="28"/>
      <c r="L113" s="28"/>
      <c r="M113" s="28"/>
      <c r="N113" s="28"/>
      <c r="O113" s="28"/>
      <c r="P113" s="28"/>
      <c r="Q113" s="28"/>
    </row>
    <row r="114" spans="1:17" ht="14.25" x14ac:dyDescent="0.3">
      <c r="A114" s="38"/>
      <c r="C114" s="39" t="s">
        <v>258</v>
      </c>
      <c r="D114" s="40" t="s">
        <v>134</v>
      </c>
      <c r="E114" s="28"/>
      <c r="F114" s="41" t="s">
        <v>7</v>
      </c>
      <c r="G114" s="28" t="s">
        <v>273</v>
      </c>
      <c r="H114" s="28"/>
      <c r="I114" s="28"/>
      <c r="J114" s="28"/>
      <c r="K114" s="28"/>
      <c r="L114" s="28"/>
      <c r="M114" s="28"/>
      <c r="N114" s="28"/>
      <c r="O114" s="28"/>
      <c r="P114" s="28"/>
      <c r="Q114" s="28"/>
    </row>
    <row r="115" spans="1:17" ht="14.25" x14ac:dyDescent="0.3">
      <c r="A115" s="38"/>
      <c r="C115" s="39" t="s">
        <v>258</v>
      </c>
      <c r="D115" s="40" t="s">
        <v>133</v>
      </c>
      <c r="E115" s="28"/>
      <c r="F115" s="41" t="s">
        <v>7</v>
      </c>
      <c r="G115" s="28" t="s">
        <v>230</v>
      </c>
      <c r="H115" s="28"/>
      <c r="I115" s="28"/>
      <c r="J115" s="28"/>
      <c r="K115" s="28"/>
      <c r="L115" s="28"/>
      <c r="M115" s="28"/>
      <c r="N115" s="28"/>
      <c r="O115" s="28"/>
      <c r="P115" s="28"/>
      <c r="Q115" s="28"/>
    </row>
    <row r="116" spans="1:17" ht="14.25" x14ac:dyDescent="0.3">
      <c r="A116" s="38"/>
      <c r="C116" s="39" t="s">
        <v>258</v>
      </c>
      <c r="D116" s="40" t="s">
        <v>232</v>
      </c>
      <c r="E116" s="28"/>
      <c r="F116" s="41" t="s">
        <v>7</v>
      </c>
      <c r="G116" s="28" t="s">
        <v>233</v>
      </c>
      <c r="H116" s="28"/>
      <c r="I116" s="28"/>
      <c r="J116" s="28"/>
      <c r="K116" s="28"/>
      <c r="L116" s="28"/>
      <c r="M116" s="28"/>
      <c r="N116" s="28"/>
      <c r="O116" s="28"/>
      <c r="P116" s="28"/>
      <c r="Q116" s="28"/>
    </row>
    <row r="117" spans="1:17" ht="14.25" x14ac:dyDescent="0.3">
      <c r="A117" s="38"/>
      <c r="C117" s="39" t="s">
        <v>258</v>
      </c>
      <c r="D117" s="40" t="s">
        <v>308</v>
      </c>
      <c r="E117" s="28"/>
      <c r="F117" s="41" t="s">
        <v>7</v>
      </c>
      <c r="G117" s="28" t="s">
        <v>231</v>
      </c>
      <c r="H117" s="28"/>
      <c r="I117" s="28"/>
      <c r="J117" s="28"/>
      <c r="K117" s="28"/>
      <c r="L117" s="28"/>
      <c r="M117" s="28"/>
      <c r="N117" s="28"/>
      <c r="O117" s="28"/>
      <c r="P117" s="28"/>
      <c r="Q117" s="28"/>
    </row>
    <row r="118" spans="1:17" ht="14.25" x14ac:dyDescent="0.3">
      <c r="A118" s="38"/>
      <c r="C118" s="42"/>
      <c r="E118" s="28"/>
      <c r="F118" s="28"/>
      <c r="G118" s="28"/>
      <c r="H118" s="28"/>
      <c r="I118" s="28"/>
      <c r="J118" s="28"/>
      <c r="K118" s="28"/>
      <c r="L118" s="28"/>
      <c r="M118" s="28"/>
      <c r="N118" s="28"/>
      <c r="O118" s="28"/>
      <c r="P118" s="28"/>
      <c r="Q118" s="28"/>
    </row>
    <row r="119" spans="1:17" ht="14.25" x14ac:dyDescent="0.3">
      <c r="A119" s="38"/>
      <c r="B119" s="42">
        <v>4</v>
      </c>
      <c r="C119" s="42">
        <v>4</v>
      </c>
      <c r="D119" s="37" t="s">
        <v>234</v>
      </c>
      <c r="E119" s="28"/>
      <c r="F119" s="43" t="s">
        <v>309</v>
      </c>
      <c r="G119" s="28"/>
      <c r="H119" s="41" t="s">
        <v>7</v>
      </c>
      <c r="I119" s="43" t="s">
        <v>134</v>
      </c>
      <c r="J119" s="28"/>
      <c r="K119" s="28"/>
      <c r="L119" s="28"/>
      <c r="M119" s="28"/>
      <c r="N119" s="28"/>
      <c r="O119" s="28"/>
      <c r="P119" s="28"/>
      <c r="Q119" s="28"/>
    </row>
    <row r="120" spans="1:17" ht="14.25" x14ac:dyDescent="0.3">
      <c r="A120" s="38"/>
      <c r="C120" s="42"/>
      <c r="E120" s="28"/>
      <c r="F120" s="43" t="s">
        <v>310</v>
      </c>
      <c r="G120" s="28"/>
      <c r="H120" s="41" t="s">
        <v>7</v>
      </c>
      <c r="I120" s="43" t="s">
        <v>235</v>
      </c>
      <c r="J120" s="28"/>
      <c r="K120" s="28"/>
      <c r="L120" s="28"/>
      <c r="M120" s="28"/>
      <c r="N120" s="28"/>
      <c r="O120" s="28"/>
      <c r="P120" s="28"/>
      <c r="Q120" s="28"/>
    </row>
    <row r="121" spans="1:17" x14ac:dyDescent="0.2">
      <c r="A121" s="38"/>
      <c r="E121" s="28"/>
      <c r="F121" s="28"/>
      <c r="G121" s="28"/>
      <c r="H121" s="28"/>
      <c r="I121" s="28"/>
      <c r="J121" s="28"/>
      <c r="K121" s="28"/>
      <c r="L121" s="28"/>
      <c r="M121" s="28"/>
      <c r="N121" s="28"/>
      <c r="O121" s="28"/>
      <c r="P121" s="28"/>
      <c r="Q121" s="28"/>
    </row>
    <row r="122" spans="1:17" ht="66" customHeight="1" x14ac:dyDescent="0.2">
      <c r="A122" s="38"/>
      <c r="B122" s="1078" t="s">
        <v>1295</v>
      </c>
      <c r="C122" s="1050"/>
      <c r="D122" s="1050"/>
      <c r="E122" s="1050"/>
      <c r="F122" s="1050"/>
      <c r="G122" s="1050"/>
      <c r="H122" s="1050"/>
      <c r="I122" s="1050"/>
      <c r="J122" s="1050"/>
      <c r="K122" s="1050"/>
      <c r="L122" s="1050"/>
      <c r="M122" s="1050"/>
      <c r="N122" s="1050"/>
      <c r="O122" s="1050"/>
      <c r="P122" s="1051"/>
      <c r="Q122" s="28"/>
    </row>
    <row r="123" spans="1:17" ht="14.25" x14ac:dyDescent="0.3">
      <c r="A123" s="38"/>
      <c r="C123" s="42"/>
      <c r="E123" s="28"/>
      <c r="F123" s="28"/>
      <c r="G123" s="28"/>
      <c r="H123" s="28"/>
      <c r="I123" s="28"/>
      <c r="J123" s="28"/>
      <c r="K123" s="28"/>
      <c r="L123" s="28"/>
      <c r="M123" s="28"/>
      <c r="N123" s="28"/>
      <c r="O123" s="28"/>
      <c r="P123" s="28"/>
      <c r="Q123" s="28"/>
    </row>
    <row r="124" spans="1:17" ht="60" customHeight="1" x14ac:dyDescent="0.2">
      <c r="A124" s="38"/>
      <c r="B124" s="1079" t="s">
        <v>885</v>
      </c>
      <c r="C124" s="1080"/>
      <c r="D124" s="1080"/>
      <c r="E124" s="1080"/>
      <c r="F124" s="1080"/>
      <c r="G124" s="1080"/>
      <c r="H124" s="1080"/>
      <c r="I124" s="1080"/>
      <c r="J124" s="1080"/>
      <c r="K124" s="1080"/>
      <c r="L124" s="1080"/>
      <c r="M124" s="1080"/>
      <c r="N124" s="1080"/>
      <c r="O124" s="1080"/>
      <c r="P124" s="1081"/>
      <c r="Q124" s="28"/>
    </row>
    <row r="125" spans="1:17" ht="14.25" x14ac:dyDescent="0.3">
      <c r="A125" s="38"/>
      <c r="C125" s="42"/>
      <c r="E125" s="28"/>
      <c r="F125" s="28"/>
      <c r="G125" s="28"/>
      <c r="H125" s="28"/>
      <c r="I125" s="28"/>
      <c r="J125" s="28"/>
      <c r="K125" s="28"/>
      <c r="L125" s="28"/>
      <c r="M125" s="28"/>
      <c r="N125" s="28"/>
      <c r="O125" s="28"/>
      <c r="P125" s="28"/>
      <c r="Q125" s="28"/>
    </row>
    <row r="126" spans="1:17" ht="14.25" x14ac:dyDescent="0.3">
      <c r="A126" s="38"/>
      <c r="C126" s="42"/>
      <c r="E126" s="28"/>
      <c r="F126" s="28"/>
      <c r="G126" s="28"/>
      <c r="H126" s="28"/>
      <c r="I126" s="28"/>
      <c r="J126" s="28"/>
      <c r="K126" s="28"/>
      <c r="L126" s="28"/>
      <c r="M126" s="28"/>
      <c r="N126" s="28"/>
      <c r="O126" s="28"/>
      <c r="P126" s="28"/>
      <c r="Q126" s="28"/>
    </row>
    <row r="127" spans="1:17" ht="14.25" x14ac:dyDescent="0.3">
      <c r="A127" s="38"/>
      <c r="C127" s="42">
        <v>4</v>
      </c>
      <c r="D127" s="37" t="s">
        <v>224</v>
      </c>
      <c r="E127" s="28"/>
      <c r="F127" s="28"/>
      <c r="G127" s="28"/>
      <c r="H127" s="28"/>
      <c r="I127" s="28"/>
      <c r="J127" s="28"/>
      <c r="K127" s="28"/>
      <c r="L127" s="28"/>
      <c r="M127" s="28"/>
      <c r="N127" s="28"/>
      <c r="O127" s="28"/>
      <c r="P127" s="28"/>
      <c r="Q127" s="28"/>
    </row>
    <row r="128" spans="1:17" x14ac:dyDescent="0.2">
      <c r="A128" s="38"/>
      <c r="E128" s="28"/>
      <c r="F128" s="28"/>
      <c r="G128" s="28"/>
      <c r="H128" s="28"/>
      <c r="I128" s="28"/>
      <c r="J128" s="28"/>
      <c r="K128" s="28"/>
      <c r="L128" s="28"/>
      <c r="M128" s="28"/>
      <c r="N128" s="28"/>
      <c r="O128" s="28"/>
      <c r="P128" s="28"/>
      <c r="Q128" s="28"/>
    </row>
    <row r="129" spans="1:19" ht="13.5" customHeight="1" x14ac:dyDescent="0.2">
      <c r="A129" s="38"/>
      <c r="B129" s="1088" t="s">
        <v>274</v>
      </c>
      <c r="C129" s="1089"/>
      <c r="D129" s="1089"/>
      <c r="E129" s="1089"/>
      <c r="F129" s="1089"/>
      <c r="G129" s="1089"/>
      <c r="H129" s="1089"/>
      <c r="I129" s="1089"/>
      <c r="J129" s="1089"/>
      <c r="K129" s="1089"/>
      <c r="L129" s="1089"/>
      <c r="M129" s="1089"/>
      <c r="N129" s="1089"/>
      <c r="O129" s="1089"/>
      <c r="P129" s="1090"/>
      <c r="Q129" s="28"/>
    </row>
    <row r="130" spans="1:19" ht="5.25" customHeight="1" x14ac:dyDescent="0.3">
      <c r="A130" s="38"/>
      <c r="C130" s="42"/>
      <c r="D130" s="44"/>
      <c r="E130" s="45"/>
      <c r="F130" s="45"/>
      <c r="G130" s="45"/>
      <c r="H130" s="45"/>
      <c r="I130" s="45"/>
      <c r="J130" s="45"/>
      <c r="K130" s="45"/>
      <c r="L130" s="45"/>
      <c r="M130" s="45"/>
      <c r="N130" s="45"/>
      <c r="O130" s="28"/>
      <c r="P130" s="28"/>
      <c r="Q130" s="28"/>
    </row>
    <row r="131" spans="1:19" ht="12.75" customHeight="1" x14ac:dyDescent="0.2">
      <c r="A131" s="38"/>
      <c r="B131" s="1091" t="s">
        <v>92</v>
      </c>
      <c r="C131" s="1048"/>
      <c r="D131" s="1092" t="s">
        <v>311</v>
      </c>
      <c r="E131" s="1093"/>
      <c r="F131" s="1092" t="s">
        <v>312</v>
      </c>
      <c r="G131" s="1083"/>
      <c r="H131" s="1084"/>
      <c r="I131" s="1092" t="s">
        <v>313</v>
      </c>
      <c r="J131" s="1094"/>
      <c r="K131" s="1094"/>
      <c r="L131" s="1094"/>
      <c r="M131" s="1095"/>
      <c r="N131" s="1082" t="s">
        <v>314</v>
      </c>
      <c r="O131" s="1083"/>
      <c r="P131" s="1084"/>
      <c r="Q131" s="28"/>
    </row>
    <row r="132" spans="1:19" x14ac:dyDescent="0.2">
      <c r="A132" s="38"/>
      <c r="B132" s="1047" t="s">
        <v>227</v>
      </c>
      <c r="C132" s="1048"/>
      <c r="D132" s="1055">
        <v>1000000</v>
      </c>
      <c r="E132" s="1056"/>
      <c r="F132" s="1097">
        <v>0.5</v>
      </c>
      <c r="G132" s="1083"/>
      <c r="H132" s="1084"/>
      <c r="I132" s="1098">
        <v>25</v>
      </c>
      <c r="J132" s="1094"/>
      <c r="K132" s="1094"/>
      <c r="L132" s="1094"/>
      <c r="M132" s="1095"/>
      <c r="N132" s="1099">
        <v>0</v>
      </c>
      <c r="O132" s="1083"/>
      <c r="P132" s="1084"/>
      <c r="Q132" s="28"/>
    </row>
    <row r="133" spans="1:19" x14ac:dyDescent="0.2">
      <c r="A133" s="38"/>
      <c r="B133" s="1047" t="s">
        <v>268</v>
      </c>
      <c r="C133" s="1048">
        <v>2000000</v>
      </c>
      <c r="D133" s="1055">
        <v>500000</v>
      </c>
      <c r="E133" s="1056"/>
      <c r="F133" s="1097">
        <v>0</v>
      </c>
      <c r="G133" s="1083">
        <v>0.2</v>
      </c>
      <c r="H133" s="1084"/>
      <c r="I133" s="1098">
        <v>10</v>
      </c>
      <c r="J133" s="1094">
        <v>10</v>
      </c>
      <c r="K133" s="1094">
        <v>10</v>
      </c>
      <c r="L133" s="1094"/>
      <c r="M133" s="1095"/>
      <c r="N133" s="1099">
        <v>5</v>
      </c>
      <c r="O133" s="1083"/>
      <c r="P133" s="1084"/>
      <c r="Q133" s="28"/>
    </row>
    <row r="134" spans="1:19" ht="5.25" customHeight="1" x14ac:dyDescent="0.3">
      <c r="A134" s="38"/>
      <c r="C134" s="42"/>
      <c r="D134" s="44"/>
      <c r="E134" s="45"/>
      <c r="F134" s="45"/>
      <c r="G134" s="45"/>
      <c r="H134" s="45"/>
      <c r="I134" s="45"/>
      <c r="J134" s="45"/>
      <c r="K134" s="45"/>
      <c r="L134" s="45"/>
      <c r="M134" s="45"/>
      <c r="N134" s="45"/>
      <c r="O134" s="28"/>
      <c r="P134" s="28"/>
      <c r="Q134" s="28"/>
    </row>
    <row r="135" spans="1:19" ht="13.5" customHeight="1" x14ac:dyDescent="0.2">
      <c r="A135" s="38"/>
      <c r="B135" s="1052" t="s">
        <v>225</v>
      </c>
      <c r="C135" s="1053"/>
      <c r="D135" s="1053"/>
      <c r="E135" s="1053"/>
      <c r="F135" s="1053"/>
      <c r="G135" s="1053"/>
      <c r="H135" s="1053"/>
      <c r="I135" s="1053"/>
      <c r="J135" s="1053"/>
      <c r="K135" s="1053"/>
      <c r="L135" s="1053"/>
      <c r="M135" s="1053"/>
      <c r="N135" s="1053"/>
      <c r="O135" s="1053"/>
      <c r="P135" s="1054"/>
      <c r="Q135" s="28"/>
    </row>
    <row r="136" spans="1:19" ht="27" customHeight="1" x14ac:dyDescent="0.2">
      <c r="A136" s="38"/>
      <c r="E136" s="28"/>
      <c r="F136" s="28"/>
      <c r="G136" s="28"/>
      <c r="H136" s="28"/>
      <c r="I136" s="28"/>
      <c r="J136" s="28"/>
      <c r="K136" s="28"/>
      <c r="L136" s="28"/>
      <c r="M136" s="28"/>
      <c r="N136" s="28"/>
      <c r="O136" s="28"/>
      <c r="P136" s="28"/>
      <c r="Q136" s="28"/>
    </row>
    <row r="137" spans="1:19" ht="13.5" customHeight="1" x14ac:dyDescent="0.2">
      <c r="A137" s="38"/>
      <c r="B137" s="1049" t="s">
        <v>226</v>
      </c>
      <c r="C137" s="1050"/>
      <c r="D137" s="1050"/>
      <c r="E137" s="1050"/>
      <c r="F137" s="1050"/>
      <c r="G137" s="1050"/>
      <c r="H137" s="1050"/>
      <c r="I137" s="1050"/>
      <c r="J137" s="1050"/>
      <c r="K137" s="1050"/>
      <c r="L137" s="1050"/>
      <c r="M137" s="1050"/>
      <c r="N137" s="1050"/>
      <c r="O137" s="1050"/>
      <c r="P137" s="1051"/>
      <c r="Q137" s="28"/>
    </row>
    <row r="138" spans="1:19" ht="5.25" customHeight="1" x14ac:dyDescent="0.3">
      <c r="A138" s="38"/>
      <c r="C138" s="42"/>
      <c r="D138" s="44"/>
      <c r="E138" s="45"/>
      <c r="F138" s="45"/>
      <c r="G138" s="45"/>
      <c r="H138" s="45"/>
      <c r="I138" s="45"/>
      <c r="J138" s="45"/>
      <c r="K138" s="45"/>
      <c r="L138" s="45"/>
      <c r="M138" s="45"/>
      <c r="N138" s="45"/>
      <c r="O138" s="28"/>
      <c r="P138" s="28"/>
      <c r="Q138" s="28"/>
    </row>
    <row r="139" spans="1:19" ht="10.5" customHeight="1" x14ac:dyDescent="0.2">
      <c r="A139" s="1061" t="s">
        <v>115</v>
      </c>
      <c r="B139" s="1062"/>
      <c r="C139" s="1085" t="s">
        <v>30</v>
      </c>
      <c r="D139" s="1086"/>
      <c r="E139" s="1086"/>
      <c r="F139" s="1086"/>
      <c r="G139" s="1087"/>
      <c r="H139" s="1085" t="s">
        <v>31</v>
      </c>
      <c r="I139" s="1086"/>
      <c r="J139" s="1086"/>
      <c r="K139" s="1086"/>
      <c r="L139" s="1065"/>
      <c r="M139" s="1061" t="s">
        <v>315</v>
      </c>
      <c r="N139" s="1062"/>
      <c r="O139" s="1061" t="s">
        <v>316</v>
      </c>
      <c r="P139" s="1063"/>
      <c r="Q139" s="1061" t="s">
        <v>317</v>
      </c>
      <c r="R139" s="28"/>
      <c r="S139" s="28"/>
    </row>
    <row r="140" spans="1:19" ht="13.5" customHeight="1" x14ac:dyDescent="0.2">
      <c r="A140" s="1062"/>
      <c r="B140" s="1062"/>
      <c r="C140" s="1064" t="s">
        <v>318</v>
      </c>
      <c r="D140" s="1065"/>
      <c r="E140" s="1064" t="s">
        <v>319</v>
      </c>
      <c r="F140" s="1065"/>
      <c r="G140" s="46" t="s">
        <v>232</v>
      </c>
      <c r="H140" s="1064" t="s">
        <v>318</v>
      </c>
      <c r="I140" s="1065"/>
      <c r="J140" s="1064" t="s">
        <v>319</v>
      </c>
      <c r="K140" s="1065"/>
      <c r="L140" s="46" t="s">
        <v>232</v>
      </c>
      <c r="M140" s="1062"/>
      <c r="N140" s="1062"/>
      <c r="O140" s="1063"/>
      <c r="P140" s="1063"/>
      <c r="Q140" s="1063"/>
      <c r="R140" s="28"/>
      <c r="S140" s="28"/>
    </row>
    <row r="141" spans="1:19" ht="13.5" customHeight="1" x14ac:dyDescent="0.2">
      <c r="A141" s="1110"/>
      <c r="B141" s="1111"/>
      <c r="C141" s="1112" t="s">
        <v>249</v>
      </c>
      <c r="D141" s="1113"/>
      <c r="E141" s="1113"/>
      <c r="F141" s="1113"/>
      <c r="G141" s="1113"/>
      <c r="H141" s="1114"/>
      <c r="I141" s="1114"/>
      <c r="J141" s="1114"/>
      <c r="K141" s="1114"/>
      <c r="L141" s="1114"/>
      <c r="M141" s="1114"/>
      <c r="N141" s="1114"/>
      <c r="O141" s="1114"/>
      <c r="P141" s="1114"/>
      <c r="Q141" s="1115"/>
      <c r="R141" s="28"/>
      <c r="S141" s="28"/>
    </row>
    <row r="142" spans="1:19" ht="5.25" customHeight="1" x14ac:dyDescent="0.2">
      <c r="A142" s="1066"/>
      <c r="B142" s="1067"/>
      <c r="C142" s="18"/>
      <c r="D142" s="47"/>
      <c r="E142" s="47"/>
      <c r="F142" s="47"/>
      <c r="G142" s="48"/>
      <c r="H142" s="49"/>
      <c r="I142" s="47"/>
      <c r="J142" s="47"/>
      <c r="K142" s="47"/>
      <c r="L142" s="48"/>
      <c r="M142" s="47"/>
      <c r="N142" s="47"/>
      <c r="O142" s="47"/>
      <c r="P142" s="47"/>
      <c r="Q142" s="48"/>
      <c r="R142" s="28"/>
      <c r="S142" s="28"/>
    </row>
    <row r="143" spans="1:19" ht="13.5" customHeight="1" x14ac:dyDescent="0.2">
      <c r="A143" s="1066">
        <v>0</v>
      </c>
      <c r="B143" s="1067"/>
      <c r="C143" s="1057">
        <v>1000000</v>
      </c>
      <c r="D143" s="1058"/>
      <c r="E143" s="1059">
        <v>2000000</v>
      </c>
      <c r="F143" s="1060"/>
      <c r="G143" s="50">
        <v>0.5</v>
      </c>
      <c r="H143" s="1057">
        <v>0</v>
      </c>
      <c r="I143" s="1058"/>
      <c r="J143" s="1059">
        <v>0</v>
      </c>
      <c r="K143" s="1060"/>
      <c r="L143" s="50" t="s">
        <v>208</v>
      </c>
      <c r="M143" s="1057">
        <f>C143+H143</f>
        <v>1000000</v>
      </c>
      <c r="N143" s="1058"/>
      <c r="O143" s="1059">
        <f>E143+J143</f>
        <v>2000000</v>
      </c>
      <c r="P143" s="1060"/>
      <c r="Q143" s="50">
        <f>(O143-M143)/O143</f>
        <v>0.5</v>
      </c>
      <c r="R143" s="28"/>
      <c r="S143" s="28"/>
    </row>
    <row r="144" spans="1:19" ht="13.5" customHeight="1" x14ac:dyDescent="0.2">
      <c r="A144" s="1066">
        <v>1</v>
      </c>
      <c r="B144" s="1067"/>
      <c r="C144" s="1057">
        <v>960000</v>
      </c>
      <c r="D144" s="1058"/>
      <c r="E144" s="1059">
        <v>1920000</v>
      </c>
      <c r="F144" s="1060"/>
      <c r="G144" s="50">
        <v>0.5</v>
      </c>
      <c r="H144" s="1057">
        <v>0</v>
      </c>
      <c r="I144" s="1058"/>
      <c r="J144" s="1059">
        <v>0</v>
      </c>
      <c r="K144" s="1060"/>
      <c r="L144" s="50" t="s">
        <v>208</v>
      </c>
      <c r="M144" s="1057">
        <f t="shared" ref="M144:M168" si="0">C144+H144</f>
        <v>960000</v>
      </c>
      <c r="N144" s="1058"/>
      <c r="O144" s="1059">
        <f t="shared" ref="O144:O168" si="1">E144+J144</f>
        <v>1920000</v>
      </c>
      <c r="P144" s="1060"/>
      <c r="Q144" s="50">
        <f t="shared" ref="Q144:Q168" si="2">(O144-M144)/O144</f>
        <v>0.5</v>
      </c>
      <c r="R144" s="28"/>
      <c r="S144" s="28"/>
    </row>
    <row r="145" spans="1:19" ht="13.5" customHeight="1" x14ac:dyDescent="0.2">
      <c r="A145" s="1066">
        <v>2</v>
      </c>
      <c r="B145" s="1067"/>
      <c r="C145" s="1057">
        <v>920000</v>
      </c>
      <c r="D145" s="1058"/>
      <c r="E145" s="1059">
        <v>1840000</v>
      </c>
      <c r="F145" s="1060"/>
      <c r="G145" s="50">
        <v>0.5</v>
      </c>
      <c r="H145" s="1057">
        <v>0</v>
      </c>
      <c r="I145" s="1058"/>
      <c r="J145" s="1059">
        <v>0</v>
      </c>
      <c r="K145" s="1060"/>
      <c r="L145" s="50" t="s">
        <v>208</v>
      </c>
      <c r="M145" s="1057">
        <f t="shared" si="0"/>
        <v>920000</v>
      </c>
      <c r="N145" s="1058"/>
      <c r="O145" s="1059">
        <f t="shared" si="1"/>
        <v>1840000</v>
      </c>
      <c r="P145" s="1060"/>
      <c r="Q145" s="50">
        <f t="shared" si="2"/>
        <v>0.5</v>
      </c>
      <c r="R145" s="28"/>
      <c r="S145" s="28"/>
    </row>
    <row r="146" spans="1:19" ht="13.5" customHeight="1" x14ac:dyDescent="0.2">
      <c r="A146" s="1066">
        <v>3</v>
      </c>
      <c r="B146" s="1067"/>
      <c r="C146" s="1057">
        <v>880000</v>
      </c>
      <c r="D146" s="1058"/>
      <c r="E146" s="1059">
        <v>1760000</v>
      </c>
      <c r="F146" s="1060"/>
      <c r="G146" s="50">
        <v>0.5</v>
      </c>
      <c r="H146" s="1057">
        <v>0</v>
      </c>
      <c r="I146" s="1058"/>
      <c r="J146" s="1059">
        <v>0</v>
      </c>
      <c r="K146" s="1060"/>
      <c r="L146" s="50" t="s">
        <v>208</v>
      </c>
      <c r="M146" s="1057">
        <f t="shared" si="0"/>
        <v>880000</v>
      </c>
      <c r="N146" s="1058"/>
      <c r="O146" s="1059">
        <f t="shared" si="1"/>
        <v>1760000</v>
      </c>
      <c r="P146" s="1060"/>
      <c r="Q146" s="50">
        <f t="shared" si="2"/>
        <v>0.5</v>
      </c>
      <c r="R146" s="28"/>
      <c r="S146" s="28"/>
    </row>
    <row r="147" spans="1:19" ht="13.5" customHeight="1" x14ac:dyDescent="0.2">
      <c r="A147" s="1066">
        <v>4</v>
      </c>
      <c r="B147" s="1067"/>
      <c r="C147" s="1057">
        <v>840000</v>
      </c>
      <c r="D147" s="1058"/>
      <c r="E147" s="1059">
        <v>1680000</v>
      </c>
      <c r="F147" s="1060"/>
      <c r="G147" s="50">
        <v>0.5</v>
      </c>
      <c r="H147" s="1057">
        <v>0</v>
      </c>
      <c r="I147" s="1058"/>
      <c r="J147" s="1059">
        <v>0</v>
      </c>
      <c r="K147" s="1060"/>
      <c r="L147" s="50" t="s">
        <v>208</v>
      </c>
      <c r="M147" s="1057">
        <f t="shared" si="0"/>
        <v>840000</v>
      </c>
      <c r="N147" s="1058"/>
      <c r="O147" s="1059">
        <f t="shared" si="1"/>
        <v>1680000</v>
      </c>
      <c r="P147" s="1060"/>
      <c r="Q147" s="50">
        <f t="shared" si="2"/>
        <v>0.5</v>
      </c>
      <c r="R147" s="28"/>
      <c r="S147" s="28"/>
    </row>
    <row r="148" spans="1:19" ht="13.5" customHeight="1" x14ac:dyDescent="0.2">
      <c r="A148" s="1066">
        <v>5</v>
      </c>
      <c r="B148" s="1067"/>
      <c r="C148" s="1057">
        <v>800000</v>
      </c>
      <c r="D148" s="1058"/>
      <c r="E148" s="1059">
        <v>1600000</v>
      </c>
      <c r="F148" s="1060"/>
      <c r="G148" s="50">
        <v>0.5</v>
      </c>
      <c r="H148" s="1057">
        <v>500000</v>
      </c>
      <c r="I148" s="1058"/>
      <c r="J148" s="1059">
        <v>500000</v>
      </c>
      <c r="K148" s="1060"/>
      <c r="L148" s="50">
        <v>0</v>
      </c>
      <c r="M148" s="1057">
        <f t="shared" si="0"/>
        <v>1300000</v>
      </c>
      <c r="N148" s="1058"/>
      <c r="O148" s="1059">
        <f t="shared" si="1"/>
        <v>2100000</v>
      </c>
      <c r="P148" s="1060"/>
      <c r="Q148" s="50">
        <f t="shared" si="2"/>
        <v>0.38095238095238093</v>
      </c>
      <c r="R148" s="28"/>
      <c r="S148" s="28"/>
    </row>
    <row r="149" spans="1:19" ht="13.5" customHeight="1" x14ac:dyDescent="0.2">
      <c r="A149" s="1066">
        <v>6</v>
      </c>
      <c r="B149" s="1067"/>
      <c r="C149" s="1057">
        <v>760000</v>
      </c>
      <c r="D149" s="1058"/>
      <c r="E149" s="1059">
        <v>1520000</v>
      </c>
      <c r="F149" s="1060"/>
      <c r="G149" s="50">
        <v>0.5</v>
      </c>
      <c r="H149" s="1057">
        <v>450000</v>
      </c>
      <c r="I149" s="1058"/>
      <c r="J149" s="1059">
        <v>450000</v>
      </c>
      <c r="K149" s="1060"/>
      <c r="L149" s="50">
        <v>0</v>
      </c>
      <c r="M149" s="1057">
        <f t="shared" si="0"/>
        <v>1210000</v>
      </c>
      <c r="N149" s="1058"/>
      <c r="O149" s="1059">
        <f t="shared" si="1"/>
        <v>1970000</v>
      </c>
      <c r="P149" s="1060"/>
      <c r="Q149" s="50">
        <f t="shared" si="2"/>
        <v>0.38578680203045684</v>
      </c>
      <c r="R149" s="28"/>
      <c r="S149" s="28"/>
    </row>
    <row r="150" spans="1:19" ht="13.5" customHeight="1" x14ac:dyDescent="0.2">
      <c r="A150" s="1066">
        <v>7</v>
      </c>
      <c r="B150" s="1067"/>
      <c r="C150" s="1057">
        <v>720000</v>
      </c>
      <c r="D150" s="1058"/>
      <c r="E150" s="1059">
        <v>1440000</v>
      </c>
      <c r="F150" s="1060"/>
      <c r="G150" s="50">
        <v>0.5</v>
      </c>
      <c r="H150" s="1057">
        <v>400000</v>
      </c>
      <c r="I150" s="1058"/>
      <c r="J150" s="1059">
        <v>400000</v>
      </c>
      <c r="K150" s="1060"/>
      <c r="L150" s="50">
        <v>0</v>
      </c>
      <c r="M150" s="1057">
        <f t="shared" si="0"/>
        <v>1120000</v>
      </c>
      <c r="N150" s="1058"/>
      <c r="O150" s="1059">
        <f t="shared" si="1"/>
        <v>1840000</v>
      </c>
      <c r="P150" s="1060"/>
      <c r="Q150" s="50">
        <f t="shared" si="2"/>
        <v>0.39130434782608697</v>
      </c>
      <c r="R150" s="28"/>
      <c r="S150" s="28"/>
    </row>
    <row r="151" spans="1:19" ht="13.5" customHeight="1" x14ac:dyDescent="0.2">
      <c r="A151" s="1066">
        <v>8</v>
      </c>
      <c r="B151" s="1067"/>
      <c r="C151" s="1057">
        <v>680000</v>
      </c>
      <c r="D151" s="1058"/>
      <c r="E151" s="1059">
        <v>1360000</v>
      </c>
      <c r="F151" s="1060"/>
      <c r="G151" s="50">
        <v>0.5</v>
      </c>
      <c r="H151" s="1057">
        <v>350000</v>
      </c>
      <c r="I151" s="1058"/>
      <c r="J151" s="1059">
        <v>350000</v>
      </c>
      <c r="K151" s="1060"/>
      <c r="L151" s="50">
        <v>0</v>
      </c>
      <c r="M151" s="1057">
        <f t="shared" si="0"/>
        <v>1030000</v>
      </c>
      <c r="N151" s="1058"/>
      <c r="O151" s="1059">
        <f t="shared" si="1"/>
        <v>1710000</v>
      </c>
      <c r="P151" s="1060"/>
      <c r="Q151" s="50">
        <f t="shared" si="2"/>
        <v>0.39766081871345027</v>
      </c>
      <c r="R151" s="28"/>
      <c r="S151" s="28"/>
    </row>
    <row r="152" spans="1:19" ht="13.5" customHeight="1" x14ac:dyDescent="0.2">
      <c r="A152" s="1066">
        <v>9</v>
      </c>
      <c r="B152" s="1067"/>
      <c r="C152" s="1057">
        <v>640000</v>
      </c>
      <c r="D152" s="1058"/>
      <c r="E152" s="1059">
        <v>1280000</v>
      </c>
      <c r="F152" s="1060"/>
      <c r="G152" s="50">
        <v>0.5</v>
      </c>
      <c r="H152" s="1057">
        <v>300000</v>
      </c>
      <c r="I152" s="1058"/>
      <c r="J152" s="1059">
        <v>300000</v>
      </c>
      <c r="K152" s="1060"/>
      <c r="L152" s="50">
        <v>0</v>
      </c>
      <c r="M152" s="1057">
        <f t="shared" si="0"/>
        <v>940000</v>
      </c>
      <c r="N152" s="1058"/>
      <c r="O152" s="1059">
        <f t="shared" si="1"/>
        <v>1580000</v>
      </c>
      <c r="P152" s="1060"/>
      <c r="Q152" s="50">
        <f t="shared" si="2"/>
        <v>0.4050632911392405</v>
      </c>
      <c r="R152" s="28"/>
      <c r="S152" s="28"/>
    </row>
    <row r="153" spans="1:19" ht="13.5" customHeight="1" x14ac:dyDescent="0.2">
      <c r="A153" s="1100">
        <v>10</v>
      </c>
      <c r="B153" s="1101"/>
      <c r="C153" s="1106">
        <v>600000</v>
      </c>
      <c r="D153" s="1107"/>
      <c r="E153" s="1108">
        <v>1200000</v>
      </c>
      <c r="F153" s="1109"/>
      <c r="G153" s="51">
        <v>0.5</v>
      </c>
      <c r="H153" s="1106">
        <v>250000</v>
      </c>
      <c r="I153" s="1107"/>
      <c r="J153" s="1108">
        <v>250000</v>
      </c>
      <c r="K153" s="1109"/>
      <c r="L153" s="51">
        <v>0</v>
      </c>
      <c r="M153" s="1106">
        <f t="shared" si="0"/>
        <v>850000</v>
      </c>
      <c r="N153" s="1107"/>
      <c r="O153" s="1108">
        <f t="shared" si="1"/>
        <v>1450000</v>
      </c>
      <c r="P153" s="1109"/>
      <c r="Q153" s="51">
        <f t="shared" si="2"/>
        <v>0.41379310344827586</v>
      </c>
      <c r="R153" s="28"/>
      <c r="S153" s="28"/>
    </row>
    <row r="154" spans="1:19" ht="13.5" customHeight="1" x14ac:dyDescent="0.2">
      <c r="A154" s="1066">
        <v>11</v>
      </c>
      <c r="B154" s="1067"/>
      <c r="C154" s="1057">
        <v>560000</v>
      </c>
      <c r="D154" s="1058"/>
      <c r="E154" s="1059">
        <v>1120000</v>
      </c>
      <c r="F154" s="1060"/>
      <c r="G154" s="50">
        <v>0.5</v>
      </c>
      <c r="H154" s="1057">
        <v>200000</v>
      </c>
      <c r="I154" s="1058"/>
      <c r="J154" s="1059">
        <v>200000</v>
      </c>
      <c r="K154" s="1060"/>
      <c r="L154" s="50">
        <v>0</v>
      </c>
      <c r="M154" s="1057">
        <f t="shared" si="0"/>
        <v>760000</v>
      </c>
      <c r="N154" s="1058"/>
      <c r="O154" s="1059">
        <f t="shared" si="1"/>
        <v>1320000</v>
      </c>
      <c r="P154" s="1060"/>
      <c r="Q154" s="50">
        <f t="shared" si="2"/>
        <v>0.42424242424242425</v>
      </c>
      <c r="R154" s="28"/>
      <c r="S154" s="28"/>
    </row>
    <row r="155" spans="1:19" ht="13.5" customHeight="1" x14ac:dyDescent="0.2">
      <c r="A155" s="1066">
        <v>12</v>
      </c>
      <c r="B155" s="1067"/>
      <c r="C155" s="1057">
        <v>520000</v>
      </c>
      <c r="D155" s="1058"/>
      <c r="E155" s="1059">
        <v>1040000</v>
      </c>
      <c r="F155" s="1060"/>
      <c r="G155" s="50">
        <v>0.5</v>
      </c>
      <c r="H155" s="1057">
        <v>150000</v>
      </c>
      <c r="I155" s="1058"/>
      <c r="J155" s="1059">
        <v>150000</v>
      </c>
      <c r="K155" s="1060"/>
      <c r="L155" s="50">
        <v>0</v>
      </c>
      <c r="M155" s="1057">
        <f t="shared" si="0"/>
        <v>670000</v>
      </c>
      <c r="N155" s="1058"/>
      <c r="O155" s="1059">
        <f t="shared" si="1"/>
        <v>1190000</v>
      </c>
      <c r="P155" s="1060"/>
      <c r="Q155" s="50">
        <f t="shared" si="2"/>
        <v>0.43697478991596639</v>
      </c>
      <c r="R155" s="28"/>
      <c r="S155" s="28"/>
    </row>
    <row r="156" spans="1:19" ht="13.5" customHeight="1" x14ac:dyDescent="0.2">
      <c r="A156" s="1066">
        <v>13</v>
      </c>
      <c r="B156" s="1067"/>
      <c r="C156" s="1057">
        <v>480000</v>
      </c>
      <c r="D156" s="1058"/>
      <c r="E156" s="1059">
        <v>960000</v>
      </c>
      <c r="F156" s="1060"/>
      <c r="G156" s="50">
        <v>0.5</v>
      </c>
      <c r="H156" s="1057">
        <v>100000</v>
      </c>
      <c r="I156" s="1058"/>
      <c r="J156" s="1059">
        <v>100000</v>
      </c>
      <c r="K156" s="1060"/>
      <c r="L156" s="50">
        <v>0</v>
      </c>
      <c r="M156" s="1057">
        <f t="shared" si="0"/>
        <v>580000</v>
      </c>
      <c r="N156" s="1058"/>
      <c r="O156" s="1059">
        <f t="shared" si="1"/>
        <v>1060000</v>
      </c>
      <c r="P156" s="1060"/>
      <c r="Q156" s="50">
        <f t="shared" si="2"/>
        <v>0.45283018867924529</v>
      </c>
      <c r="R156" s="28"/>
      <c r="S156" s="28"/>
    </row>
    <row r="157" spans="1:19" ht="13.5" customHeight="1" x14ac:dyDescent="0.2">
      <c r="A157" s="1066">
        <v>14</v>
      </c>
      <c r="B157" s="1067"/>
      <c r="C157" s="1057">
        <v>440000</v>
      </c>
      <c r="D157" s="1058"/>
      <c r="E157" s="1059">
        <v>880000</v>
      </c>
      <c r="F157" s="1060"/>
      <c r="G157" s="50">
        <v>0.5</v>
      </c>
      <c r="H157" s="1057">
        <v>50000</v>
      </c>
      <c r="I157" s="1058"/>
      <c r="J157" s="1059">
        <v>50000</v>
      </c>
      <c r="K157" s="1060"/>
      <c r="L157" s="50">
        <v>0</v>
      </c>
      <c r="M157" s="1057">
        <f t="shared" si="0"/>
        <v>490000</v>
      </c>
      <c r="N157" s="1058"/>
      <c r="O157" s="1059">
        <f t="shared" si="1"/>
        <v>930000</v>
      </c>
      <c r="P157" s="1060"/>
      <c r="Q157" s="50">
        <f t="shared" si="2"/>
        <v>0.4731182795698925</v>
      </c>
      <c r="R157" s="28"/>
      <c r="S157" s="28"/>
    </row>
    <row r="158" spans="1:19" ht="13.5" customHeight="1" x14ac:dyDescent="0.2">
      <c r="A158" s="1066">
        <v>15</v>
      </c>
      <c r="B158" s="1067"/>
      <c r="C158" s="1057">
        <v>400000</v>
      </c>
      <c r="D158" s="1058"/>
      <c r="E158" s="1059">
        <v>800000</v>
      </c>
      <c r="F158" s="1060"/>
      <c r="G158" s="50">
        <v>0.5</v>
      </c>
      <c r="H158" s="1057">
        <v>1</v>
      </c>
      <c r="I158" s="1058"/>
      <c r="J158" s="1059">
        <v>1</v>
      </c>
      <c r="K158" s="1060"/>
      <c r="L158" s="50" t="s">
        <v>208</v>
      </c>
      <c r="M158" s="1057">
        <f t="shared" si="0"/>
        <v>400001</v>
      </c>
      <c r="N158" s="1058"/>
      <c r="O158" s="1059">
        <f t="shared" si="1"/>
        <v>800001</v>
      </c>
      <c r="P158" s="1060"/>
      <c r="Q158" s="50">
        <f t="shared" si="2"/>
        <v>0.49999937500078123</v>
      </c>
      <c r="R158" s="28"/>
      <c r="S158" s="28"/>
    </row>
    <row r="159" spans="1:19" ht="13.5" customHeight="1" x14ac:dyDescent="0.2">
      <c r="A159" s="1066">
        <v>16</v>
      </c>
      <c r="B159" s="1067"/>
      <c r="C159" s="1057">
        <v>360000</v>
      </c>
      <c r="D159" s="1058"/>
      <c r="E159" s="1059">
        <v>720000</v>
      </c>
      <c r="F159" s="1060"/>
      <c r="G159" s="50">
        <v>0.5</v>
      </c>
      <c r="H159" s="1057">
        <v>1</v>
      </c>
      <c r="I159" s="1058"/>
      <c r="J159" s="1059">
        <v>1</v>
      </c>
      <c r="K159" s="1060"/>
      <c r="L159" s="50" t="s">
        <v>208</v>
      </c>
      <c r="M159" s="1057">
        <f t="shared" si="0"/>
        <v>360001</v>
      </c>
      <c r="N159" s="1058"/>
      <c r="O159" s="1059">
        <f t="shared" si="1"/>
        <v>720001</v>
      </c>
      <c r="P159" s="1060"/>
      <c r="Q159" s="50">
        <f t="shared" si="2"/>
        <v>0.49999930555652006</v>
      </c>
      <c r="R159" s="28"/>
      <c r="S159" s="28"/>
    </row>
    <row r="160" spans="1:19" ht="13.5" customHeight="1" x14ac:dyDescent="0.2">
      <c r="A160" s="1066">
        <v>17</v>
      </c>
      <c r="B160" s="1067"/>
      <c r="C160" s="1057">
        <v>320000</v>
      </c>
      <c r="D160" s="1058"/>
      <c r="E160" s="1059">
        <v>640000</v>
      </c>
      <c r="F160" s="1060"/>
      <c r="G160" s="50">
        <v>0.5</v>
      </c>
      <c r="H160" s="1057">
        <v>1</v>
      </c>
      <c r="I160" s="1058"/>
      <c r="J160" s="1059">
        <v>1</v>
      </c>
      <c r="K160" s="1060"/>
      <c r="L160" s="50" t="s">
        <v>208</v>
      </c>
      <c r="M160" s="1057">
        <f t="shared" si="0"/>
        <v>320001</v>
      </c>
      <c r="N160" s="1058"/>
      <c r="O160" s="1059">
        <f t="shared" si="1"/>
        <v>640001</v>
      </c>
      <c r="P160" s="1060"/>
      <c r="Q160" s="50">
        <f t="shared" si="2"/>
        <v>0.49999921875122072</v>
      </c>
      <c r="R160" s="28"/>
      <c r="S160" s="28"/>
    </row>
    <row r="161" spans="1:19" ht="13.5" customHeight="1" x14ac:dyDescent="0.2">
      <c r="A161" s="1066">
        <v>18</v>
      </c>
      <c r="B161" s="1067"/>
      <c r="C161" s="1057">
        <v>280000</v>
      </c>
      <c r="D161" s="1058"/>
      <c r="E161" s="1059">
        <v>560000</v>
      </c>
      <c r="F161" s="1060"/>
      <c r="G161" s="50">
        <v>0.5</v>
      </c>
      <c r="H161" s="1057">
        <v>1</v>
      </c>
      <c r="I161" s="1058"/>
      <c r="J161" s="1059">
        <v>1</v>
      </c>
      <c r="K161" s="1060"/>
      <c r="L161" s="50" t="s">
        <v>208</v>
      </c>
      <c r="M161" s="1057">
        <f t="shared" si="0"/>
        <v>280001</v>
      </c>
      <c r="N161" s="1058"/>
      <c r="O161" s="1059">
        <f t="shared" si="1"/>
        <v>560001</v>
      </c>
      <c r="P161" s="1060"/>
      <c r="Q161" s="50">
        <f t="shared" si="2"/>
        <v>0.4999991071444515</v>
      </c>
      <c r="R161" s="28"/>
      <c r="S161" s="28"/>
    </row>
    <row r="162" spans="1:19" ht="13.5" customHeight="1" x14ac:dyDescent="0.2">
      <c r="A162" s="1066">
        <v>19</v>
      </c>
      <c r="B162" s="1067"/>
      <c r="C162" s="1057">
        <v>240000</v>
      </c>
      <c r="D162" s="1058"/>
      <c r="E162" s="1059">
        <v>480000</v>
      </c>
      <c r="F162" s="1060"/>
      <c r="G162" s="50">
        <v>0.5</v>
      </c>
      <c r="H162" s="1057">
        <v>1</v>
      </c>
      <c r="I162" s="1058"/>
      <c r="J162" s="1059">
        <v>1</v>
      </c>
      <c r="K162" s="1060"/>
      <c r="L162" s="50" t="s">
        <v>208</v>
      </c>
      <c r="M162" s="1057">
        <f t="shared" si="0"/>
        <v>240001</v>
      </c>
      <c r="N162" s="1058"/>
      <c r="O162" s="1059">
        <f t="shared" si="1"/>
        <v>480001</v>
      </c>
      <c r="P162" s="1060"/>
      <c r="Q162" s="50">
        <f t="shared" si="2"/>
        <v>0.49999895833550345</v>
      </c>
      <c r="R162" s="28"/>
      <c r="S162" s="28"/>
    </row>
    <row r="163" spans="1:19" ht="13.5" customHeight="1" x14ac:dyDescent="0.2">
      <c r="A163" s="1066">
        <v>20</v>
      </c>
      <c r="B163" s="1067"/>
      <c r="C163" s="1057">
        <v>200000</v>
      </c>
      <c r="D163" s="1058"/>
      <c r="E163" s="1059">
        <v>400000</v>
      </c>
      <c r="F163" s="1060"/>
      <c r="G163" s="50">
        <v>0.5</v>
      </c>
      <c r="H163" s="1057">
        <v>1</v>
      </c>
      <c r="I163" s="1058"/>
      <c r="J163" s="1059">
        <v>1</v>
      </c>
      <c r="K163" s="1060"/>
      <c r="L163" s="50" t="s">
        <v>208</v>
      </c>
      <c r="M163" s="1057">
        <f t="shared" si="0"/>
        <v>200001</v>
      </c>
      <c r="N163" s="1058"/>
      <c r="O163" s="1059">
        <f t="shared" si="1"/>
        <v>400001</v>
      </c>
      <c r="P163" s="1060"/>
      <c r="Q163" s="50">
        <f t="shared" si="2"/>
        <v>0.49999875000312499</v>
      </c>
      <c r="R163" s="28"/>
      <c r="S163" s="28"/>
    </row>
    <row r="164" spans="1:19" ht="13.5" customHeight="1" x14ac:dyDescent="0.2">
      <c r="A164" s="1066">
        <v>21</v>
      </c>
      <c r="B164" s="1067"/>
      <c r="C164" s="1057">
        <v>160000</v>
      </c>
      <c r="D164" s="1058"/>
      <c r="E164" s="1059">
        <v>320000</v>
      </c>
      <c r="F164" s="1060"/>
      <c r="G164" s="50">
        <v>0.5</v>
      </c>
      <c r="H164" s="1057">
        <v>1</v>
      </c>
      <c r="I164" s="1058"/>
      <c r="J164" s="1059">
        <v>1</v>
      </c>
      <c r="K164" s="1060"/>
      <c r="L164" s="50" t="s">
        <v>208</v>
      </c>
      <c r="M164" s="1057">
        <f t="shared" si="0"/>
        <v>160001</v>
      </c>
      <c r="N164" s="1058"/>
      <c r="O164" s="1059">
        <f t="shared" si="1"/>
        <v>320001</v>
      </c>
      <c r="P164" s="1060"/>
      <c r="Q164" s="50">
        <f t="shared" si="2"/>
        <v>0.49999843750488282</v>
      </c>
      <c r="R164" s="28"/>
      <c r="S164" s="28"/>
    </row>
    <row r="165" spans="1:19" ht="13.5" customHeight="1" x14ac:dyDescent="0.2">
      <c r="A165" s="1066">
        <v>22</v>
      </c>
      <c r="B165" s="1067"/>
      <c r="C165" s="1057">
        <v>120000</v>
      </c>
      <c r="D165" s="1058"/>
      <c r="E165" s="1059">
        <v>240000</v>
      </c>
      <c r="F165" s="1060"/>
      <c r="G165" s="50">
        <v>0.5</v>
      </c>
      <c r="H165" s="1057">
        <v>1</v>
      </c>
      <c r="I165" s="1058"/>
      <c r="J165" s="1059">
        <v>1</v>
      </c>
      <c r="K165" s="1060"/>
      <c r="L165" s="50" t="s">
        <v>208</v>
      </c>
      <c r="M165" s="1057">
        <f t="shared" si="0"/>
        <v>120001</v>
      </c>
      <c r="N165" s="1058"/>
      <c r="O165" s="1059">
        <f t="shared" si="1"/>
        <v>240001</v>
      </c>
      <c r="P165" s="1060"/>
      <c r="Q165" s="50">
        <f t="shared" si="2"/>
        <v>0.49999791667534721</v>
      </c>
      <c r="R165" s="28"/>
      <c r="S165" s="28"/>
    </row>
    <row r="166" spans="1:19" ht="13.5" customHeight="1" x14ac:dyDescent="0.2">
      <c r="A166" s="1066">
        <v>23</v>
      </c>
      <c r="B166" s="1067"/>
      <c r="C166" s="1057">
        <v>80000</v>
      </c>
      <c r="D166" s="1058"/>
      <c r="E166" s="1059">
        <v>160000</v>
      </c>
      <c r="F166" s="1060"/>
      <c r="G166" s="50">
        <v>0.5</v>
      </c>
      <c r="H166" s="1057">
        <v>1</v>
      </c>
      <c r="I166" s="1058"/>
      <c r="J166" s="1059">
        <v>1</v>
      </c>
      <c r="K166" s="1060"/>
      <c r="L166" s="50" t="s">
        <v>208</v>
      </c>
      <c r="M166" s="1057">
        <f t="shared" si="0"/>
        <v>80001</v>
      </c>
      <c r="N166" s="1058"/>
      <c r="O166" s="1059">
        <f t="shared" si="1"/>
        <v>160001</v>
      </c>
      <c r="P166" s="1060"/>
      <c r="Q166" s="50">
        <f t="shared" si="2"/>
        <v>0.49999687501953111</v>
      </c>
      <c r="R166" s="28"/>
      <c r="S166" s="28"/>
    </row>
    <row r="167" spans="1:19" ht="13.5" customHeight="1" x14ac:dyDescent="0.2">
      <c r="A167" s="1066">
        <v>24</v>
      </c>
      <c r="B167" s="1067"/>
      <c r="C167" s="1057">
        <v>40000</v>
      </c>
      <c r="D167" s="1058"/>
      <c r="E167" s="1059">
        <v>80000</v>
      </c>
      <c r="F167" s="1060"/>
      <c r="G167" s="50">
        <v>0.5</v>
      </c>
      <c r="H167" s="1057">
        <v>1</v>
      </c>
      <c r="I167" s="1058"/>
      <c r="J167" s="1059">
        <v>1</v>
      </c>
      <c r="K167" s="1060"/>
      <c r="L167" s="50" t="s">
        <v>208</v>
      </c>
      <c r="M167" s="1057">
        <f t="shared" si="0"/>
        <v>40001</v>
      </c>
      <c r="N167" s="1058"/>
      <c r="O167" s="1059">
        <f t="shared" si="1"/>
        <v>80001</v>
      </c>
      <c r="P167" s="1060"/>
      <c r="Q167" s="50">
        <f t="shared" si="2"/>
        <v>0.49999375007812402</v>
      </c>
      <c r="R167" s="28"/>
      <c r="S167" s="28"/>
    </row>
    <row r="168" spans="1:19" ht="13.5" customHeight="1" x14ac:dyDescent="0.2">
      <c r="A168" s="1104">
        <v>25</v>
      </c>
      <c r="B168" s="1105"/>
      <c r="C168" s="1116">
        <v>1</v>
      </c>
      <c r="D168" s="1117"/>
      <c r="E168" s="1118">
        <v>1</v>
      </c>
      <c r="F168" s="1117"/>
      <c r="G168" s="52" t="s">
        <v>208</v>
      </c>
      <c r="H168" s="1116">
        <v>1</v>
      </c>
      <c r="I168" s="1117"/>
      <c r="J168" s="1118">
        <v>1</v>
      </c>
      <c r="K168" s="1117"/>
      <c r="L168" s="52" t="s">
        <v>208</v>
      </c>
      <c r="M168" s="1116">
        <f t="shared" si="0"/>
        <v>2</v>
      </c>
      <c r="N168" s="1117"/>
      <c r="O168" s="1118">
        <f t="shared" si="1"/>
        <v>2</v>
      </c>
      <c r="P168" s="1117"/>
      <c r="Q168" s="52">
        <f t="shared" si="2"/>
        <v>0</v>
      </c>
      <c r="R168" s="28"/>
      <c r="S168" s="28"/>
    </row>
    <row r="169" spans="1:19" x14ac:dyDescent="0.2">
      <c r="A169" s="12"/>
      <c r="B169" s="1096"/>
      <c r="C169" s="1096"/>
      <c r="D169" s="1096"/>
      <c r="E169" s="1096"/>
      <c r="F169" s="1096"/>
      <c r="G169" s="1096"/>
      <c r="H169" s="1096"/>
      <c r="I169" s="1096"/>
      <c r="J169" s="1096"/>
      <c r="K169" s="1096"/>
      <c r="L169" s="1096"/>
      <c r="M169" s="1096"/>
      <c r="N169" s="1096"/>
      <c r="O169" s="1096"/>
    </row>
    <row r="170" spans="1:19" ht="13.5" customHeight="1" x14ac:dyDescent="0.2">
      <c r="A170" s="38"/>
      <c r="B170" s="1088" t="s">
        <v>320</v>
      </c>
      <c r="C170" s="1102"/>
      <c r="D170" s="1102"/>
      <c r="E170" s="1102"/>
      <c r="F170" s="1102"/>
      <c r="G170" s="1102"/>
      <c r="H170" s="1102"/>
      <c r="I170" s="1102"/>
      <c r="J170" s="1102"/>
      <c r="K170" s="1102"/>
      <c r="L170" s="1102"/>
      <c r="M170" s="1102"/>
      <c r="N170" s="1102"/>
      <c r="O170" s="1102"/>
      <c r="P170" s="1103"/>
      <c r="Q170" s="28"/>
    </row>
    <row r="171" spans="1:19" x14ac:dyDescent="0.2">
      <c r="A171" s="12"/>
      <c r="B171" s="1096"/>
      <c r="C171" s="1096"/>
      <c r="D171" s="1096"/>
      <c r="E171" s="1096"/>
      <c r="F171" s="1096"/>
      <c r="G171" s="1096"/>
      <c r="H171" s="1096"/>
      <c r="I171" s="1096"/>
      <c r="J171" s="1096"/>
      <c r="K171" s="1096"/>
      <c r="L171" s="1096"/>
      <c r="M171" s="1096"/>
      <c r="N171" s="1096"/>
      <c r="O171" s="1096"/>
    </row>
    <row r="172" spans="1:19" x14ac:dyDescent="0.2">
      <c r="A172" s="12"/>
      <c r="B172" s="1096"/>
      <c r="C172" s="1096"/>
      <c r="D172" s="1096"/>
      <c r="E172" s="1096"/>
      <c r="F172" s="1096"/>
      <c r="G172" s="1096"/>
      <c r="H172" s="1096"/>
      <c r="I172" s="1096"/>
      <c r="J172" s="1096"/>
      <c r="K172" s="1096"/>
      <c r="L172" s="1096"/>
      <c r="M172" s="1096"/>
      <c r="N172" s="1096"/>
      <c r="O172" s="1096"/>
    </row>
    <row r="173" spans="1:19" x14ac:dyDescent="0.2">
      <c r="A173" s="12"/>
      <c r="B173" s="1096"/>
      <c r="C173" s="1096"/>
      <c r="D173" s="1096"/>
      <c r="E173" s="1096"/>
      <c r="F173" s="1096"/>
      <c r="G173" s="1096"/>
      <c r="H173" s="1096"/>
      <c r="I173" s="1096"/>
      <c r="J173" s="1096"/>
      <c r="K173" s="1096"/>
      <c r="L173" s="1096"/>
      <c r="M173" s="1096"/>
      <c r="N173" s="1096"/>
      <c r="O173" s="1096"/>
    </row>
    <row r="174" spans="1:19" x14ac:dyDescent="0.2">
      <c r="B174" s="1096"/>
      <c r="C174" s="1096"/>
      <c r="D174" s="1096"/>
      <c r="E174" s="1096"/>
      <c r="F174" s="1096"/>
      <c r="G174" s="1096"/>
      <c r="H174" s="1096"/>
      <c r="I174" s="1096"/>
      <c r="J174" s="1096"/>
      <c r="K174" s="1096"/>
      <c r="L174" s="1096"/>
      <c r="M174" s="1096"/>
      <c r="N174" s="1096"/>
      <c r="O174" s="1096"/>
    </row>
    <row r="175" spans="1:19" x14ac:dyDescent="0.2">
      <c r="B175" s="1096"/>
      <c r="C175" s="1096"/>
      <c r="D175" s="1096"/>
      <c r="E175" s="1096"/>
      <c r="F175" s="1096"/>
      <c r="G175" s="1096"/>
      <c r="H175" s="1096"/>
      <c r="I175" s="1096"/>
      <c r="J175" s="1096"/>
      <c r="K175" s="1096"/>
      <c r="L175" s="1096"/>
      <c r="M175" s="1096"/>
      <c r="N175" s="1096"/>
      <c r="O175" s="1096"/>
    </row>
  </sheetData>
  <sheetProtection password="C039" sheet="1" objects="1" scenarios="1" selectLockedCells="1"/>
  <mergeCells count="261">
    <mergeCell ref="M165:N165"/>
    <mergeCell ref="O165:P165"/>
    <mergeCell ref="M166:N166"/>
    <mergeCell ref="O166:P166"/>
    <mergeCell ref="A141:B141"/>
    <mergeCell ref="A142:B142"/>
    <mergeCell ref="C141:Q141"/>
    <mergeCell ref="M168:N168"/>
    <mergeCell ref="O168:P168"/>
    <mergeCell ref="C168:D168"/>
    <mergeCell ref="E168:F168"/>
    <mergeCell ref="H168:I168"/>
    <mergeCell ref="J168:K168"/>
    <mergeCell ref="H167:I167"/>
    <mergeCell ref="C166:D166"/>
    <mergeCell ref="E166:F166"/>
    <mergeCell ref="H166:I166"/>
    <mergeCell ref="J166:K166"/>
    <mergeCell ref="C165:D165"/>
    <mergeCell ref="E165:F165"/>
    <mergeCell ref="H165:I165"/>
    <mergeCell ref="J165:K165"/>
    <mergeCell ref="J167:K167"/>
    <mergeCell ref="M163:N163"/>
    <mergeCell ref="O163:P163"/>
    <mergeCell ref="M164:N164"/>
    <mergeCell ref="O164:P164"/>
    <mergeCell ref="C163:D163"/>
    <mergeCell ref="E163:F163"/>
    <mergeCell ref="C164:D164"/>
    <mergeCell ref="E164:F164"/>
    <mergeCell ref="H164:I164"/>
    <mergeCell ref="J164:K164"/>
    <mergeCell ref="H163:I163"/>
    <mergeCell ref="J163:K163"/>
    <mergeCell ref="M160:N160"/>
    <mergeCell ref="O160:P160"/>
    <mergeCell ref="C159:D159"/>
    <mergeCell ref="E159:F159"/>
    <mergeCell ref="C160:D160"/>
    <mergeCell ref="E160:F160"/>
    <mergeCell ref="H160:I160"/>
    <mergeCell ref="J160:K160"/>
    <mergeCell ref="C162:D162"/>
    <mergeCell ref="E162:F162"/>
    <mergeCell ref="H162:I162"/>
    <mergeCell ref="J162:K162"/>
    <mergeCell ref="C161:D161"/>
    <mergeCell ref="E161:F161"/>
    <mergeCell ref="H161:I161"/>
    <mergeCell ref="J161:K161"/>
    <mergeCell ref="M161:N161"/>
    <mergeCell ref="O161:P161"/>
    <mergeCell ref="M162:N162"/>
    <mergeCell ref="O162:P162"/>
    <mergeCell ref="J157:K157"/>
    <mergeCell ref="M157:N157"/>
    <mergeCell ref="O157:P157"/>
    <mergeCell ref="E156:F156"/>
    <mergeCell ref="M158:N158"/>
    <mergeCell ref="O158:P158"/>
    <mergeCell ref="M159:N159"/>
    <mergeCell ref="O159:P159"/>
    <mergeCell ref="E158:F158"/>
    <mergeCell ref="H158:I158"/>
    <mergeCell ref="J158:K158"/>
    <mergeCell ref="H159:I159"/>
    <mergeCell ref="J159:K159"/>
    <mergeCell ref="J154:K154"/>
    <mergeCell ref="J155:K155"/>
    <mergeCell ref="H153:I153"/>
    <mergeCell ref="J153:K153"/>
    <mergeCell ref="H156:I156"/>
    <mergeCell ref="J156:K156"/>
    <mergeCell ref="M156:N156"/>
    <mergeCell ref="M154:N154"/>
    <mergeCell ref="O154:P154"/>
    <mergeCell ref="M155:N155"/>
    <mergeCell ref="O155:P155"/>
    <mergeCell ref="O156:P156"/>
    <mergeCell ref="M153:N153"/>
    <mergeCell ref="O153:P153"/>
    <mergeCell ref="H155:I155"/>
    <mergeCell ref="J149:K149"/>
    <mergeCell ref="M149:N149"/>
    <mergeCell ref="E150:F150"/>
    <mergeCell ref="H150:I150"/>
    <mergeCell ref="J150:K150"/>
    <mergeCell ref="O149:P149"/>
    <mergeCell ref="M150:N150"/>
    <mergeCell ref="O150:P150"/>
    <mergeCell ref="H152:I152"/>
    <mergeCell ref="J152:K152"/>
    <mergeCell ref="M152:N152"/>
    <mergeCell ref="H151:I151"/>
    <mergeCell ref="J151:K151"/>
    <mergeCell ref="M151:N151"/>
    <mergeCell ref="O152:P152"/>
    <mergeCell ref="E151:F151"/>
    <mergeCell ref="E152:F152"/>
    <mergeCell ref="O151:P151"/>
    <mergeCell ref="E149:F149"/>
    <mergeCell ref="H149:I149"/>
    <mergeCell ref="J147:K147"/>
    <mergeCell ref="O148:P148"/>
    <mergeCell ref="C147:D147"/>
    <mergeCell ref="E147:F147"/>
    <mergeCell ref="H147:I147"/>
    <mergeCell ref="E148:F148"/>
    <mergeCell ref="H148:I148"/>
    <mergeCell ref="J148:K148"/>
    <mergeCell ref="M148:N148"/>
    <mergeCell ref="C148:D148"/>
    <mergeCell ref="C155:D155"/>
    <mergeCell ref="E155:F155"/>
    <mergeCell ref="C157:D157"/>
    <mergeCell ref="E157:F157"/>
    <mergeCell ref="H157:I157"/>
    <mergeCell ref="C151:D151"/>
    <mergeCell ref="C153:D153"/>
    <mergeCell ref="E153:F153"/>
    <mergeCell ref="E154:F154"/>
    <mergeCell ref="H154:I154"/>
    <mergeCell ref="N175:O175"/>
    <mergeCell ref="B174:C174"/>
    <mergeCell ref="J174:K174"/>
    <mergeCell ref="D174:E174"/>
    <mergeCell ref="F174:G174"/>
    <mergeCell ref="H174:I174"/>
    <mergeCell ref="B175:C175"/>
    <mergeCell ref="A167:B167"/>
    <mergeCell ref="C167:D167"/>
    <mergeCell ref="E167:F167"/>
    <mergeCell ref="A168:B168"/>
    <mergeCell ref="M167:N167"/>
    <mergeCell ref="O167:P167"/>
    <mergeCell ref="D175:E175"/>
    <mergeCell ref="F175:G175"/>
    <mergeCell ref="H175:I175"/>
    <mergeCell ref="H173:I173"/>
    <mergeCell ref="H172:I172"/>
    <mergeCell ref="L174:M174"/>
    <mergeCell ref="N174:O174"/>
    <mergeCell ref="J172:K172"/>
    <mergeCell ref="L172:M172"/>
    <mergeCell ref="N172:O172"/>
    <mergeCell ref="J173:K173"/>
    <mergeCell ref="J175:K175"/>
    <mergeCell ref="L175:M175"/>
    <mergeCell ref="A146:B146"/>
    <mergeCell ref="A147:B147"/>
    <mergeCell ref="A148:B148"/>
    <mergeCell ref="A149:B149"/>
    <mergeCell ref="A154:B154"/>
    <mergeCell ref="A155:B155"/>
    <mergeCell ref="A156:B156"/>
    <mergeCell ref="B172:C172"/>
    <mergeCell ref="B173:C173"/>
    <mergeCell ref="D173:E173"/>
    <mergeCell ref="F173:G173"/>
    <mergeCell ref="D172:E172"/>
    <mergeCell ref="F172:G172"/>
    <mergeCell ref="C149:D149"/>
    <mergeCell ref="C152:D152"/>
    <mergeCell ref="C154:D154"/>
    <mergeCell ref="C156:D156"/>
    <mergeCell ref="C158:D158"/>
    <mergeCell ref="C150:D150"/>
    <mergeCell ref="C146:D146"/>
    <mergeCell ref="E146:F146"/>
    <mergeCell ref="H146:I146"/>
    <mergeCell ref="L173:M173"/>
    <mergeCell ref="N173:O173"/>
    <mergeCell ref="A150:B150"/>
    <mergeCell ref="A151:B151"/>
    <mergeCell ref="A152:B152"/>
    <mergeCell ref="A153:B153"/>
    <mergeCell ref="B169:C169"/>
    <mergeCell ref="D169:E169"/>
    <mergeCell ref="B170:P170"/>
    <mergeCell ref="B171:C171"/>
    <mergeCell ref="D171:E171"/>
    <mergeCell ref="F171:G171"/>
    <mergeCell ref="H171:I171"/>
    <mergeCell ref="J171:K171"/>
    <mergeCell ref="L171:M171"/>
    <mergeCell ref="N171:O171"/>
    <mergeCell ref="A161:B161"/>
    <mergeCell ref="A162:B162"/>
    <mergeCell ref="A163:B163"/>
    <mergeCell ref="A164:B164"/>
    <mergeCell ref="A157:B157"/>
    <mergeCell ref="A158:B158"/>
    <mergeCell ref="A159:B159"/>
    <mergeCell ref="A160:B160"/>
    <mergeCell ref="A165:B165"/>
    <mergeCell ref="A166:B166"/>
    <mergeCell ref="F169:G169"/>
    <mergeCell ref="H169:I169"/>
    <mergeCell ref="J169:K169"/>
    <mergeCell ref="L169:M169"/>
    <mergeCell ref="N169:O169"/>
    <mergeCell ref="F132:H132"/>
    <mergeCell ref="F133:H133"/>
    <mergeCell ref="I132:M132"/>
    <mergeCell ref="I133:M133"/>
    <mergeCell ref="E143:F143"/>
    <mergeCell ref="N132:P132"/>
    <mergeCell ref="N133:P133"/>
    <mergeCell ref="M143:N143"/>
    <mergeCell ref="O143:P143"/>
    <mergeCell ref="J144:K144"/>
    <mergeCell ref="M144:N144"/>
    <mergeCell ref="O144:P144"/>
    <mergeCell ref="J145:K145"/>
    <mergeCell ref="M145:N145"/>
    <mergeCell ref="M147:N147"/>
    <mergeCell ref="O147:P147"/>
    <mergeCell ref="J146:K146"/>
    <mergeCell ref="A3:Q3"/>
    <mergeCell ref="A98:Q98"/>
    <mergeCell ref="B107:P110"/>
    <mergeCell ref="B122:P122"/>
    <mergeCell ref="B124:P124"/>
    <mergeCell ref="N131:P131"/>
    <mergeCell ref="Q139:Q140"/>
    <mergeCell ref="C143:D143"/>
    <mergeCell ref="C144:D144"/>
    <mergeCell ref="J140:K140"/>
    <mergeCell ref="C139:G139"/>
    <mergeCell ref="H139:L139"/>
    <mergeCell ref="A139:B140"/>
    <mergeCell ref="C140:D140"/>
    <mergeCell ref="E140:F140"/>
    <mergeCell ref="B129:P129"/>
    <mergeCell ref="B133:C133"/>
    <mergeCell ref="B131:C131"/>
    <mergeCell ref="D131:E131"/>
    <mergeCell ref="D132:E132"/>
    <mergeCell ref="F131:H131"/>
    <mergeCell ref="I131:M131"/>
    <mergeCell ref="A143:B143"/>
    <mergeCell ref="A144:B144"/>
    <mergeCell ref="B132:C132"/>
    <mergeCell ref="B137:P137"/>
    <mergeCell ref="B135:P135"/>
    <mergeCell ref="D133:E133"/>
    <mergeCell ref="M146:N146"/>
    <mergeCell ref="O146:P146"/>
    <mergeCell ref="H143:I143"/>
    <mergeCell ref="O145:P145"/>
    <mergeCell ref="M139:N140"/>
    <mergeCell ref="O139:P140"/>
    <mergeCell ref="H140:I140"/>
    <mergeCell ref="A145:B145"/>
    <mergeCell ref="J143:K143"/>
    <mergeCell ref="E144:F144"/>
    <mergeCell ref="H144:I144"/>
    <mergeCell ref="C145:D145"/>
    <mergeCell ref="E145:F145"/>
    <mergeCell ref="H145:I145"/>
  </mergeCells>
  <phoneticPr fontId="4" type="noConversion"/>
  <pageMargins left="0.59055118110236227" right="0.39370078740157483" top="0.78740157480314965" bottom="0.59055118110236227" header="0.39370078740157483" footer="0.51181102362204722"/>
  <pageSetup paperSize="9" orientation="portrait" r:id="rId1"/>
  <headerFooter alignWithMargins="0">
    <oddFooter>&amp;LBerichtszeitraum: 2017 / Version 1.5&amp;RSeite &amp;P von &amp;N</oddFooter>
  </headerFooter>
  <rowBreaks count="3" manualBreakCount="3">
    <brk id="57" max="16" man="1"/>
    <brk id="94" max="16" man="1"/>
    <brk id="126" max="16"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indexed="55"/>
  </sheetPr>
  <dimension ref="A1:AI167"/>
  <sheetViews>
    <sheetView tabSelected="1" zoomScale="130" zoomScaleNormal="130" zoomScaleSheetLayoutView="100" workbookViewId="0">
      <selection activeCell="L25" sqref="L25:Q25"/>
    </sheetView>
  </sheetViews>
  <sheetFormatPr baseColWidth="10" defaultColWidth="11.42578125" defaultRowHeight="12.75" x14ac:dyDescent="0.2"/>
  <cols>
    <col min="1" max="1" width="6.7109375" style="4" customWidth="1"/>
    <col min="2" max="3" width="1.7109375" style="7" customWidth="1"/>
    <col min="4" max="24" width="3.7109375" style="7" customWidth="1"/>
    <col min="25" max="25" width="1.7109375" style="141" customWidth="1"/>
    <col min="26" max="26" width="1.7109375" style="7" customWidth="1"/>
    <col min="27" max="27" width="11.42578125" style="5"/>
    <col min="28" max="16384" width="11.42578125" style="7"/>
  </cols>
  <sheetData>
    <row r="1" spans="1:27" ht="63" customHeight="1" x14ac:dyDescent="0.2">
      <c r="B1" s="5"/>
      <c r="C1" s="5"/>
      <c r="D1" s="5"/>
      <c r="E1" s="5"/>
      <c r="F1" s="5"/>
      <c r="G1" s="5"/>
      <c r="H1" s="5"/>
      <c r="I1" s="5"/>
      <c r="J1" s="5"/>
      <c r="K1" s="5"/>
      <c r="L1" s="329"/>
      <c r="M1" s="329"/>
      <c r="N1" s="329"/>
      <c r="O1" s="329"/>
      <c r="P1" s="5"/>
      <c r="Q1" s="6"/>
      <c r="R1" s="6"/>
      <c r="S1" s="6"/>
      <c r="T1" s="6"/>
      <c r="U1" s="6"/>
      <c r="V1" s="6"/>
      <c r="W1" s="6"/>
      <c r="X1" s="6"/>
      <c r="Y1" s="53"/>
      <c r="Z1" s="53"/>
      <c r="AA1" s="7"/>
    </row>
    <row r="2" spans="1:27" ht="14.25" customHeight="1" x14ac:dyDescent="0.2">
      <c r="B2" s="5"/>
      <c r="C2" s="5"/>
      <c r="D2" s="5"/>
      <c r="E2" s="5"/>
      <c r="F2" s="5"/>
      <c r="G2" s="5"/>
      <c r="H2" s="5"/>
      <c r="I2" s="5"/>
      <c r="J2" s="5"/>
      <c r="K2" s="5"/>
      <c r="L2" s="5"/>
      <c r="M2" s="5"/>
      <c r="N2" s="5"/>
      <c r="O2" s="5"/>
      <c r="P2" s="5"/>
      <c r="Q2" s="5"/>
      <c r="R2" s="5"/>
      <c r="S2" s="5"/>
      <c r="T2" s="5"/>
      <c r="U2" s="5"/>
      <c r="V2" s="5"/>
      <c r="W2" s="5"/>
      <c r="X2" s="5"/>
      <c r="Y2" s="54"/>
      <c r="Z2" s="5"/>
    </row>
    <row r="3" spans="1:27" ht="48" customHeight="1" x14ac:dyDescent="0.2">
      <c r="A3" s="1021" t="s">
        <v>63</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c r="Y3" s="1021"/>
      <c r="Z3" s="1021"/>
    </row>
    <row r="4" spans="1:27" ht="13.5" customHeight="1" x14ac:dyDescent="0.2">
      <c r="B4" s="5"/>
      <c r="C4" s="5"/>
      <c r="D4" s="5"/>
      <c r="E4" s="5"/>
      <c r="F4" s="5"/>
      <c r="G4" s="5"/>
      <c r="H4" s="5"/>
      <c r="I4" s="5"/>
      <c r="J4" s="5"/>
      <c r="K4" s="5"/>
      <c r="L4" s="5"/>
      <c r="M4" s="5"/>
      <c r="N4" s="5"/>
      <c r="O4" s="5"/>
      <c r="P4" s="5"/>
      <c r="Q4" s="5"/>
      <c r="R4" s="5"/>
      <c r="S4" s="5"/>
      <c r="T4" s="5"/>
      <c r="U4" s="5"/>
      <c r="V4" s="5"/>
      <c r="W4" s="5"/>
      <c r="X4" s="5"/>
      <c r="Y4" s="54"/>
      <c r="Z4" s="5"/>
    </row>
    <row r="5" spans="1:27" ht="22.5" customHeight="1" x14ac:dyDescent="0.2">
      <c r="A5" s="515" t="s">
        <v>251</v>
      </c>
      <c r="B5" s="5"/>
      <c r="C5" s="5"/>
      <c r="D5" s="5"/>
      <c r="E5" s="5"/>
      <c r="F5" s="5"/>
      <c r="G5" s="1149">
        <v>2017</v>
      </c>
      <c r="H5" s="1150"/>
      <c r="I5" s="55"/>
      <c r="J5" s="55"/>
      <c r="K5" s="55"/>
      <c r="L5" s="56"/>
      <c r="M5" s="56"/>
      <c r="N5" s="56"/>
      <c r="O5" s="56"/>
      <c r="P5" s="516" t="s">
        <v>913</v>
      </c>
      <c r="Q5" s="1147">
        <v>43238</v>
      </c>
      <c r="R5" s="1147"/>
      <c r="S5" s="1147"/>
      <c r="T5" s="1148"/>
      <c r="U5" s="1148"/>
      <c r="V5" s="1148"/>
      <c r="W5" s="1148"/>
      <c r="X5" s="1148"/>
      <c r="Y5" s="1148"/>
      <c r="Z5" s="1148"/>
    </row>
    <row r="6" spans="1:27" ht="10.5" customHeight="1" x14ac:dyDescent="0.2">
      <c r="B6" s="5"/>
      <c r="C6" s="5"/>
      <c r="D6" s="5"/>
      <c r="E6" s="5"/>
      <c r="F6" s="5"/>
      <c r="G6" s="5"/>
      <c r="H6" s="5"/>
      <c r="I6" s="5"/>
      <c r="J6" s="5"/>
      <c r="K6" s="5"/>
      <c r="L6" s="5"/>
      <c r="M6" s="5"/>
      <c r="N6" s="5"/>
      <c r="O6" s="5"/>
      <c r="P6" s="5"/>
      <c r="Q6" s="5"/>
      <c r="R6" s="5"/>
      <c r="S6" s="5"/>
      <c r="T6" s="5"/>
      <c r="U6" s="5"/>
      <c r="V6" s="5"/>
      <c r="W6" s="5"/>
      <c r="X6" s="5"/>
      <c r="Y6" s="54"/>
      <c r="Z6" s="5"/>
    </row>
    <row r="7" spans="1:27" ht="22.5" customHeight="1" x14ac:dyDescent="0.2">
      <c r="A7" s="346" t="s">
        <v>252</v>
      </c>
      <c r="B7" s="57"/>
      <c r="C7" s="57"/>
      <c r="D7" s="57"/>
      <c r="E7" s="57"/>
      <c r="F7" s="57"/>
      <c r="G7" s="57"/>
      <c r="H7" s="57"/>
      <c r="I7" s="57"/>
      <c r="J7" s="57"/>
      <c r="K7" s="57"/>
      <c r="L7" s="57"/>
      <c r="M7" s="57"/>
      <c r="N7" s="57"/>
      <c r="O7" s="57"/>
      <c r="P7" s="57"/>
      <c r="Q7" s="57"/>
      <c r="R7" s="57"/>
      <c r="S7" s="57"/>
      <c r="T7" s="57"/>
      <c r="U7" s="57"/>
      <c r="V7" s="57"/>
      <c r="W7" s="57"/>
      <c r="X7" s="57"/>
      <c r="Y7" s="58"/>
      <c r="Z7" s="59"/>
    </row>
    <row r="8" spans="1:27" ht="15" customHeight="1" x14ac:dyDescent="0.2">
      <c r="A8" s="382" t="s">
        <v>1251</v>
      </c>
      <c r="B8" s="375"/>
      <c r="C8" s="375"/>
      <c r="D8" s="375"/>
      <c r="E8" s="375"/>
      <c r="F8" s="375"/>
      <c r="G8" s="375"/>
      <c r="H8" s="375"/>
      <c r="I8" s="375"/>
      <c r="J8" s="375"/>
      <c r="K8" s="375"/>
      <c r="L8" s="375"/>
      <c r="M8" s="375"/>
      <c r="N8" s="375"/>
      <c r="O8" s="375"/>
      <c r="P8" s="375"/>
      <c r="Q8" s="375"/>
      <c r="R8" s="375"/>
      <c r="S8" s="375"/>
      <c r="T8" s="375"/>
      <c r="U8" s="375"/>
      <c r="V8" s="375"/>
      <c r="W8" s="375"/>
      <c r="X8" s="375"/>
      <c r="Y8" s="523"/>
      <c r="Z8" s="576"/>
    </row>
    <row r="9" spans="1:27" ht="15" customHeight="1" x14ac:dyDescent="0.2">
      <c r="A9" s="382" t="s">
        <v>76</v>
      </c>
      <c r="B9" s="375"/>
      <c r="C9" s="375"/>
      <c r="D9" s="375"/>
      <c r="E9" s="375"/>
      <c r="F9" s="375"/>
      <c r="G9" s="375"/>
      <c r="H9" s="375"/>
      <c r="I9" s="375"/>
      <c r="J9" s="375"/>
      <c r="K9" s="375"/>
      <c r="L9" s="375"/>
      <c r="M9" s="375"/>
      <c r="N9" s="375"/>
      <c r="O9" s="375"/>
      <c r="P9" s="375"/>
      <c r="Q9" s="375"/>
      <c r="R9" s="375"/>
      <c r="S9" s="375"/>
      <c r="T9" s="375"/>
      <c r="U9" s="375"/>
      <c r="V9" s="375"/>
      <c r="W9" s="375"/>
      <c r="X9" s="375"/>
      <c r="Y9" s="523"/>
      <c r="Z9" s="576"/>
    </row>
    <row r="10" spans="1:27" ht="15" customHeight="1" x14ac:dyDescent="0.2">
      <c r="A10" s="382" t="s">
        <v>919</v>
      </c>
      <c r="B10" s="375"/>
      <c r="C10" s="375"/>
      <c r="D10" s="375"/>
      <c r="E10" s="375"/>
      <c r="F10" s="375"/>
      <c r="G10" s="375"/>
      <c r="H10" s="375"/>
      <c r="I10" s="375"/>
      <c r="J10" s="375"/>
      <c r="K10" s="375"/>
      <c r="L10" s="375"/>
      <c r="M10" s="375"/>
      <c r="N10" s="375"/>
      <c r="O10" s="375"/>
      <c r="P10" s="375"/>
      <c r="Q10" s="375"/>
      <c r="R10" s="375"/>
      <c r="S10" s="375"/>
      <c r="T10" s="375"/>
      <c r="U10" s="375"/>
      <c r="V10" s="375"/>
      <c r="W10" s="375"/>
      <c r="X10" s="375"/>
      <c r="Y10" s="523"/>
      <c r="Z10" s="576"/>
    </row>
    <row r="11" spans="1:27" ht="6" customHeight="1" x14ac:dyDescent="0.2">
      <c r="A11" s="347"/>
      <c r="B11" s="9"/>
      <c r="C11" s="9"/>
      <c r="D11" s="9"/>
      <c r="E11" s="9"/>
      <c r="F11" s="9"/>
      <c r="G11" s="9"/>
      <c r="H11" s="9"/>
      <c r="I11" s="9"/>
      <c r="J11" s="9"/>
      <c r="K11" s="9"/>
      <c r="L11" s="9"/>
      <c r="M11" s="9"/>
      <c r="N11" s="9"/>
      <c r="O11" s="9"/>
      <c r="P11" s="9"/>
      <c r="Q11" s="9"/>
      <c r="R11" s="9"/>
      <c r="S11" s="9"/>
      <c r="T11" s="9"/>
      <c r="U11" s="9"/>
      <c r="V11" s="9"/>
      <c r="W11" s="9"/>
      <c r="X11" s="9"/>
      <c r="Y11" s="60"/>
      <c r="Z11" s="61"/>
    </row>
    <row r="12" spans="1:27" ht="15" customHeight="1" x14ac:dyDescent="0.2">
      <c r="A12" s="382" t="s">
        <v>1180</v>
      </c>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523"/>
      <c r="Z12" s="576"/>
    </row>
    <row r="13" spans="1:27" ht="15" customHeight="1" x14ac:dyDescent="0.2">
      <c r="A13" s="382" t="s">
        <v>1678</v>
      </c>
      <c r="B13" s="375"/>
      <c r="C13" s="375"/>
      <c r="D13" s="375"/>
      <c r="E13" s="375"/>
      <c r="F13" s="375"/>
      <c r="G13" s="375"/>
      <c r="H13" s="375"/>
      <c r="I13" s="375"/>
      <c r="J13" s="375"/>
      <c r="K13" s="375"/>
      <c r="L13" s="375"/>
      <c r="M13" s="375"/>
      <c r="N13" s="375"/>
      <c r="O13" s="375"/>
      <c r="P13" s="375"/>
      <c r="Q13" s="1124"/>
      <c r="R13" s="1125"/>
      <c r="S13" s="1125"/>
      <c r="T13" s="375"/>
      <c r="U13" s="375"/>
      <c r="V13" s="375"/>
      <c r="W13" s="375"/>
      <c r="X13" s="375"/>
      <c r="Y13" s="523"/>
      <c r="Z13" s="576"/>
    </row>
    <row r="14" spans="1:27" ht="5.25" customHeight="1" x14ac:dyDescent="0.2">
      <c r="A14" s="9"/>
      <c r="B14" s="9"/>
      <c r="C14" s="9"/>
      <c r="D14" s="9"/>
      <c r="E14" s="9"/>
      <c r="F14" s="9"/>
      <c r="G14" s="9"/>
      <c r="H14" s="9"/>
      <c r="I14" s="9"/>
      <c r="J14" s="9"/>
      <c r="K14" s="9"/>
      <c r="L14" s="9"/>
      <c r="M14" s="9"/>
      <c r="N14" s="9"/>
      <c r="O14" s="9"/>
      <c r="P14" s="9"/>
      <c r="Q14" s="9"/>
      <c r="R14" s="9"/>
      <c r="S14" s="9"/>
      <c r="T14" s="9"/>
      <c r="U14" s="9"/>
      <c r="V14" s="9"/>
      <c r="W14" s="9"/>
      <c r="X14" s="9"/>
      <c r="Y14" s="60"/>
      <c r="Z14" s="61"/>
    </row>
    <row r="15" spans="1:27" ht="15" customHeight="1" x14ac:dyDescent="0.2">
      <c r="A15" s="64" t="s">
        <v>253</v>
      </c>
      <c r="B15" s="9"/>
      <c r="C15" s="9"/>
      <c r="D15" s="9"/>
      <c r="E15" s="9"/>
      <c r="F15" s="9"/>
      <c r="G15" s="9"/>
      <c r="H15" s="9"/>
      <c r="I15" s="9"/>
      <c r="J15" s="9"/>
      <c r="K15" s="9"/>
      <c r="L15" s="9"/>
      <c r="M15" s="64" t="s">
        <v>912</v>
      </c>
      <c r="N15" s="9"/>
      <c r="O15" s="9"/>
      <c r="Q15" s="65"/>
      <c r="R15" s="65"/>
      <c r="S15" s="65"/>
      <c r="T15" s="65"/>
      <c r="U15" s="65"/>
      <c r="V15" s="65"/>
      <c r="W15" s="65"/>
      <c r="X15" s="65"/>
      <c r="Y15" s="65"/>
      <c r="Z15" s="61"/>
    </row>
    <row r="16" spans="1:27" ht="5.25" customHeight="1" thickBot="1" x14ac:dyDescent="0.25">
      <c r="A16" s="348"/>
      <c r="B16" s="9"/>
      <c r="C16" s="9"/>
      <c r="D16" s="9"/>
      <c r="E16" s="9"/>
      <c r="F16" s="9"/>
      <c r="G16" s="9"/>
      <c r="H16" s="9"/>
      <c r="I16" s="9"/>
      <c r="J16" s="9"/>
      <c r="K16" s="9"/>
      <c r="L16" s="9"/>
      <c r="M16" s="9"/>
      <c r="N16" s="9"/>
      <c r="O16" s="9"/>
      <c r="Q16" s="9"/>
      <c r="R16" s="9"/>
      <c r="S16" s="9"/>
      <c r="T16" s="9"/>
      <c r="U16" s="9"/>
      <c r="V16" s="9"/>
      <c r="W16" s="9"/>
      <c r="X16" s="9"/>
      <c r="Y16" s="60"/>
      <c r="Z16" s="61"/>
    </row>
    <row r="17" spans="1:27" ht="13.5" customHeight="1" x14ac:dyDescent="0.2">
      <c r="A17" s="1151" t="str">
        <f>IF(G17="a","Herr Will",IF(G17="x","Bitte Bsnr prüfen!",IF(L25="","Bitte Bsnr eintragen!",IF(G17&gt;16,"Bitte Bsnr prüfen!",IF(G17=0,"Bitte Bsnr prüfen!",IF(G17=1,"Frau Nieder",IF(G17=2,"Frau Benek",IF(G17=3,"Frau Kompa",IF(G17=4,"Frau Benek",IF(G17=5,"Herr Habrock",IF(G17=6,"Frau Wessels",IF(G17=7,"Frau Ellebracht",IF(G17=8,"Frau Hackmann",IF(G17=9,"Frau Laermann",IF(G17=10,"Frau Wessels",IF(G17=11,"Frau Hackmann",IF(G17=12,"Frau Ellebracht",IF(G17=13,"Frau Benek",IF(G17=14,"Frau Kemmann",IF(G17=15,"Frau Kemmann",IF(G17=16,"Frau Nieder")))))))))))))))))))))</f>
        <v>Bitte Bsnr eintragen!</v>
      </c>
      <c r="B17" s="1150"/>
      <c r="C17" s="1150"/>
      <c r="D17" s="1150"/>
      <c r="E17" s="1150"/>
      <c r="F17" s="1150"/>
      <c r="G17" s="526">
        <f>IF(ISERROR(L25/1),"x",IF(W96="ja","a",ROUNDDOWN(L25/1000000,0)))</f>
        <v>0</v>
      </c>
      <c r="H17" s="523"/>
      <c r="I17" s="523"/>
      <c r="J17" s="523"/>
      <c r="K17" s="525"/>
      <c r="L17" s="525"/>
      <c r="M17" s="995" t="s">
        <v>1675</v>
      </c>
      <c r="N17" s="996"/>
      <c r="O17" s="996"/>
      <c r="P17" s="996"/>
      <c r="Q17" s="996"/>
      <c r="R17" s="996"/>
      <c r="S17" s="996"/>
      <c r="T17" s="997"/>
      <c r="U17" s="997"/>
      <c r="V17" s="997"/>
      <c r="W17" s="997"/>
      <c r="X17" s="998"/>
      <c r="Y17" s="9"/>
      <c r="Z17" s="61"/>
    </row>
    <row r="18" spans="1:27" ht="13.5" customHeight="1" thickBot="1" x14ac:dyDescent="0.25">
      <c r="A18" s="375" t="s">
        <v>61</v>
      </c>
      <c r="B18" s="375"/>
      <c r="C18" s="375" t="str">
        <f>IF(A17="Herr Habrock","0251 / 6081 - 354", IF(A17="Frau Benek","0251 / 6081 - 101",IF(A17="Frau Ellebracht","0251 / 6081 - 282",IF(A17="Frau Hackmann","0251 / 6081 - 281",IF(A17="Frau Kemmann","0251 / 6081 - 290",IF(A17="Frau Kompa","0251 / 6081 - 123",IF(A17="Frau Laermann","0251 / 6081 - 285",IF(A17="Frau Löwen","0251 / 6081 - 292",IF(A17="Frau Nieder","0251 / 6081 - 280",IF(A17="Frau Wessels","0251 / 6081 - 241",IF(A17="Herr Will","0228 / 14 - 7024","-")))))))))))</f>
        <v>-</v>
      </c>
      <c r="D18" s="375"/>
      <c r="E18" s="375"/>
      <c r="F18" s="375"/>
      <c r="G18" s="375"/>
      <c r="H18" s="375"/>
      <c r="I18" s="375"/>
      <c r="J18" s="375"/>
      <c r="K18" s="5"/>
      <c r="L18" s="5"/>
      <c r="M18" s="999" t="s">
        <v>161</v>
      </c>
      <c r="N18" s="1000"/>
      <c r="O18" s="1000"/>
      <c r="P18" s="1000"/>
      <c r="Q18" s="1000"/>
      <c r="R18" s="1000"/>
      <c r="S18" s="1000"/>
      <c r="T18" s="1001"/>
      <c r="U18" s="1001"/>
      <c r="V18" s="1001"/>
      <c r="W18" s="1001"/>
      <c r="X18" s="1002"/>
      <c r="Y18" s="9"/>
      <c r="Z18" s="61"/>
    </row>
    <row r="19" spans="1:27" ht="5.25" customHeight="1" x14ac:dyDescent="0.2">
      <c r="A19" s="349"/>
      <c r="B19" s="66"/>
      <c r="C19" s="66"/>
      <c r="D19" s="66"/>
      <c r="E19" s="66"/>
      <c r="F19" s="66"/>
      <c r="G19" s="66"/>
      <c r="H19" s="66"/>
      <c r="I19" s="66"/>
      <c r="J19" s="66"/>
      <c r="K19" s="66"/>
      <c r="L19" s="66"/>
      <c r="M19" s="66"/>
      <c r="N19" s="66"/>
      <c r="O19" s="66"/>
      <c r="P19" s="66"/>
      <c r="Q19" s="66"/>
      <c r="R19" s="66"/>
      <c r="S19" s="66"/>
      <c r="T19" s="66"/>
      <c r="U19" s="66"/>
      <c r="V19" s="66"/>
      <c r="W19" s="66"/>
      <c r="X19" s="66"/>
      <c r="Y19" s="67"/>
      <c r="Z19" s="68"/>
    </row>
    <row r="20" spans="1:27" ht="22.5" customHeight="1" x14ac:dyDescent="0.2">
      <c r="A20" s="7"/>
      <c r="Y20" s="7"/>
      <c r="AA20" s="7"/>
    </row>
    <row r="21" spans="1:27" s="5" customFormat="1" ht="5.25" customHeight="1" x14ac:dyDescent="0.2">
      <c r="A21" s="287"/>
      <c r="B21" s="69"/>
      <c r="C21" s="70"/>
      <c r="D21" s="70"/>
      <c r="E21" s="70"/>
      <c r="F21" s="70"/>
      <c r="G21" s="70"/>
      <c r="H21" s="70"/>
      <c r="I21" s="70"/>
      <c r="J21" s="70"/>
      <c r="K21" s="70"/>
      <c r="L21" s="70"/>
      <c r="M21" s="70"/>
      <c r="N21" s="70"/>
      <c r="O21" s="70"/>
      <c r="P21" s="70"/>
      <c r="Q21" s="70"/>
      <c r="R21" s="70"/>
      <c r="S21" s="70"/>
      <c r="T21" s="70"/>
      <c r="U21" s="70"/>
      <c r="V21" s="70"/>
      <c r="W21" s="70"/>
      <c r="X21" s="70"/>
      <c r="Y21" s="71"/>
      <c r="Z21" s="72"/>
    </row>
    <row r="22" spans="1:27" s="5" customFormat="1" ht="22.5" customHeight="1" x14ac:dyDescent="0.2">
      <c r="A22" s="446"/>
      <c r="B22" s="1144" t="s">
        <v>1676</v>
      </c>
      <c r="C22" s="1145"/>
      <c r="D22" s="1145"/>
      <c r="E22" s="1145"/>
      <c r="F22" s="1145"/>
      <c r="G22" s="1145"/>
      <c r="H22" s="1145"/>
      <c r="I22" s="1145"/>
      <c r="J22" s="1145"/>
      <c r="K22" s="1145"/>
      <c r="L22" s="1145"/>
      <c r="M22" s="1145"/>
      <c r="N22" s="1145"/>
      <c r="O22" s="1145"/>
      <c r="P22" s="1145"/>
      <c r="Q22" s="1145"/>
      <c r="R22" s="1145"/>
      <c r="S22" s="1145"/>
      <c r="T22" s="1145"/>
      <c r="U22" s="1145"/>
      <c r="V22" s="1145"/>
      <c r="W22" s="1145"/>
      <c r="X22" s="1145"/>
      <c r="Y22" s="1145"/>
      <c r="Z22" s="1146"/>
    </row>
    <row r="23" spans="1:27" s="5" customFormat="1" ht="22.5" customHeight="1" x14ac:dyDescent="0.2">
      <c r="A23" s="446"/>
      <c r="B23" s="1157" t="s">
        <v>1677</v>
      </c>
      <c r="C23" s="1158"/>
      <c r="D23" s="1158"/>
      <c r="E23" s="1158"/>
      <c r="F23" s="1158"/>
      <c r="G23" s="1158"/>
      <c r="H23" s="1158"/>
      <c r="I23" s="1158"/>
      <c r="J23" s="1158"/>
      <c r="K23" s="1158"/>
      <c r="L23" s="1158"/>
      <c r="M23" s="1158"/>
      <c r="N23" s="1158"/>
      <c r="O23" s="1158"/>
      <c r="P23" s="1158"/>
      <c r="Q23" s="1158"/>
      <c r="R23" s="1158"/>
      <c r="S23" s="1158"/>
      <c r="T23" s="1158"/>
      <c r="U23" s="1158"/>
      <c r="V23" s="1158"/>
      <c r="W23" s="1158"/>
      <c r="X23" s="1158"/>
      <c r="Y23" s="1158"/>
      <c r="Z23" s="1159"/>
    </row>
    <row r="24" spans="1:27" s="5" customFormat="1" ht="10.5" customHeight="1" x14ac:dyDescent="0.2">
      <c r="A24" s="446"/>
      <c r="B24" s="73"/>
      <c r="C24" s="74"/>
      <c r="D24" s="74"/>
      <c r="E24" s="74"/>
      <c r="F24" s="74"/>
      <c r="G24" s="74"/>
      <c r="H24" s="74"/>
      <c r="I24" s="74"/>
      <c r="J24" s="74"/>
      <c r="K24" s="74"/>
      <c r="L24" s="75"/>
      <c r="M24" s="75"/>
      <c r="N24" s="75"/>
      <c r="O24" s="75"/>
      <c r="P24" s="74"/>
      <c r="Q24" s="74"/>
      <c r="R24" s="74"/>
      <c r="S24" s="74"/>
      <c r="T24" s="74"/>
      <c r="U24" s="74"/>
      <c r="V24" s="74"/>
      <c r="W24" s="74"/>
      <c r="X24" s="74"/>
      <c r="Y24" s="74"/>
      <c r="Z24" s="76"/>
    </row>
    <row r="25" spans="1:27" s="5" customFormat="1" ht="27" customHeight="1" x14ac:dyDescent="0.2">
      <c r="A25" s="450" t="s">
        <v>506</v>
      </c>
      <c r="B25" s="77"/>
      <c r="C25" s="977" t="s">
        <v>1621</v>
      </c>
      <c r="D25" s="78"/>
      <c r="E25" s="78"/>
      <c r="F25" s="78"/>
      <c r="G25" s="78"/>
      <c r="H25" s="62"/>
      <c r="I25" s="62"/>
      <c r="J25" s="62"/>
      <c r="K25" s="62"/>
      <c r="L25" s="1143"/>
      <c r="M25" s="1143"/>
      <c r="N25" s="1143"/>
      <c r="O25" s="1143"/>
      <c r="P25" s="1143"/>
      <c r="Q25" s="1143"/>
      <c r="R25" s="62"/>
      <c r="S25" s="1155" t="str">
        <f>IF(L25&lt;10000000,TEXT(L25,"00000000"),L25)</f>
        <v>00000000</v>
      </c>
      <c r="T25" s="1156"/>
      <c r="U25" s="1156"/>
      <c r="V25" s="1156"/>
      <c r="W25" s="1156"/>
      <c r="X25" s="1156"/>
      <c r="Y25" s="63"/>
      <c r="Z25" s="79"/>
    </row>
    <row r="26" spans="1:27" s="5" customFormat="1" ht="5.25" customHeight="1" x14ac:dyDescent="0.2">
      <c r="A26" s="446"/>
      <c r="B26" s="80"/>
      <c r="C26" s="81"/>
      <c r="D26" s="81"/>
      <c r="E26" s="81"/>
      <c r="F26" s="81"/>
      <c r="G26" s="81"/>
      <c r="H26" s="81"/>
      <c r="I26" s="81"/>
      <c r="J26" s="81"/>
      <c r="K26" s="81"/>
      <c r="L26" s="81"/>
      <c r="M26" s="81"/>
      <c r="N26" s="81"/>
      <c r="O26" s="81"/>
      <c r="P26" s="81"/>
      <c r="Q26" s="81"/>
      <c r="R26" s="81"/>
      <c r="S26" s="81"/>
      <c r="T26" s="81"/>
      <c r="U26" s="81"/>
      <c r="V26" s="81"/>
      <c r="W26" s="81"/>
      <c r="X26" s="81"/>
      <c r="Y26" s="82"/>
      <c r="Z26" s="83"/>
    </row>
    <row r="27" spans="1:27" s="5" customFormat="1" ht="5.25" customHeight="1" x14ac:dyDescent="0.2">
      <c r="A27" s="446"/>
      <c r="B27" s="77"/>
      <c r="C27" s="62"/>
      <c r="D27" s="62"/>
      <c r="E27" s="62"/>
      <c r="F27" s="62"/>
      <c r="G27" s="62"/>
      <c r="H27" s="62"/>
      <c r="I27" s="62"/>
      <c r="J27" s="62"/>
      <c r="K27" s="62"/>
      <c r="L27" s="62"/>
      <c r="M27" s="62"/>
      <c r="N27" s="62"/>
      <c r="O27" s="62"/>
      <c r="P27" s="62"/>
      <c r="Q27" s="62"/>
      <c r="R27" s="62"/>
      <c r="S27" s="62"/>
      <c r="T27" s="62"/>
      <c r="U27" s="62"/>
      <c r="V27" s="62"/>
      <c r="W27" s="62"/>
      <c r="X27" s="62"/>
      <c r="Y27" s="63"/>
      <c r="Z27" s="79"/>
    </row>
    <row r="28" spans="1:27" s="5" customFormat="1" ht="36" customHeight="1" x14ac:dyDescent="0.2">
      <c r="A28" s="454" t="s">
        <v>258</v>
      </c>
      <c r="B28" s="84"/>
      <c r="C28" s="1153" t="s">
        <v>1582</v>
      </c>
      <c r="D28" s="1154"/>
      <c r="E28" s="1154"/>
      <c r="F28" s="1154"/>
      <c r="G28" s="1154"/>
      <c r="H28" s="1154"/>
      <c r="I28" s="1154"/>
      <c r="J28" s="1154"/>
      <c r="K28" s="1154"/>
      <c r="L28" s="1154"/>
      <c r="M28" s="1154"/>
      <c r="N28" s="1154"/>
      <c r="O28" s="1154"/>
      <c r="P28" s="1154"/>
      <c r="Q28" s="1154"/>
      <c r="R28" s="1154"/>
      <c r="S28" s="1154"/>
      <c r="T28" s="1154"/>
      <c r="U28" s="1154"/>
      <c r="V28" s="1154"/>
      <c r="W28" s="1154"/>
      <c r="X28" s="1154"/>
      <c r="Y28" s="63"/>
      <c r="Z28" s="79"/>
    </row>
    <row r="29" spans="1:27" s="5" customFormat="1" ht="5.25" customHeight="1" x14ac:dyDescent="0.2">
      <c r="A29" s="446"/>
      <c r="B29" s="80"/>
      <c r="C29" s="81"/>
      <c r="D29" s="81"/>
      <c r="E29" s="81"/>
      <c r="F29" s="81"/>
      <c r="G29" s="81"/>
      <c r="H29" s="81"/>
      <c r="I29" s="81"/>
      <c r="J29" s="81"/>
      <c r="K29" s="81"/>
      <c r="L29" s="81"/>
      <c r="M29" s="81"/>
      <c r="N29" s="81"/>
      <c r="O29" s="81"/>
      <c r="P29" s="81"/>
      <c r="Q29" s="81"/>
      <c r="R29" s="81"/>
      <c r="S29" s="81"/>
      <c r="T29" s="81"/>
      <c r="U29" s="81"/>
      <c r="V29" s="81"/>
      <c r="W29" s="81"/>
      <c r="X29" s="81"/>
      <c r="Y29" s="82"/>
      <c r="Z29" s="83"/>
    </row>
    <row r="30" spans="1:27" s="5" customFormat="1" ht="5.25" customHeight="1" x14ac:dyDescent="0.2">
      <c r="A30" s="446"/>
      <c r="B30" s="77"/>
      <c r="C30" s="62"/>
      <c r="D30" s="62"/>
      <c r="E30" s="62"/>
      <c r="F30" s="62"/>
      <c r="G30" s="62"/>
      <c r="H30" s="62"/>
      <c r="I30" s="62"/>
      <c r="J30" s="62"/>
      <c r="K30" s="62"/>
      <c r="L30" s="62"/>
      <c r="M30" s="62"/>
      <c r="N30" s="62"/>
      <c r="O30" s="62"/>
      <c r="P30" s="62"/>
      <c r="Q30" s="62"/>
      <c r="R30" s="62"/>
      <c r="S30" s="62"/>
      <c r="T30" s="62"/>
      <c r="U30" s="62"/>
      <c r="V30" s="62"/>
      <c r="W30" s="62"/>
      <c r="X30" s="62"/>
      <c r="Y30" s="63"/>
      <c r="Z30" s="79"/>
    </row>
    <row r="31" spans="1:27" s="5" customFormat="1" ht="24" customHeight="1" x14ac:dyDescent="0.2">
      <c r="A31" s="448"/>
      <c r="B31" s="77"/>
      <c r="C31" s="85" t="s">
        <v>62</v>
      </c>
      <c r="D31" s="85"/>
      <c r="E31" s="85"/>
      <c r="F31" s="85"/>
      <c r="G31" s="85"/>
      <c r="H31" s="62"/>
      <c r="I31" s="62"/>
      <c r="J31" s="62"/>
      <c r="K31" s="62"/>
      <c r="L31" s="62"/>
      <c r="M31" s="62"/>
      <c r="N31" s="62"/>
      <c r="O31" s="62"/>
      <c r="P31" s="62"/>
      <c r="Q31" s="62"/>
      <c r="R31" s="62"/>
      <c r="S31" s="62"/>
      <c r="T31" s="62"/>
      <c r="U31" s="62"/>
      <c r="V31" s="62"/>
      <c r="W31" s="62"/>
      <c r="X31" s="62"/>
      <c r="Y31" s="62"/>
      <c r="Z31" s="79"/>
    </row>
    <row r="32" spans="1:27" s="5" customFormat="1" ht="30" customHeight="1" x14ac:dyDescent="0.2">
      <c r="A32" s="448" t="s">
        <v>497</v>
      </c>
      <c r="B32" s="77"/>
      <c r="C32" s="78" t="s">
        <v>175</v>
      </c>
      <c r="D32" s="78"/>
      <c r="E32" s="78"/>
      <c r="F32" s="78"/>
      <c r="G32" s="78"/>
      <c r="H32" s="62"/>
      <c r="I32" s="62"/>
      <c r="J32" s="62"/>
      <c r="K32" s="62"/>
      <c r="L32" s="1130"/>
      <c r="M32" s="1131"/>
      <c r="N32" s="1131"/>
      <c r="O32" s="1131"/>
      <c r="P32" s="1131"/>
      <c r="Q32" s="1131"/>
      <c r="R32" s="1131"/>
      <c r="S32" s="1131"/>
      <c r="T32" s="1131"/>
      <c r="U32" s="1131"/>
      <c r="V32" s="1131"/>
      <c r="W32" s="1131"/>
      <c r="X32" s="1131"/>
      <c r="Y32" s="62"/>
      <c r="Z32" s="79"/>
    </row>
    <row r="33" spans="1:27" s="5" customFormat="1" ht="5.25" customHeight="1" x14ac:dyDescent="0.2">
      <c r="A33" s="448"/>
      <c r="B33" s="77"/>
      <c r="C33" s="78"/>
      <c r="D33" s="78"/>
      <c r="E33" s="78"/>
      <c r="F33" s="78"/>
      <c r="G33" s="78"/>
      <c r="H33" s="62"/>
      <c r="I33" s="62"/>
      <c r="J33" s="62"/>
      <c r="K33" s="62"/>
      <c r="L33" s="86"/>
      <c r="M33" s="86"/>
      <c r="N33" s="86"/>
      <c r="O33" s="86"/>
      <c r="P33" s="86"/>
      <c r="Q33" s="86"/>
      <c r="R33" s="86"/>
      <c r="S33" s="86"/>
      <c r="T33" s="86"/>
      <c r="U33" s="86"/>
      <c r="V33" s="86"/>
      <c r="W33" s="86"/>
      <c r="X33" s="86"/>
      <c r="Y33" s="62"/>
      <c r="Z33" s="79"/>
      <c r="AA33" s="852"/>
    </row>
    <row r="34" spans="1:27" s="5" customFormat="1" ht="21" customHeight="1" x14ac:dyDescent="0.2">
      <c r="A34" s="448" t="s">
        <v>498</v>
      </c>
      <c r="B34" s="77"/>
      <c r="C34" s="78" t="s">
        <v>162</v>
      </c>
      <c r="D34" s="78"/>
      <c r="E34" s="78"/>
      <c r="F34" s="78"/>
      <c r="G34" s="78"/>
      <c r="H34" s="62"/>
      <c r="I34" s="62"/>
      <c r="J34" s="62"/>
      <c r="K34" s="62"/>
      <c r="L34" s="1152"/>
      <c r="M34" s="1131"/>
      <c r="N34" s="1131"/>
      <c r="O34" s="1131"/>
      <c r="P34" s="1131"/>
      <c r="Q34" s="1131"/>
      <c r="R34" s="1131"/>
      <c r="S34" s="1131"/>
      <c r="T34" s="1131"/>
      <c r="U34" s="1131"/>
      <c r="V34" s="1131"/>
      <c r="W34" s="1131"/>
      <c r="X34" s="1131"/>
      <c r="Y34" s="62"/>
      <c r="Z34" s="79"/>
      <c r="AA34" s="852"/>
    </row>
    <row r="35" spans="1:27" s="5" customFormat="1" ht="5.25" customHeight="1" x14ac:dyDescent="0.2">
      <c r="A35" s="448"/>
      <c r="B35" s="77"/>
      <c r="C35" s="78"/>
      <c r="D35" s="78"/>
      <c r="E35" s="78"/>
      <c r="F35" s="78"/>
      <c r="G35" s="78"/>
      <c r="H35" s="62"/>
      <c r="I35" s="62"/>
      <c r="J35" s="62"/>
      <c r="K35" s="62"/>
      <c r="L35" s="87"/>
      <c r="M35" s="87"/>
      <c r="N35" s="87"/>
      <c r="O35" s="87"/>
      <c r="P35" s="87"/>
      <c r="Q35" s="87"/>
      <c r="R35" s="87"/>
      <c r="S35" s="87"/>
      <c r="T35" s="87"/>
      <c r="U35" s="87"/>
      <c r="V35" s="87"/>
      <c r="W35" s="87"/>
      <c r="X35" s="87"/>
      <c r="Y35" s="62"/>
      <c r="Z35" s="79"/>
      <c r="AA35" s="852"/>
    </row>
    <row r="36" spans="1:27" s="5" customFormat="1" ht="21" customHeight="1" x14ac:dyDescent="0.2">
      <c r="A36" s="448" t="s">
        <v>499</v>
      </c>
      <c r="B36" s="77"/>
      <c r="C36" s="78" t="s">
        <v>164</v>
      </c>
      <c r="D36" s="78"/>
      <c r="E36" s="78"/>
      <c r="F36" s="78"/>
      <c r="G36" s="78"/>
      <c r="H36" s="62"/>
      <c r="I36" s="62"/>
      <c r="J36" s="62"/>
      <c r="K36" s="62"/>
      <c r="L36" s="1152"/>
      <c r="M36" s="1131"/>
      <c r="N36" s="1131"/>
      <c r="O36" s="1131"/>
      <c r="P36" s="1131"/>
      <c r="Q36" s="1131"/>
      <c r="R36" s="1131"/>
      <c r="S36" s="1131"/>
      <c r="T36" s="1131"/>
      <c r="U36" s="1131"/>
      <c r="V36" s="1131"/>
      <c r="W36" s="1131"/>
      <c r="X36" s="1131"/>
      <c r="Y36" s="62"/>
      <c r="Z36" s="79"/>
      <c r="AA36" s="852"/>
    </row>
    <row r="37" spans="1:27" s="5" customFormat="1" ht="5.25" customHeight="1" x14ac:dyDescent="0.2">
      <c r="A37" s="448"/>
      <c r="B37" s="77"/>
      <c r="C37" s="78"/>
      <c r="D37" s="78"/>
      <c r="E37" s="78"/>
      <c r="F37" s="78"/>
      <c r="G37" s="78"/>
      <c r="H37" s="62"/>
      <c r="I37" s="62"/>
      <c r="J37" s="62"/>
      <c r="K37" s="62"/>
      <c r="L37" s="87"/>
      <c r="M37" s="87"/>
      <c r="N37" s="87"/>
      <c r="O37" s="87"/>
      <c r="P37" s="87"/>
      <c r="Q37" s="87"/>
      <c r="R37" s="87"/>
      <c r="S37" s="87"/>
      <c r="T37" s="87"/>
      <c r="U37" s="87"/>
      <c r="V37" s="87"/>
      <c r="W37" s="87"/>
      <c r="X37" s="87"/>
      <c r="Y37" s="62"/>
      <c r="Z37" s="79"/>
      <c r="AA37" s="852"/>
    </row>
    <row r="38" spans="1:27" s="5" customFormat="1" ht="21" customHeight="1" x14ac:dyDescent="0.2">
      <c r="A38" s="448" t="s">
        <v>500</v>
      </c>
      <c r="B38" s="77"/>
      <c r="C38" s="78" t="s">
        <v>163</v>
      </c>
      <c r="D38" s="78"/>
      <c r="E38" s="78"/>
      <c r="F38" s="78"/>
      <c r="G38" s="78"/>
      <c r="H38" s="62"/>
      <c r="I38" s="62"/>
      <c r="J38" s="62"/>
      <c r="K38" s="62"/>
      <c r="L38" s="1152"/>
      <c r="M38" s="1131"/>
      <c r="N38" s="1131"/>
      <c r="O38" s="1131"/>
      <c r="P38" s="1131"/>
      <c r="Q38" s="1131"/>
      <c r="R38" s="1131"/>
      <c r="S38" s="1131"/>
      <c r="T38" s="1131"/>
      <c r="U38" s="1131"/>
      <c r="V38" s="1131"/>
      <c r="W38" s="1131"/>
      <c r="X38" s="1131"/>
      <c r="Y38" s="62"/>
      <c r="Z38" s="79"/>
      <c r="AA38" s="852"/>
    </row>
    <row r="39" spans="1:27" s="5" customFormat="1" ht="5.25" customHeight="1" x14ac:dyDescent="0.2">
      <c r="A39" s="448"/>
      <c r="B39" s="77"/>
      <c r="C39" s="78"/>
      <c r="D39" s="78"/>
      <c r="E39" s="78"/>
      <c r="F39" s="78"/>
      <c r="G39" s="78"/>
      <c r="H39" s="62"/>
      <c r="I39" s="62"/>
      <c r="J39" s="62"/>
      <c r="K39" s="62"/>
      <c r="L39" s="87"/>
      <c r="M39" s="87"/>
      <c r="N39" s="87"/>
      <c r="O39" s="87"/>
      <c r="P39" s="87"/>
      <c r="Q39" s="87"/>
      <c r="R39" s="87"/>
      <c r="S39" s="87"/>
      <c r="T39" s="87"/>
      <c r="U39" s="87"/>
      <c r="V39" s="87"/>
      <c r="W39" s="87"/>
      <c r="X39" s="87"/>
      <c r="Y39" s="62"/>
      <c r="Z39" s="79"/>
      <c r="AA39" s="852"/>
    </row>
    <row r="40" spans="1:27" s="5" customFormat="1" ht="21" customHeight="1" x14ac:dyDescent="0.2">
      <c r="A40" s="448" t="s">
        <v>902</v>
      </c>
      <c r="B40" s="77"/>
      <c r="C40" s="78" t="s">
        <v>165</v>
      </c>
      <c r="D40" s="78"/>
      <c r="E40" s="78"/>
      <c r="F40" s="78"/>
      <c r="G40" s="78"/>
      <c r="H40" s="62"/>
      <c r="I40" s="62"/>
      <c r="J40" s="62"/>
      <c r="K40" s="62"/>
      <c r="L40" s="1152"/>
      <c r="M40" s="1131"/>
      <c r="N40" s="1131"/>
      <c r="O40" s="1131"/>
      <c r="P40" s="1131"/>
      <c r="Q40" s="1131"/>
      <c r="R40" s="1131"/>
      <c r="S40" s="1131"/>
      <c r="T40" s="1131"/>
      <c r="U40" s="1131"/>
      <c r="V40" s="1131"/>
      <c r="W40" s="1131"/>
      <c r="X40" s="1131"/>
      <c r="Y40" s="62"/>
      <c r="Z40" s="79"/>
      <c r="AA40" s="852"/>
    </row>
    <row r="41" spans="1:27" s="5" customFormat="1" ht="9" customHeight="1" x14ac:dyDescent="0.2">
      <c r="A41" s="288" t="str">
        <f>IF(S25&lt;&gt;"",S25,"")</f>
        <v>00000000</v>
      </c>
      <c r="B41" s="88"/>
      <c r="C41" s="89"/>
      <c r="D41" s="89"/>
      <c r="E41" s="89"/>
      <c r="F41" s="89"/>
      <c r="G41" s="89"/>
      <c r="H41" s="90"/>
      <c r="I41" s="90"/>
      <c r="J41" s="90"/>
      <c r="K41" s="90"/>
      <c r="L41" s="1142"/>
      <c r="M41" s="1142"/>
      <c r="N41" s="1142"/>
      <c r="O41" s="1142"/>
      <c r="P41" s="1142"/>
      <c r="Q41" s="1142"/>
      <c r="R41" s="1142"/>
      <c r="S41" s="1142"/>
      <c r="T41" s="1142"/>
      <c r="U41" s="1142"/>
      <c r="V41" s="1142"/>
      <c r="W41" s="1142"/>
      <c r="X41" s="1142"/>
      <c r="Y41" s="1142"/>
      <c r="Z41" s="91"/>
      <c r="AA41" s="852"/>
    </row>
    <row r="42" spans="1:27" s="5" customFormat="1" ht="5.25" customHeight="1" x14ac:dyDescent="0.2">
      <c r="A42" s="450"/>
      <c r="B42" s="92"/>
      <c r="C42" s="93"/>
      <c r="D42" s="93"/>
      <c r="E42" s="93"/>
      <c r="F42" s="93"/>
      <c r="G42" s="93"/>
      <c r="H42" s="94"/>
      <c r="I42" s="94"/>
      <c r="J42" s="94"/>
      <c r="K42" s="94"/>
      <c r="L42" s="94"/>
      <c r="M42" s="94"/>
      <c r="N42" s="94"/>
      <c r="O42" s="94"/>
      <c r="P42" s="94"/>
      <c r="Q42" s="94"/>
      <c r="R42" s="94"/>
      <c r="S42" s="94"/>
      <c r="T42" s="94"/>
      <c r="U42" s="94"/>
      <c r="V42" s="94"/>
      <c r="W42" s="94"/>
      <c r="X42" s="94"/>
      <c r="Y42" s="94"/>
      <c r="Z42" s="95"/>
      <c r="AA42" s="852"/>
    </row>
    <row r="43" spans="1:27" s="5" customFormat="1" ht="24.75" customHeight="1" x14ac:dyDescent="0.2">
      <c r="A43" s="449"/>
      <c r="B43" s="112"/>
      <c r="C43" s="85" t="s">
        <v>276</v>
      </c>
      <c r="D43" s="85"/>
      <c r="E43" s="85"/>
      <c r="F43" s="85"/>
      <c r="G43" s="85"/>
      <c r="H43" s="98"/>
      <c r="I43" s="98"/>
      <c r="J43" s="98"/>
      <c r="K43" s="98"/>
      <c r="L43" s="98"/>
      <c r="M43" s="98"/>
      <c r="N43" s="98"/>
      <c r="O43" s="98"/>
      <c r="P43" s="98"/>
      <c r="Q43" s="98"/>
      <c r="R43" s="98"/>
      <c r="S43" s="98"/>
      <c r="T43" s="98"/>
      <c r="U43" s="98"/>
      <c r="V43" s="98"/>
      <c r="W43" s="98"/>
      <c r="X43" s="98"/>
      <c r="Y43" s="97"/>
      <c r="Z43" s="113"/>
      <c r="AA43" s="852"/>
    </row>
    <row r="44" spans="1:27" s="5" customFormat="1" ht="27" customHeight="1" x14ac:dyDescent="0.2">
      <c r="A44" s="450"/>
      <c r="B44" s="112"/>
      <c r="C44" s="1132" t="s">
        <v>1135</v>
      </c>
      <c r="D44" s="1133"/>
      <c r="E44" s="1133"/>
      <c r="F44" s="1133"/>
      <c r="G44" s="1133"/>
      <c r="H44" s="1133"/>
      <c r="I44" s="1133"/>
      <c r="J44" s="1133"/>
      <c r="K44" s="1133"/>
      <c r="L44" s="1133"/>
      <c r="M44" s="1133"/>
      <c r="N44" s="1133"/>
      <c r="O44" s="1133"/>
      <c r="P44" s="1133"/>
      <c r="Q44" s="1133"/>
      <c r="R44" s="1133"/>
      <c r="S44" s="1133"/>
      <c r="T44" s="1133"/>
      <c r="U44" s="1133"/>
      <c r="V44" s="1133"/>
      <c r="W44" s="1133"/>
      <c r="X44" s="1134"/>
      <c r="Y44" s="110"/>
      <c r="Z44" s="113"/>
      <c r="AA44" s="852"/>
    </row>
    <row r="45" spans="1:27" s="5" customFormat="1" ht="5.25" customHeight="1" x14ac:dyDescent="0.2">
      <c r="A45" s="450"/>
      <c r="B45" s="80"/>
      <c r="C45" s="81"/>
      <c r="D45" s="81"/>
      <c r="E45" s="81"/>
      <c r="F45" s="81"/>
      <c r="G45" s="81"/>
      <c r="H45" s="81"/>
      <c r="I45" s="81"/>
      <c r="J45" s="81"/>
      <c r="K45" s="81"/>
      <c r="L45" s="81"/>
      <c r="M45" s="81"/>
      <c r="N45" s="81"/>
      <c r="O45" s="81"/>
      <c r="P45" s="81"/>
      <c r="Q45" s="81"/>
      <c r="R45" s="81"/>
      <c r="S45" s="81"/>
      <c r="T45" s="81"/>
      <c r="U45" s="81"/>
      <c r="V45" s="81"/>
      <c r="W45" s="81"/>
      <c r="X45" s="81"/>
      <c r="Y45" s="82"/>
      <c r="Z45" s="83"/>
      <c r="AA45" s="852"/>
    </row>
    <row r="46" spans="1:27" s="5" customFormat="1" ht="5.25" customHeight="1" x14ac:dyDescent="0.2">
      <c r="A46" s="450"/>
      <c r="B46" s="77"/>
      <c r="C46" s="62"/>
      <c r="D46" s="62"/>
      <c r="E46" s="62"/>
      <c r="F46" s="62"/>
      <c r="G46" s="62"/>
      <c r="H46" s="62"/>
      <c r="I46" s="62"/>
      <c r="J46" s="62"/>
      <c r="K46" s="62"/>
      <c r="L46" s="62"/>
      <c r="M46" s="62"/>
      <c r="N46" s="62"/>
      <c r="O46" s="62"/>
      <c r="P46" s="62"/>
      <c r="Q46" s="62"/>
      <c r="R46" s="62"/>
      <c r="S46" s="62"/>
      <c r="T46" s="62"/>
      <c r="U46" s="62"/>
      <c r="V46" s="62"/>
      <c r="W46" s="62"/>
      <c r="X46" s="62"/>
      <c r="Y46" s="63"/>
      <c r="Z46" s="79"/>
      <c r="AA46" s="852"/>
    </row>
    <row r="47" spans="1:27" ht="30" customHeight="1" x14ac:dyDescent="0.2">
      <c r="A47" s="450" t="s">
        <v>1475</v>
      </c>
      <c r="B47" s="130"/>
      <c r="C47" s="1160" t="s">
        <v>920</v>
      </c>
      <c r="D47" s="1040"/>
      <c r="E47" s="1040"/>
      <c r="F47" s="1040"/>
      <c r="G47" s="1040"/>
      <c r="H47" s="1040"/>
      <c r="I47" s="1040"/>
      <c r="J47" s="1040"/>
      <c r="K47" s="1040"/>
      <c r="L47" s="1040"/>
      <c r="M47" s="1040"/>
      <c r="N47" s="1040"/>
      <c r="O47" s="1040"/>
      <c r="P47" s="1040"/>
      <c r="Q47" s="533"/>
      <c r="R47" s="533"/>
      <c r="S47" s="533"/>
      <c r="T47" s="517"/>
      <c r="U47" s="517"/>
      <c r="V47" s="517"/>
      <c r="W47" s="1121" t="s">
        <v>1166</v>
      </c>
      <c r="X47" s="1122"/>
      <c r="Y47" s="97"/>
      <c r="Z47" s="79"/>
      <c r="AA47" s="852"/>
    </row>
    <row r="48" spans="1:27" s="5" customFormat="1" ht="5.25" customHeight="1" x14ac:dyDescent="0.2">
      <c r="A48" s="450"/>
      <c r="B48" s="77"/>
      <c r="C48" s="62"/>
      <c r="D48" s="62"/>
      <c r="E48" s="62"/>
      <c r="F48" s="62"/>
      <c r="G48" s="62"/>
      <c r="H48" s="98"/>
      <c r="I48" s="98"/>
      <c r="J48" s="98"/>
      <c r="K48" s="98"/>
      <c r="L48" s="98"/>
      <c r="M48" s="98"/>
      <c r="N48" s="98"/>
      <c r="O48" s="98"/>
      <c r="P48" s="62"/>
      <c r="Q48" s="520"/>
      <c r="R48" s="520"/>
      <c r="S48" s="520"/>
      <c r="T48" s="520"/>
      <c r="U48" s="473"/>
      <c r="V48" s="473"/>
      <c r="W48" s="473"/>
      <c r="X48" s="473"/>
      <c r="Y48" s="111"/>
      <c r="Z48" s="79"/>
      <c r="AA48" s="852"/>
    </row>
    <row r="49" spans="1:30" s="5" customFormat="1" ht="10.5" customHeight="1" x14ac:dyDescent="0.2">
      <c r="A49" s="450"/>
      <c r="B49" s="112"/>
      <c r="C49" s="527" t="s">
        <v>923</v>
      </c>
      <c r="D49" s="127"/>
      <c r="E49" s="127"/>
      <c r="F49" s="127"/>
      <c r="G49" s="127"/>
      <c r="H49" s="128"/>
      <c r="I49" s="128"/>
      <c r="J49" s="128"/>
      <c r="K49" s="128"/>
      <c r="L49" s="129"/>
      <c r="M49" s="129"/>
      <c r="N49" s="129"/>
      <c r="O49" s="129"/>
      <c r="P49" s="129"/>
      <c r="Q49" s="129"/>
      <c r="R49" s="129"/>
      <c r="S49" s="129"/>
      <c r="T49" s="129"/>
      <c r="U49" s="129"/>
      <c r="V49" s="129"/>
      <c r="W49" s="129"/>
      <c r="X49" s="129"/>
      <c r="Y49" s="110"/>
      <c r="Z49" s="113"/>
      <c r="AA49" s="852"/>
    </row>
    <row r="50" spans="1:30" s="5" customFormat="1" ht="9" customHeight="1" x14ac:dyDescent="0.2">
      <c r="A50" s="450"/>
      <c r="B50" s="80"/>
      <c r="C50" s="81"/>
      <c r="D50" s="81"/>
      <c r="E50" s="81"/>
      <c r="F50" s="81"/>
      <c r="G50" s="81"/>
      <c r="H50" s="529"/>
      <c r="I50" s="529"/>
      <c r="J50" s="529"/>
      <c r="K50" s="529"/>
      <c r="L50" s="529"/>
      <c r="M50" s="529"/>
      <c r="N50" s="529"/>
      <c r="O50" s="529"/>
      <c r="P50" s="81"/>
      <c r="Q50" s="530"/>
      <c r="R50" s="530"/>
      <c r="S50" s="530"/>
      <c r="T50" s="530"/>
      <c r="U50" s="531"/>
      <c r="V50" s="531"/>
      <c r="W50" s="531"/>
      <c r="X50" s="531"/>
      <c r="Y50" s="532"/>
      <c r="Z50" s="83"/>
      <c r="AA50" s="852"/>
    </row>
    <row r="51" spans="1:30" s="5" customFormat="1" ht="5.25" customHeight="1" x14ac:dyDescent="0.2">
      <c r="A51" s="450"/>
      <c r="B51" s="77"/>
      <c r="C51" s="62"/>
      <c r="D51" s="62"/>
      <c r="E51" s="62"/>
      <c r="F51" s="62"/>
      <c r="G51" s="62"/>
      <c r="H51" s="62"/>
      <c r="I51" s="62"/>
      <c r="J51" s="62"/>
      <c r="K51" s="62"/>
      <c r="L51" s="62"/>
      <c r="M51" s="62"/>
      <c r="N51" s="62"/>
      <c r="O51" s="62"/>
      <c r="P51" s="62"/>
      <c r="Q51" s="62"/>
      <c r="R51" s="62"/>
      <c r="S51" s="62"/>
      <c r="T51" s="62"/>
      <c r="U51" s="62"/>
      <c r="V51" s="62"/>
      <c r="W51" s="62"/>
      <c r="X51" s="62"/>
      <c r="Y51" s="63"/>
      <c r="Z51" s="79"/>
      <c r="AA51" s="852"/>
    </row>
    <row r="52" spans="1:30" ht="19.5" customHeight="1" x14ac:dyDescent="0.2">
      <c r="A52" s="449" t="s">
        <v>1476</v>
      </c>
      <c r="B52" s="130"/>
      <c r="C52" s="528" t="s">
        <v>277</v>
      </c>
      <c r="D52" s="522"/>
      <c r="E52" s="522"/>
      <c r="F52" s="522"/>
      <c r="G52" s="522"/>
      <c r="H52" s="62"/>
      <c r="I52" s="62"/>
      <c r="J52" s="62"/>
      <c r="K52" s="62"/>
      <c r="L52" s="62"/>
      <c r="M52" s="62"/>
      <c r="N52" s="62"/>
      <c r="O52" s="62"/>
      <c r="P52" s="62"/>
      <c r="Q52" s="62"/>
      <c r="R52" s="62"/>
      <c r="S52" s="62"/>
      <c r="T52" s="875"/>
      <c r="U52" s="875"/>
      <c r="V52" s="875"/>
      <c r="W52" s="1121" t="s">
        <v>1166</v>
      </c>
      <c r="X52" s="1122"/>
      <c r="Y52" s="97"/>
      <c r="Z52" s="79"/>
      <c r="AA52" s="852"/>
      <c r="AB52" s="5"/>
      <c r="AC52" s="5"/>
      <c r="AD52" s="5"/>
    </row>
    <row r="53" spans="1:30" s="5" customFormat="1" ht="5.25" customHeight="1" x14ac:dyDescent="0.2">
      <c r="A53" s="450"/>
      <c r="B53" s="77"/>
      <c r="C53" s="62"/>
      <c r="D53" s="62"/>
      <c r="E53" s="62"/>
      <c r="F53" s="62"/>
      <c r="G53" s="62"/>
      <c r="H53" s="98"/>
      <c r="I53" s="98"/>
      <c r="J53" s="98"/>
      <c r="K53" s="98"/>
      <c r="L53" s="98"/>
      <c r="M53" s="98"/>
      <c r="N53" s="98"/>
      <c r="O53" s="98"/>
      <c r="P53" s="62"/>
      <c r="Q53" s="520"/>
      <c r="R53" s="520"/>
      <c r="S53" s="520"/>
      <c r="T53" s="520"/>
      <c r="U53" s="473"/>
      <c r="V53" s="473"/>
      <c r="W53" s="473"/>
      <c r="X53" s="473"/>
      <c r="Y53" s="111"/>
      <c r="Z53" s="79"/>
      <c r="AA53" s="852"/>
    </row>
    <row r="54" spans="1:30" s="5" customFormat="1" ht="10.5" customHeight="1" x14ac:dyDescent="0.2">
      <c r="A54" s="450"/>
      <c r="B54" s="112"/>
      <c r="C54" s="527" t="s">
        <v>917</v>
      </c>
      <c r="D54" s="127"/>
      <c r="E54" s="127"/>
      <c r="F54" s="127"/>
      <c r="G54" s="127"/>
      <c r="H54" s="128"/>
      <c r="I54" s="128"/>
      <c r="J54" s="128"/>
      <c r="K54" s="128"/>
      <c r="L54" s="129"/>
      <c r="M54" s="129"/>
      <c r="N54" s="129"/>
      <c r="O54" s="129"/>
      <c r="P54" s="129"/>
      <c r="Q54" s="129"/>
      <c r="R54" s="129"/>
      <c r="S54" s="129"/>
      <c r="T54" s="129"/>
      <c r="U54" s="129"/>
      <c r="V54" s="129"/>
      <c r="W54" s="129"/>
      <c r="X54" s="129"/>
      <c r="Y54" s="110"/>
      <c r="Z54" s="113"/>
      <c r="AA54" s="852"/>
    </row>
    <row r="55" spans="1:30" s="5" customFormat="1" ht="5.25" customHeight="1" x14ac:dyDescent="0.2">
      <c r="A55" s="450"/>
      <c r="B55" s="77"/>
      <c r="C55" s="62"/>
      <c r="D55" s="62"/>
      <c r="E55" s="62"/>
      <c r="F55" s="62"/>
      <c r="G55" s="62"/>
      <c r="H55" s="62"/>
      <c r="I55" s="62"/>
      <c r="J55" s="62"/>
      <c r="K55" s="62"/>
      <c r="L55" s="62"/>
      <c r="M55" s="62"/>
      <c r="N55" s="62"/>
      <c r="O55" s="62"/>
      <c r="P55" s="62"/>
      <c r="Q55" s="62"/>
      <c r="R55" s="62"/>
      <c r="S55" s="62"/>
      <c r="T55" s="62"/>
      <c r="U55" s="62"/>
      <c r="V55" s="62"/>
      <c r="W55" s="62"/>
      <c r="X55" s="62"/>
      <c r="Y55" s="63"/>
      <c r="Z55" s="79"/>
      <c r="AA55" s="852"/>
    </row>
    <row r="56" spans="1:30" s="5" customFormat="1" ht="18" customHeight="1" x14ac:dyDescent="0.2">
      <c r="A56" s="449" t="s">
        <v>1477</v>
      </c>
      <c r="B56" s="77"/>
      <c r="C56" s="127" t="s">
        <v>914</v>
      </c>
      <c r="D56" s="131"/>
      <c r="E56" s="131"/>
      <c r="F56" s="131"/>
      <c r="G56" s="131"/>
      <c r="H56" s="131"/>
      <c r="I56" s="131"/>
      <c r="J56" s="131"/>
      <c r="K56" s="131"/>
      <c r="L56" s="131"/>
      <c r="M56" s="131"/>
      <c r="N56" s="131"/>
      <c r="O56" s="62"/>
      <c r="P56" s="62"/>
      <c r="Q56" s="517"/>
      <c r="R56" s="517"/>
      <c r="S56" s="517"/>
      <c r="T56" s="1121" t="s">
        <v>1166</v>
      </c>
      <c r="U56" s="1122"/>
      <c r="V56" s="875"/>
      <c r="W56" s="875"/>
      <c r="X56" s="875"/>
      <c r="Y56" s="131"/>
      <c r="Z56" s="79"/>
      <c r="AA56" s="852"/>
    </row>
    <row r="57" spans="1:30" s="5" customFormat="1" ht="18" customHeight="1" x14ac:dyDescent="0.2">
      <c r="A57" s="449" t="s">
        <v>1478</v>
      </c>
      <c r="B57" s="77"/>
      <c r="C57" s="127" t="s">
        <v>915</v>
      </c>
      <c r="D57" s="131"/>
      <c r="E57" s="131"/>
      <c r="F57" s="131"/>
      <c r="G57" s="131"/>
      <c r="H57" s="131"/>
      <c r="I57" s="131"/>
      <c r="J57" s="131"/>
      <c r="K57" s="131"/>
      <c r="L57" s="131"/>
      <c r="M57" s="131"/>
      <c r="N57" s="131"/>
      <c r="O57" s="62"/>
      <c r="P57" s="62"/>
      <c r="Q57" s="517"/>
      <c r="R57" s="517"/>
      <c r="S57" s="517"/>
      <c r="T57" s="1121" t="s">
        <v>1166</v>
      </c>
      <c r="U57" s="1122"/>
      <c r="V57" s="875"/>
      <c r="W57" s="875"/>
      <c r="X57" s="875"/>
      <c r="Y57" s="131"/>
      <c r="Z57" s="79"/>
      <c r="AA57" s="852"/>
    </row>
    <row r="58" spans="1:30" s="5" customFormat="1" ht="18" customHeight="1" x14ac:dyDescent="0.2">
      <c r="A58" s="449" t="s">
        <v>1479</v>
      </c>
      <c r="B58" s="77"/>
      <c r="C58" s="127" t="s">
        <v>916</v>
      </c>
      <c r="D58" s="131"/>
      <c r="E58" s="131"/>
      <c r="F58" s="131"/>
      <c r="G58" s="131"/>
      <c r="H58" s="131"/>
      <c r="I58" s="131"/>
      <c r="J58" s="131"/>
      <c r="K58" s="131"/>
      <c r="L58" s="131"/>
      <c r="M58" s="131"/>
      <c r="N58" s="131"/>
      <c r="O58" s="62"/>
      <c r="P58" s="62"/>
      <c r="Q58" s="517"/>
      <c r="R58" s="517"/>
      <c r="S58" s="517"/>
      <c r="T58" s="1121" t="s">
        <v>1166</v>
      </c>
      <c r="U58" s="1122"/>
      <c r="V58" s="875"/>
      <c r="W58" s="875"/>
      <c r="X58" s="875"/>
      <c r="Y58" s="131"/>
      <c r="Z58" s="79"/>
      <c r="AA58" s="852"/>
    </row>
    <row r="59" spans="1:30" s="5" customFormat="1" ht="18" customHeight="1" x14ac:dyDescent="0.2">
      <c r="A59" s="449" t="s">
        <v>1480</v>
      </c>
      <c r="B59" s="77"/>
      <c r="C59" s="127" t="s">
        <v>1198</v>
      </c>
      <c r="D59" s="131"/>
      <c r="E59" s="131"/>
      <c r="F59" s="131"/>
      <c r="G59" s="131"/>
      <c r="H59" s="131"/>
      <c r="I59" s="131"/>
      <c r="J59" s="131"/>
      <c r="K59" s="131"/>
      <c r="L59" s="131"/>
      <c r="M59" s="131"/>
      <c r="N59" s="131"/>
      <c r="O59" s="62"/>
      <c r="P59" s="62"/>
      <c r="Q59" s="517"/>
      <c r="R59" s="517"/>
      <c r="S59" s="517"/>
      <c r="T59" s="1121" t="s">
        <v>1166</v>
      </c>
      <c r="U59" s="1122"/>
      <c r="V59" s="875"/>
      <c r="W59" s="875"/>
      <c r="X59" s="875"/>
      <c r="Y59" s="131"/>
      <c r="Z59" s="79"/>
      <c r="AA59" s="852"/>
    </row>
    <row r="60" spans="1:30" s="5" customFormat="1" ht="18" customHeight="1" x14ac:dyDescent="0.2">
      <c r="A60" s="449" t="s">
        <v>1481</v>
      </c>
      <c r="B60" s="77"/>
      <c r="C60" s="127" t="s">
        <v>1172</v>
      </c>
      <c r="D60" s="131"/>
      <c r="E60" s="131"/>
      <c r="F60" s="131"/>
      <c r="G60" s="131"/>
      <c r="H60" s="131"/>
      <c r="I60" s="131"/>
      <c r="J60" s="131"/>
      <c r="K60" s="131"/>
      <c r="L60" s="131"/>
      <c r="M60" s="131"/>
      <c r="N60" s="131"/>
      <c r="O60" s="62"/>
      <c r="P60" s="62"/>
      <c r="Q60" s="520"/>
      <c r="R60" s="520"/>
      <c r="S60" s="520"/>
      <c r="T60" s="875"/>
      <c r="U60" s="875"/>
      <c r="V60" s="875"/>
      <c r="W60" s="875"/>
      <c r="X60" s="855" t="s">
        <v>1166</v>
      </c>
      <c r="Y60" s="111"/>
      <c r="Z60" s="79"/>
      <c r="AA60" s="852"/>
    </row>
    <row r="61" spans="1:30" s="5" customFormat="1" ht="9" customHeight="1" x14ac:dyDescent="0.2">
      <c r="A61" s="450"/>
      <c r="B61" s="80"/>
      <c r="C61" s="81"/>
      <c r="D61" s="81"/>
      <c r="E61" s="81"/>
      <c r="F61" s="81"/>
      <c r="G61" s="81"/>
      <c r="H61" s="529"/>
      <c r="I61" s="529"/>
      <c r="J61" s="529"/>
      <c r="K61" s="529"/>
      <c r="L61" s="529"/>
      <c r="M61" s="529"/>
      <c r="N61" s="529"/>
      <c r="O61" s="529"/>
      <c r="P61" s="81"/>
      <c r="Q61" s="530"/>
      <c r="R61" s="530"/>
      <c r="S61" s="530"/>
      <c r="T61" s="530"/>
      <c r="U61" s="531"/>
      <c r="V61" s="531"/>
      <c r="W61" s="531"/>
      <c r="X61" s="531"/>
      <c r="Y61" s="532"/>
      <c r="Z61" s="83"/>
      <c r="AA61" s="852"/>
    </row>
    <row r="62" spans="1:30" s="5" customFormat="1" ht="5.25" customHeight="1" x14ac:dyDescent="0.2">
      <c r="A62" s="450"/>
      <c r="B62" s="77"/>
      <c r="C62" s="62"/>
      <c r="D62" s="62"/>
      <c r="E62" s="62"/>
      <c r="F62" s="62"/>
      <c r="G62" s="62"/>
      <c r="H62" s="62"/>
      <c r="I62" s="62"/>
      <c r="J62" s="62"/>
      <c r="K62" s="62"/>
      <c r="L62" s="62"/>
      <c r="M62" s="62"/>
      <c r="N62" s="62"/>
      <c r="O62" s="62"/>
      <c r="P62" s="62"/>
      <c r="Q62" s="62"/>
      <c r="R62" s="62"/>
      <c r="S62" s="62"/>
      <c r="T62" s="62"/>
      <c r="U62" s="62"/>
      <c r="V62" s="62"/>
      <c r="W62" s="62"/>
      <c r="X62" s="62"/>
      <c r="Y62" s="63"/>
      <c r="Z62" s="79"/>
      <c r="AA62" s="852"/>
    </row>
    <row r="63" spans="1:30" ht="19.5" customHeight="1" x14ac:dyDescent="0.2">
      <c r="A63" s="449" t="s">
        <v>1482</v>
      </c>
      <c r="B63" s="130"/>
      <c r="C63" s="528" t="s">
        <v>279</v>
      </c>
      <c r="D63" s="522"/>
      <c r="E63" s="522"/>
      <c r="F63" s="522"/>
      <c r="G63" s="522"/>
      <c r="H63" s="62"/>
      <c r="I63" s="62"/>
      <c r="J63" s="62"/>
      <c r="K63" s="62"/>
      <c r="L63" s="62"/>
      <c r="M63" s="62"/>
      <c r="N63" s="62"/>
      <c r="O63" s="62"/>
      <c r="P63" s="62"/>
      <c r="Q63" s="62"/>
      <c r="R63" s="62"/>
      <c r="S63" s="62"/>
      <c r="T63" s="875"/>
      <c r="U63" s="875"/>
      <c r="V63" s="875"/>
      <c r="W63" s="1121" t="s">
        <v>1166</v>
      </c>
      <c r="X63" s="1122"/>
      <c r="Y63" s="97"/>
      <c r="Z63" s="79"/>
      <c r="AA63" s="852"/>
      <c r="AB63" s="5"/>
      <c r="AC63" s="5"/>
      <c r="AD63" s="5"/>
    </row>
    <row r="64" spans="1:30" s="5" customFormat="1" ht="5.25" customHeight="1" x14ac:dyDescent="0.2">
      <c r="A64" s="450"/>
      <c r="B64" s="77"/>
      <c r="C64" s="62"/>
      <c r="D64" s="62"/>
      <c r="E64" s="62"/>
      <c r="F64" s="62"/>
      <c r="G64" s="62"/>
      <c r="H64" s="62"/>
      <c r="I64" s="62"/>
      <c r="J64" s="62"/>
      <c r="K64" s="62"/>
      <c r="L64" s="62"/>
      <c r="M64" s="62"/>
      <c r="N64" s="62"/>
      <c r="O64" s="62"/>
      <c r="P64" s="62"/>
      <c r="Q64" s="62"/>
      <c r="R64" s="62"/>
      <c r="S64" s="62"/>
      <c r="T64" s="62"/>
      <c r="U64" s="62"/>
      <c r="V64" s="62"/>
      <c r="W64" s="62"/>
      <c r="X64" s="62"/>
      <c r="Y64" s="63"/>
      <c r="Z64" s="79"/>
      <c r="AA64" s="852"/>
    </row>
    <row r="65" spans="1:30" s="5" customFormat="1" ht="10.5" customHeight="1" x14ac:dyDescent="0.2">
      <c r="A65" s="450"/>
      <c r="B65" s="112"/>
      <c r="C65" s="527" t="s">
        <v>918</v>
      </c>
      <c r="D65" s="127"/>
      <c r="E65" s="127"/>
      <c r="F65" s="127"/>
      <c r="G65" s="127"/>
      <c r="H65" s="128"/>
      <c r="I65" s="128"/>
      <c r="J65" s="128"/>
      <c r="K65" s="128"/>
      <c r="L65" s="129"/>
      <c r="M65" s="129"/>
      <c r="N65" s="129"/>
      <c r="O65" s="129"/>
      <c r="P65" s="129"/>
      <c r="Q65" s="129"/>
      <c r="R65" s="129"/>
      <c r="S65" s="129"/>
      <c r="T65" s="129"/>
      <c r="U65" s="129"/>
      <c r="V65" s="129"/>
      <c r="W65" s="129"/>
      <c r="X65" s="129"/>
      <c r="Y65" s="110"/>
      <c r="Z65" s="113"/>
      <c r="AA65" s="852"/>
    </row>
    <row r="66" spans="1:30" s="5" customFormat="1" ht="5.25" customHeight="1" x14ac:dyDescent="0.2">
      <c r="A66" s="450"/>
      <c r="B66" s="77"/>
      <c r="C66" s="62"/>
      <c r="D66" s="62"/>
      <c r="E66" s="62"/>
      <c r="F66" s="62"/>
      <c r="G66" s="62"/>
      <c r="H66" s="62"/>
      <c r="I66" s="62"/>
      <c r="J66" s="62"/>
      <c r="K66" s="62"/>
      <c r="L66" s="62"/>
      <c r="M66" s="62"/>
      <c r="N66" s="62"/>
      <c r="O66" s="62"/>
      <c r="P66" s="62"/>
      <c r="Q66" s="62"/>
      <c r="R66" s="62"/>
      <c r="S66" s="62"/>
      <c r="T66" s="62"/>
      <c r="U66" s="62"/>
      <c r="V66" s="62"/>
      <c r="W66" s="62"/>
      <c r="X66" s="62"/>
      <c r="Y66" s="63"/>
      <c r="Z66" s="79"/>
      <c r="AA66" s="852"/>
    </row>
    <row r="67" spans="1:30" s="5" customFormat="1" ht="45" customHeight="1" x14ac:dyDescent="0.2">
      <c r="A67" s="454" t="s">
        <v>258</v>
      </c>
      <c r="B67" s="77"/>
      <c r="C67" s="1119" t="s">
        <v>910</v>
      </c>
      <c r="D67" s="1119"/>
      <c r="E67" s="1119"/>
      <c r="F67" s="1119"/>
      <c r="G67" s="1119"/>
      <c r="H67" s="1120"/>
      <c r="I67" s="1120"/>
      <c r="J67" s="1120"/>
      <c r="K67" s="1120"/>
      <c r="L67" s="1120"/>
      <c r="M67" s="1120"/>
      <c r="N67" s="1120"/>
      <c r="O67" s="1120"/>
      <c r="P67" s="1120"/>
      <c r="Q67" s="1120"/>
      <c r="R67" s="1120"/>
      <c r="S67" s="1120"/>
      <c r="T67" s="1120"/>
      <c r="U67" s="1120"/>
      <c r="V67" s="1120"/>
      <c r="W67" s="1120"/>
      <c r="X67" s="1120"/>
      <c r="Y67" s="1120"/>
      <c r="Z67" s="79"/>
      <c r="AA67" s="852"/>
    </row>
    <row r="68" spans="1:30" s="5" customFormat="1" ht="5.25" customHeight="1" x14ac:dyDescent="0.2">
      <c r="A68" s="450"/>
      <c r="B68" s="77"/>
      <c r="C68" s="62"/>
      <c r="D68" s="62"/>
      <c r="E68" s="62"/>
      <c r="F68" s="62"/>
      <c r="G68" s="62"/>
      <c r="H68" s="98"/>
      <c r="I68" s="98"/>
      <c r="J68" s="98"/>
      <c r="K68" s="98"/>
      <c r="L68" s="98"/>
      <c r="M68" s="98"/>
      <c r="N68" s="98"/>
      <c r="O68" s="98"/>
      <c r="P68" s="62"/>
      <c r="Q68" s="520"/>
      <c r="R68" s="520"/>
      <c r="S68" s="520"/>
      <c r="T68" s="520"/>
      <c r="U68" s="473"/>
      <c r="V68" s="473"/>
      <c r="W68" s="473"/>
      <c r="X68" s="473"/>
      <c r="Y68" s="111"/>
      <c r="Z68" s="79"/>
      <c r="AA68" s="852"/>
    </row>
    <row r="69" spans="1:30" s="5" customFormat="1" ht="18" customHeight="1" x14ac:dyDescent="0.2">
      <c r="A69" s="449" t="s">
        <v>1483</v>
      </c>
      <c r="B69" s="77"/>
      <c r="C69" s="810" t="s">
        <v>1457</v>
      </c>
      <c r="D69" s="936"/>
      <c r="E69" s="524"/>
      <c r="F69" s="524"/>
      <c r="G69" s="524"/>
      <c r="H69" s="524"/>
      <c r="I69" s="524"/>
      <c r="J69" s="524"/>
      <c r="K69" s="524"/>
      <c r="L69" s="524"/>
      <c r="M69" s="524"/>
      <c r="N69" s="524"/>
      <c r="O69" s="375"/>
      <c r="P69" s="375"/>
      <c r="Q69" s="937"/>
      <c r="R69" s="520"/>
      <c r="S69" s="520"/>
      <c r="T69" s="517"/>
      <c r="U69" s="517"/>
      <c r="V69" s="517"/>
      <c r="W69" s="517"/>
      <c r="X69" s="855" t="s">
        <v>1166</v>
      </c>
      <c r="Y69" s="111"/>
      <c r="Z69" s="79"/>
      <c r="AA69" s="852"/>
    </row>
    <row r="70" spans="1:30" s="5" customFormat="1" ht="9" customHeight="1" x14ac:dyDescent="0.2">
      <c r="A70" s="450"/>
      <c r="B70" s="80"/>
      <c r="C70" s="81"/>
      <c r="D70" s="81"/>
      <c r="E70" s="81"/>
      <c r="F70" s="81"/>
      <c r="G70" s="81"/>
      <c r="H70" s="81"/>
      <c r="I70" s="81"/>
      <c r="J70" s="81"/>
      <c r="K70" s="81"/>
      <c r="L70" s="81"/>
      <c r="M70" s="81"/>
      <c r="N70" s="81"/>
      <c r="O70" s="81"/>
      <c r="P70" s="81"/>
      <c r="Q70" s="81"/>
      <c r="R70" s="81"/>
      <c r="S70" s="81"/>
      <c r="T70" s="81"/>
      <c r="U70" s="81"/>
      <c r="V70" s="81"/>
      <c r="W70" s="81"/>
      <c r="X70" s="81"/>
      <c r="Y70" s="82"/>
      <c r="Z70" s="83"/>
      <c r="AA70" s="852"/>
    </row>
    <row r="71" spans="1:30" s="5" customFormat="1" ht="5.25" customHeight="1" x14ac:dyDescent="0.2">
      <c r="A71" s="450"/>
      <c r="B71" s="77"/>
      <c r="C71" s="62"/>
      <c r="D71" s="62"/>
      <c r="E71" s="62"/>
      <c r="F71" s="62"/>
      <c r="G71" s="62"/>
      <c r="H71" s="62"/>
      <c r="I71" s="62"/>
      <c r="J71" s="62"/>
      <c r="K71" s="62"/>
      <c r="L71" s="62"/>
      <c r="M71" s="62"/>
      <c r="N71" s="62"/>
      <c r="O71" s="62"/>
      <c r="P71" s="62"/>
      <c r="Q71" s="62"/>
      <c r="R71" s="62"/>
      <c r="S71" s="62"/>
      <c r="T71" s="62"/>
      <c r="U71" s="62"/>
      <c r="V71" s="62"/>
      <c r="W71" s="62"/>
      <c r="X71" s="62"/>
      <c r="Y71" s="63"/>
      <c r="Z71" s="79"/>
      <c r="AA71" s="852"/>
    </row>
    <row r="72" spans="1:30" ht="19.5" customHeight="1" x14ac:dyDescent="0.2">
      <c r="A72" s="449" t="s">
        <v>1484</v>
      </c>
      <c r="B72" s="130"/>
      <c r="C72" s="1169" t="s">
        <v>911</v>
      </c>
      <c r="D72" s="1150"/>
      <c r="E72" s="1150"/>
      <c r="F72" s="1150"/>
      <c r="G72" s="1150"/>
      <c r="H72" s="1150"/>
      <c r="I72" s="1150"/>
      <c r="J72" s="1150"/>
      <c r="K72" s="1150"/>
      <c r="L72" s="1150"/>
      <c r="M72" s="1150"/>
      <c r="N72" s="1150"/>
      <c r="O72" s="1150"/>
      <c r="P72" s="1150"/>
      <c r="Q72" s="1150"/>
      <c r="R72" s="1150"/>
      <c r="S72" s="1150"/>
      <c r="T72" s="1150"/>
      <c r="U72" s="1150"/>
      <c r="V72" s="517"/>
      <c r="W72" s="1121" t="s">
        <v>1166</v>
      </c>
      <c r="X72" s="1122"/>
      <c r="Y72" s="97"/>
      <c r="Z72" s="79"/>
      <c r="AA72" s="852"/>
      <c r="AB72" s="5"/>
      <c r="AC72" s="5"/>
      <c r="AD72" s="5"/>
    </row>
    <row r="73" spans="1:30" s="5" customFormat="1" ht="5.25" customHeight="1" x14ac:dyDescent="0.2">
      <c r="A73" s="449"/>
      <c r="B73" s="77"/>
      <c r="C73" s="131"/>
      <c r="D73" s="131"/>
      <c r="E73" s="131"/>
      <c r="F73" s="131"/>
      <c r="G73" s="131"/>
      <c r="H73" s="131"/>
      <c r="I73" s="131"/>
      <c r="J73" s="131"/>
      <c r="K73" s="131"/>
      <c r="L73" s="131"/>
      <c r="M73" s="131"/>
      <c r="N73" s="131"/>
      <c r="O73" s="131"/>
      <c r="P73" s="97"/>
      <c r="Q73" s="131"/>
      <c r="R73" s="131"/>
      <c r="S73" s="131"/>
      <c r="T73" s="131"/>
      <c r="U73" s="131"/>
      <c r="V73" s="131"/>
      <c r="W73" s="131"/>
      <c r="X73" s="131"/>
      <c r="Y73" s="131"/>
      <c r="Z73" s="79"/>
      <c r="AA73" s="852"/>
    </row>
    <row r="74" spans="1:30" s="5" customFormat="1" ht="18" customHeight="1" x14ac:dyDescent="0.2">
      <c r="A74" s="449" t="s">
        <v>1485</v>
      </c>
      <c r="B74" s="77"/>
      <c r="C74" s="810" t="s">
        <v>1429</v>
      </c>
      <c r="D74" s="524"/>
      <c r="E74" s="524"/>
      <c r="F74" s="524"/>
      <c r="G74" s="524"/>
      <c r="H74" s="524"/>
      <c r="I74" s="524"/>
      <c r="J74" s="524"/>
      <c r="K74" s="524"/>
      <c r="L74" s="524"/>
      <c r="M74" s="524"/>
      <c r="N74" s="524"/>
      <c r="O74" s="375"/>
      <c r="P74" s="375"/>
      <c r="Q74" s="937"/>
      <c r="R74" s="937"/>
      <c r="S74" s="937"/>
      <c r="T74" s="938"/>
      <c r="U74" s="517"/>
      <c r="V74" s="517"/>
      <c r="W74" s="517"/>
      <c r="X74" s="855" t="s">
        <v>1166</v>
      </c>
      <c r="Y74" s="610"/>
      <c r="Z74" s="854"/>
      <c r="AA74" s="852"/>
    </row>
    <row r="75" spans="1:30" s="5" customFormat="1" ht="5.25" customHeight="1" x14ac:dyDescent="0.2">
      <c r="A75" s="450"/>
      <c r="B75" s="77"/>
      <c r="C75" s="62"/>
      <c r="D75" s="62"/>
      <c r="E75" s="62"/>
      <c r="F75" s="62"/>
      <c r="G75" s="62"/>
      <c r="H75" s="62"/>
      <c r="I75" s="62"/>
      <c r="J75" s="62"/>
      <c r="K75" s="62"/>
      <c r="L75" s="62"/>
      <c r="M75" s="62"/>
      <c r="N75" s="62"/>
      <c r="O75" s="62"/>
      <c r="P75" s="62"/>
      <c r="Q75" s="62"/>
      <c r="R75" s="62"/>
      <c r="S75" s="62"/>
      <c r="T75" s="62"/>
      <c r="U75" s="62"/>
      <c r="V75" s="62"/>
      <c r="W75" s="62"/>
      <c r="X75" s="62"/>
      <c r="Y75" s="63"/>
      <c r="Z75" s="79"/>
      <c r="AA75" s="852"/>
    </row>
    <row r="76" spans="1:30" s="5" customFormat="1" ht="15" customHeight="1" x14ac:dyDescent="0.2">
      <c r="A76" s="450"/>
      <c r="B76" s="112"/>
      <c r="C76" s="887" t="s">
        <v>1416</v>
      </c>
      <c r="D76" s="127"/>
      <c r="E76" s="127"/>
      <c r="F76" s="127"/>
      <c r="G76" s="127"/>
      <c r="H76" s="128"/>
      <c r="I76" s="128"/>
      <c r="J76" s="128"/>
      <c r="K76" s="128"/>
      <c r="L76" s="129"/>
      <c r="M76" s="129"/>
      <c r="N76" s="129"/>
      <c r="O76" s="129"/>
      <c r="P76" s="129"/>
      <c r="Q76" s="129"/>
      <c r="R76" s="129"/>
      <c r="S76" s="129"/>
      <c r="T76" s="129"/>
      <c r="U76" s="129"/>
      <c r="V76" s="129"/>
      <c r="W76" s="129"/>
      <c r="X76" s="129"/>
      <c r="Y76" s="110"/>
      <c r="Z76" s="113"/>
      <c r="AA76" s="852"/>
    </row>
    <row r="77" spans="1:30" s="5" customFormat="1" ht="10.5" customHeight="1" x14ac:dyDescent="0.2">
      <c r="A77" s="450"/>
      <c r="B77" s="112"/>
      <c r="C77" s="527" t="s">
        <v>1453</v>
      </c>
      <c r="D77" s="127"/>
      <c r="E77" s="127"/>
      <c r="F77" s="127"/>
      <c r="G77" s="127"/>
      <c r="H77" s="128"/>
      <c r="I77" s="128"/>
      <c r="J77" s="128"/>
      <c r="K77" s="128"/>
      <c r="L77" s="129"/>
      <c r="M77" s="129"/>
      <c r="N77" s="129"/>
      <c r="O77" s="129"/>
      <c r="P77" s="129"/>
      <c r="Q77" s="129"/>
      <c r="R77" s="129"/>
      <c r="S77" s="129"/>
      <c r="T77" s="129"/>
      <c r="U77" s="129"/>
      <c r="V77" s="129"/>
      <c r="W77" s="129"/>
      <c r="X77" s="129"/>
      <c r="Y77" s="110"/>
      <c r="Z77" s="113"/>
      <c r="AA77" s="852"/>
    </row>
    <row r="78" spans="1:30" s="5" customFormat="1" ht="5.25" customHeight="1" x14ac:dyDescent="0.2">
      <c r="A78" s="449"/>
      <c r="B78" s="77"/>
      <c r="C78" s="131"/>
      <c r="D78" s="131"/>
      <c r="E78" s="131"/>
      <c r="F78" s="131"/>
      <c r="G78" s="131"/>
      <c r="H78" s="131"/>
      <c r="I78" s="131"/>
      <c r="J78" s="131"/>
      <c r="K78" s="131"/>
      <c r="L78" s="131"/>
      <c r="M78" s="131"/>
      <c r="N78" s="131"/>
      <c r="O78" s="131"/>
      <c r="P78" s="97"/>
      <c r="Q78" s="131"/>
      <c r="R78" s="131"/>
      <c r="S78" s="131"/>
      <c r="T78" s="131"/>
      <c r="U78" s="131"/>
      <c r="V78" s="131"/>
      <c r="W78" s="131"/>
      <c r="X78" s="131"/>
      <c r="Y78" s="131"/>
      <c r="Z78" s="79"/>
      <c r="AA78" s="852"/>
    </row>
    <row r="79" spans="1:30" s="5" customFormat="1" ht="15" customHeight="1" x14ac:dyDescent="0.2">
      <c r="A79" s="449" t="s">
        <v>1486</v>
      </c>
      <c r="B79" s="77"/>
      <c r="C79" s="131" t="s">
        <v>921</v>
      </c>
      <c r="D79" s="131"/>
      <c r="E79" s="131"/>
      <c r="F79" s="131"/>
      <c r="G79" s="131"/>
      <c r="H79" s="131"/>
      <c r="I79" s="131"/>
      <c r="J79" s="131"/>
      <c r="K79" s="131"/>
      <c r="L79" s="131"/>
      <c r="M79" s="131"/>
      <c r="N79" s="131"/>
      <c r="O79" s="131"/>
      <c r="P79" s="131"/>
      <c r="Q79" s="875"/>
      <c r="R79" s="875"/>
      <c r="S79" s="875"/>
      <c r="T79" s="1121" t="s">
        <v>1166</v>
      </c>
      <c r="U79" s="1122"/>
      <c r="V79" s="131"/>
      <c r="W79" s="131"/>
      <c r="X79" s="131"/>
      <c r="Y79" s="131"/>
      <c r="Z79" s="79"/>
      <c r="AA79" s="852"/>
    </row>
    <row r="80" spans="1:30" s="5" customFormat="1" ht="15" customHeight="1" x14ac:dyDescent="0.2">
      <c r="A80" s="449" t="s">
        <v>1487</v>
      </c>
      <c r="B80" s="77"/>
      <c r="C80" s="131" t="s">
        <v>922</v>
      </c>
      <c r="D80" s="131"/>
      <c r="E80" s="131"/>
      <c r="F80" s="131"/>
      <c r="G80" s="131"/>
      <c r="H80" s="132"/>
      <c r="I80" s="132"/>
      <c r="J80" s="132"/>
      <c r="K80" s="132"/>
      <c r="L80" s="132"/>
      <c r="M80" s="132"/>
      <c r="N80" s="132"/>
      <c r="O80" s="132"/>
      <c r="P80" s="132"/>
      <c r="Q80" s="875"/>
      <c r="R80" s="875"/>
      <c r="S80" s="875"/>
      <c r="T80" s="1121" t="s">
        <v>1166</v>
      </c>
      <c r="U80" s="1122"/>
      <c r="V80" s="131"/>
      <c r="W80" s="131"/>
      <c r="X80" s="131"/>
      <c r="Y80" s="131"/>
      <c r="Z80" s="79"/>
      <c r="AA80" s="852"/>
    </row>
    <row r="81" spans="1:27" s="5" customFormat="1" ht="15" customHeight="1" x14ac:dyDescent="0.2">
      <c r="A81" s="449" t="s">
        <v>1488</v>
      </c>
      <c r="B81" s="77"/>
      <c r="C81" s="131" t="s">
        <v>176</v>
      </c>
      <c r="D81" s="131"/>
      <c r="E81" s="131"/>
      <c r="F81" s="131"/>
      <c r="G81" s="131"/>
      <c r="H81" s="132"/>
      <c r="I81" s="132"/>
      <c r="J81" s="132"/>
      <c r="K81" s="132"/>
      <c r="L81" s="132"/>
      <c r="M81" s="132"/>
      <c r="N81" s="132"/>
      <c r="O81" s="132"/>
      <c r="P81" s="132"/>
      <c r="Q81" s="875"/>
      <c r="R81" s="875"/>
      <c r="S81" s="875"/>
      <c r="T81" s="1121" t="s">
        <v>1166</v>
      </c>
      <c r="U81" s="1122"/>
      <c r="V81" s="131"/>
      <c r="W81" s="131"/>
      <c r="X81" s="131"/>
      <c r="Y81" s="131"/>
      <c r="Z81" s="79"/>
      <c r="AA81" s="852"/>
    </row>
    <row r="82" spans="1:27" s="5" customFormat="1" ht="15" customHeight="1" x14ac:dyDescent="0.2">
      <c r="A82" s="449" t="s">
        <v>1489</v>
      </c>
      <c r="B82" s="77"/>
      <c r="C82" s="131" t="s">
        <v>288</v>
      </c>
      <c r="D82" s="131"/>
      <c r="E82" s="131"/>
      <c r="F82" s="131"/>
      <c r="G82" s="131"/>
      <c r="H82" s="131"/>
      <c r="I82" s="131"/>
      <c r="J82" s="131"/>
      <c r="K82" s="131"/>
      <c r="L82" s="131"/>
      <c r="M82" s="131"/>
      <c r="N82" s="131"/>
      <c r="O82" s="131"/>
      <c r="P82" s="131"/>
      <c r="Q82" s="875"/>
      <c r="R82" s="875"/>
      <c r="S82" s="875"/>
      <c r="T82" s="1121" t="s">
        <v>1166</v>
      </c>
      <c r="U82" s="1122"/>
      <c r="V82" s="131"/>
      <c r="W82" s="131"/>
      <c r="X82" s="131"/>
      <c r="Y82" s="131"/>
      <c r="Z82" s="79"/>
      <c r="AA82" s="852"/>
    </row>
    <row r="83" spans="1:27" s="5" customFormat="1" ht="15" customHeight="1" x14ac:dyDescent="0.2">
      <c r="A83" s="449" t="s">
        <v>1490</v>
      </c>
      <c r="B83" s="77"/>
      <c r="C83" s="131" t="s">
        <v>1</v>
      </c>
      <c r="D83" s="131"/>
      <c r="E83" s="131"/>
      <c r="F83" s="131"/>
      <c r="G83" s="131"/>
      <c r="H83" s="131"/>
      <c r="I83" s="131"/>
      <c r="J83" s="131"/>
      <c r="K83" s="131"/>
      <c r="L83" s="131"/>
      <c r="M83" s="131"/>
      <c r="N83" s="131"/>
      <c r="O83" s="131"/>
      <c r="P83" s="131"/>
      <c r="Q83" s="875"/>
      <c r="R83" s="875"/>
      <c r="S83" s="875"/>
      <c r="T83" s="1121" t="s">
        <v>1166</v>
      </c>
      <c r="U83" s="1122"/>
      <c r="V83" s="131"/>
      <c r="W83" s="131"/>
      <c r="X83" s="131"/>
      <c r="Y83" s="131"/>
      <c r="Z83" s="79"/>
      <c r="AA83" s="852"/>
    </row>
    <row r="84" spans="1:27" s="5" customFormat="1" ht="15" customHeight="1" x14ac:dyDescent="0.2">
      <c r="A84" s="449" t="s">
        <v>1491</v>
      </c>
      <c r="B84" s="77"/>
      <c r="C84" s="131" t="s">
        <v>2</v>
      </c>
      <c r="D84" s="131"/>
      <c r="E84" s="131"/>
      <c r="F84" s="131"/>
      <c r="G84" s="131"/>
      <c r="H84" s="131"/>
      <c r="I84" s="131"/>
      <c r="J84" s="131"/>
      <c r="K84" s="131"/>
      <c r="L84" s="131"/>
      <c r="M84" s="131"/>
      <c r="N84" s="131"/>
      <c r="O84" s="131"/>
      <c r="P84" s="131"/>
      <c r="Q84" s="875"/>
      <c r="R84" s="875"/>
      <c r="S84" s="875"/>
      <c r="T84" s="1121" t="s">
        <v>1166</v>
      </c>
      <c r="U84" s="1122"/>
      <c r="V84" s="131"/>
      <c r="W84" s="131"/>
      <c r="X84" s="131"/>
      <c r="Y84" s="131"/>
      <c r="Z84" s="79"/>
      <c r="AA84" s="852"/>
    </row>
    <row r="85" spans="1:27" s="5" customFormat="1" ht="15" customHeight="1" x14ac:dyDescent="0.2">
      <c r="A85" s="449" t="s">
        <v>1492</v>
      </c>
      <c r="B85" s="77"/>
      <c r="C85" s="131" t="s">
        <v>3</v>
      </c>
      <c r="D85" s="131"/>
      <c r="E85" s="131"/>
      <c r="F85" s="131"/>
      <c r="G85" s="131"/>
      <c r="H85" s="131"/>
      <c r="I85" s="131"/>
      <c r="J85" s="131"/>
      <c r="K85" s="131"/>
      <c r="L85" s="131"/>
      <c r="M85" s="131"/>
      <c r="N85" s="131"/>
      <c r="O85" s="131"/>
      <c r="P85" s="131"/>
      <c r="Q85" s="875"/>
      <c r="R85" s="875"/>
      <c r="S85" s="875"/>
      <c r="T85" s="1121" t="s">
        <v>1166</v>
      </c>
      <c r="U85" s="1122"/>
      <c r="V85" s="131"/>
      <c r="W85" s="131"/>
      <c r="X85" s="131"/>
      <c r="Y85" s="131"/>
      <c r="Z85" s="79"/>
      <c r="AA85" s="852"/>
    </row>
    <row r="86" spans="1:27" s="5" customFormat="1" ht="15" customHeight="1" x14ac:dyDescent="0.2">
      <c r="A86" s="449" t="s">
        <v>1493</v>
      </c>
      <c r="B86" s="77"/>
      <c r="C86" s="131" t="s">
        <v>0</v>
      </c>
      <c r="D86" s="131"/>
      <c r="E86" s="131"/>
      <c r="F86" s="131"/>
      <c r="G86" s="131"/>
      <c r="H86" s="131"/>
      <c r="I86" s="131"/>
      <c r="J86" s="131"/>
      <c r="K86" s="131"/>
      <c r="L86" s="131"/>
      <c r="M86" s="131"/>
      <c r="N86" s="131"/>
      <c r="O86" s="131"/>
      <c r="P86" s="131"/>
      <c r="Q86" s="875"/>
      <c r="R86" s="875"/>
      <c r="S86" s="875"/>
      <c r="T86" s="1121" t="s">
        <v>1166</v>
      </c>
      <c r="U86" s="1122"/>
      <c r="V86" s="131"/>
      <c r="W86" s="131"/>
      <c r="X86" s="131"/>
      <c r="Y86" s="131"/>
      <c r="Z86" s="79"/>
      <c r="AA86" s="852"/>
    </row>
    <row r="87" spans="1:27" s="5" customFormat="1" ht="9" customHeight="1" x14ac:dyDescent="0.2">
      <c r="A87" s="450"/>
      <c r="B87" s="80"/>
      <c r="C87" s="81"/>
      <c r="D87" s="81"/>
      <c r="E87" s="81"/>
      <c r="F87" s="81"/>
      <c r="G87" s="81"/>
      <c r="H87" s="81"/>
      <c r="I87" s="81"/>
      <c r="J87" s="81"/>
      <c r="K87" s="81"/>
      <c r="L87" s="81"/>
      <c r="M87" s="81"/>
      <c r="N87" s="81"/>
      <c r="O87" s="81"/>
      <c r="P87" s="81"/>
      <c r="Q87" s="81"/>
      <c r="R87" s="81"/>
      <c r="S87" s="81"/>
      <c r="T87" s="81"/>
      <c r="U87" s="81"/>
      <c r="V87" s="81"/>
      <c r="W87" s="81"/>
      <c r="X87" s="81"/>
      <c r="Y87" s="82"/>
      <c r="Z87" s="83"/>
      <c r="AA87" s="852"/>
    </row>
    <row r="88" spans="1:27" s="5" customFormat="1" ht="5.25" customHeight="1" x14ac:dyDescent="0.2">
      <c r="A88" s="450"/>
      <c r="B88" s="77"/>
      <c r="C88" s="62"/>
      <c r="D88" s="62"/>
      <c r="E88" s="62"/>
      <c r="F88" s="62"/>
      <c r="G88" s="62"/>
      <c r="H88" s="62"/>
      <c r="I88" s="62"/>
      <c r="J88" s="62"/>
      <c r="K88" s="62"/>
      <c r="L88" s="62"/>
      <c r="M88" s="62"/>
      <c r="N88" s="62"/>
      <c r="O88" s="62"/>
      <c r="P88" s="62"/>
      <c r="Q88" s="62"/>
      <c r="R88" s="62"/>
      <c r="S88" s="62"/>
      <c r="T88" s="62"/>
      <c r="U88" s="62"/>
      <c r="V88" s="62"/>
      <c r="W88" s="62"/>
      <c r="X88" s="62"/>
      <c r="Y88" s="63"/>
      <c r="Z88" s="79"/>
      <c r="AA88" s="852"/>
    </row>
    <row r="89" spans="1:27" ht="36" customHeight="1" x14ac:dyDescent="0.2">
      <c r="A89" s="449" t="s">
        <v>1494</v>
      </c>
      <c r="B89" s="130"/>
      <c r="C89" s="1168" t="s">
        <v>1354</v>
      </c>
      <c r="D89" s="1168"/>
      <c r="E89" s="1168"/>
      <c r="F89" s="1168"/>
      <c r="G89" s="1168"/>
      <c r="H89" s="1168"/>
      <c r="I89" s="1168"/>
      <c r="J89" s="1168"/>
      <c r="K89" s="1168"/>
      <c r="L89" s="1168"/>
      <c r="M89" s="1168"/>
      <c r="N89" s="1168"/>
      <c r="O89" s="1168"/>
      <c r="P89" s="1168"/>
      <c r="Q89" s="1168"/>
      <c r="R89" s="1168"/>
      <c r="S89" s="1168"/>
      <c r="T89" s="875"/>
      <c r="U89" s="875"/>
      <c r="V89" s="875"/>
      <c r="W89" s="1121" t="s">
        <v>1166</v>
      </c>
      <c r="X89" s="1122"/>
      <c r="Y89" s="97"/>
      <c r="Z89" s="79"/>
      <c r="AA89" s="852"/>
    </row>
    <row r="90" spans="1:27" s="5" customFormat="1" ht="5.25" customHeight="1" x14ac:dyDescent="0.2">
      <c r="A90" s="450"/>
      <c r="B90" s="77"/>
      <c r="C90" s="62"/>
      <c r="D90" s="62"/>
      <c r="E90" s="62"/>
      <c r="F90" s="62"/>
      <c r="G90" s="62"/>
      <c r="H90" s="98"/>
      <c r="I90" s="98"/>
      <c r="J90" s="98"/>
      <c r="K90" s="98"/>
      <c r="L90" s="98"/>
      <c r="M90" s="98"/>
      <c r="N90" s="98"/>
      <c r="O90" s="98"/>
      <c r="P90" s="62"/>
      <c r="Q90" s="520"/>
      <c r="R90" s="520"/>
      <c r="S90" s="520"/>
      <c r="T90" s="520"/>
      <c r="U90" s="473"/>
      <c r="V90" s="473"/>
      <c r="W90" s="473"/>
      <c r="X90" s="473"/>
      <c r="Y90" s="111"/>
      <c r="Z90" s="79"/>
      <c r="AA90" s="852"/>
    </row>
    <row r="91" spans="1:27" s="5" customFormat="1" ht="10.5" customHeight="1" x14ac:dyDescent="0.2">
      <c r="A91" s="450"/>
      <c r="B91" s="112"/>
      <c r="C91" s="809" t="s">
        <v>1454</v>
      </c>
      <c r="D91" s="810"/>
      <c r="E91" s="810"/>
      <c r="F91" s="810"/>
      <c r="G91" s="810"/>
      <c r="H91" s="811"/>
      <c r="I91" s="811"/>
      <c r="J91" s="811"/>
      <c r="K91" s="811"/>
      <c r="L91" s="812"/>
      <c r="M91" s="812"/>
      <c r="N91" s="812"/>
      <c r="O91" s="812"/>
      <c r="P91" s="812"/>
      <c r="Q91" s="812"/>
      <c r="R91" s="812"/>
      <c r="S91" s="812"/>
      <c r="T91" s="812"/>
      <c r="U91" s="812"/>
      <c r="V91" s="129"/>
      <c r="W91" s="129"/>
      <c r="X91" s="129"/>
      <c r="Y91" s="110"/>
      <c r="Z91" s="113"/>
      <c r="AA91" s="852"/>
    </row>
    <row r="92" spans="1:27" s="5" customFormat="1" ht="5.25" customHeight="1" x14ac:dyDescent="0.2">
      <c r="A92" s="450"/>
      <c r="B92" s="77"/>
      <c r="C92" s="62"/>
      <c r="D92" s="62"/>
      <c r="E92" s="62"/>
      <c r="F92" s="62"/>
      <c r="G92" s="62"/>
      <c r="H92" s="98"/>
      <c r="I92" s="98"/>
      <c r="J92" s="98"/>
      <c r="K92" s="98"/>
      <c r="L92" s="98"/>
      <c r="M92" s="98"/>
      <c r="N92" s="98"/>
      <c r="O92" s="98"/>
      <c r="P92" s="62"/>
      <c r="Q92" s="520"/>
      <c r="R92" s="520"/>
      <c r="S92" s="520"/>
      <c r="T92" s="520"/>
      <c r="U92" s="473"/>
      <c r="V92" s="473"/>
      <c r="W92" s="473"/>
      <c r="X92" s="473"/>
      <c r="Y92" s="111"/>
      <c r="Z92" s="79"/>
      <c r="AA92" s="852"/>
    </row>
    <row r="93" spans="1:27" s="5" customFormat="1" ht="18" customHeight="1" x14ac:dyDescent="0.2">
      <c r="A93" s="449" t="s">
        <v>1495</v>
      </c>
      <c r="B93" s="77"/>
      <c r="C93" s="810" t="s">
        <v>1458</v>
      </c>
      <c r="D93" s="936"/>
      <c r="E93" s="524"/>
      <c r="F93" s="524"/>
      <c r="G93" s="524"/>
      <c r="H93" s="524"/>
      <c r="I93" s="524"/>
      <c r="J93" s="524"/>
      <c r="K93" s="524"/>
      <c r="L93" s="524"/>
      <c r="M93" s="524"/>
      <c r="N93" s="524"/>
      <c r="O93" s="375"/>
      <c r="P93" s="517"/>
      <c r="Q93" s="517"/>
      <c r="R93" s="517"/>
      <c r="S93" s="517"/>
      <c r="T93" s="517"/>
      <c r="U93" s="517"/>
      <c r="V93" s="517"/>
      <c r="W93" s="517"/>
      <c r="X93" s="855" t="s">
        <v>1166</v>
      </c>
      <c r="Y93" s="111"/>
      <c r="Z93" s="79"/>
      <c r="AA93" s="852"/>
    </row>
    <row r="94" spans="1:27" s="5" customFormat="1" ht="9" customHeight="1" x14ac:dyDescent="0.2">
      <c r="A94" s="450"/>
      <c r="B94" s="80"/>
      <c r="C94" s="81"/>
      <c r="D94" s="81"/>
      <c r="E94" s="81"/>
      <c r="F94" s="81"/>
      <c r="G94" s="81"/>
      <c r="H94" s="81"/>
      <c r="I94" s="81"/>
      <c r="J94" s="81"/>
      <c r="K94" s="81"/>
      <c r="L94" s="81"/>
      <c r="M94" s="81"/>
      <c r="N94" s="81"/>
      <c r="O94" s="81"/>
      <c r="P94" s="81"/>
      <c r="Q94" s="81"/>
      <c r="R94" s="81"/>
      <c r="S94" s="81"/>
      <c r="T94" s="81"/>
      <c r="U94" s="81"/>
      <c r="V94" s="81"/>
      <c r="W94" s="81"/>
      <c r="X94" s="81"/>
      <c r="Y94" s="82"/>
      <c r="Z94" s="83"/>
      <c r="AA94" s="852"/>
    </row>
    <row r="95" spans="1:27" s="5" customFormat="1" ht="5.25" customHeight="1" x14ac:dyDescent="0.2">
      <c r="A95" s="450"/>
      <c r="B95" s="77"/>
      <c r="C95" s="62"/>
      <c r="D95" s="62"/>
      <c r="E95" s="62"/>
      <c r="F95" s="62"/>
      <c r="G95" s="62"/>
      <c r="H95" s="62"/>
      <c r="I95" s="62"/>
      <c r="J95" s="62"/>
      <c r="K95" s="62"/>
      <c r="L95" s="62"/>
      <c r="M95" s="62"/>
      <c r="N95" s="62"/>
      <c r="O95" s="62"/>
      <c r="P95" s="62"/>
      <c r="Q95" s="62"/>
      <c r="R95" s="62"/>
      <c r="S95" s="62"/>
      <c r="T95" s="62"/>
      <c r="U95" s="62"/>
      <c r="V95" s="62"/>
      <c r="W95" s="62"/>
      <c r="X95" s="62"/>
      <c r="Y95" s="63"/>
      <c r="Z95" s="79"/>
      <c r="AA95" s="852"/>
    </row>
    <row r="96" spans="1:27" ht="19.5" customHeight="1" x14ac:dyDescent="0.2">
      <c r="A96" s="449" t="s">
        <v>1496</v>
      </c>
      <c r="B96" s="130"/>
      <c r="C96" s="1169" t="s">
        <v>212</v>
      </c>
      <c r="D96" s="1150"/>
      <c r="E96" s="1150"/>
      <c r="F96" s="1150"/>
      <c r="G96" s="1150"/>
      <c r="H96" s="1150"/>
      <c r="I96" s="1150"/>
      <c r="J96" s="1150"/>
      <c r="K96" s="1150"/>
      <c r="L96" s="1150"/>
      <c r="M96" s="1150"/>
      <c r="N96" s="1150"/>
      <c r="O96" s="1150"/>
      <c r="P96" s="1150"/>
      <c r="Q96" s="1150"/>
      <c r="R96" s="1150"/>
      <c r="S96" s="1150"/>
      <c r="T96" s="1150"/>
      <c r="U96" s="1150"/>
      <c r="V96" s="517"/>
      <c r="W96" s="1121" t="s">
        <v>1166</v>
      </c>
      <c r="X96" s="1122"/>
      <c r="Y96" s="97"/>
      <c r="Z96" s="79"/>
      <c r="AA96" s="852"/>
    </row>
    <row r="97" spans="1:27" s="5" customFormat="1" ht="5.25" customHeight="1" x14ac:dyDescent="0.2">
      <c r="A97" s="450"/>
      <c r="B97" s="77"/>
      <c r="C97" s="62"/>
      <c r="D97" s="62"/>
      <c r="E97" s="62"/>
      <c r="F97" s="62"/>
      <c r="G97" s="62"/>
      <c r="H97" s="98"/>
      <c r="I97" s="98"/>
      <c r="J97" s="98"/>
      <c r="K97" s="98"/>
      <c r="L97" s="98"/>
      <c r="M97" s="98"/>
      <c r="N97" s="98"/>
      <c r="O97" s="98"/>
      <c r="P97" s="62"/>
      <c r="Q97" s="520"/>
      <c r="R97" s="520"/>
      <c r="S97" s="520"/>
      <c r="T97" s="520"/>
      <c r="U97" s="473"/>
      <c r="V97" s="473"/>
      <c r="W97" s="473"/>
      <c r="X97" s="473"/>
      <c r="Y97" s="111"/>
      <c r="Z97" s="79"/>
      <c r="AA97" s="852"/>
    </row>
    <row r="98" spans="1:27" s="5" customFormat="1" ht="10.5" customHeight="1" x14ac:dyDescent="0.2">
      <c r="A98" s="450"/>
      <c r="B98" s="112"/>
      <c r="C98" s="809" t="s">
        <v>1456</v>
      </c>
      <c r="D98" s="810"/>
      <c r="E98" s="810"/>
      <c r="F98" s="810"/>
      <c r="G98" s="810"/>
      <c r="H98" s="811"/>
      <c r="I98" s="811"/>
      <c r="J98" s="811"/>
      <c r="K98" s="811"/>
      <c r="L98" s="812"/>
      <c r="M98" s="812"/>
      <c r="N98" s="812"/>
      <c r="O98" s="812"/>
      <c r="P98" s="812"/>
      <c r="Q98" s="812"/>
      <c r="R98" s="812"/>
      <c r="S98" s="812"/>
      <c r="T98" s="812"/>
      <c r="U98" s="812"/>
      <c r="V98" s="812"/>
      <c r="W98" s="129"/>
      <c r="X98" s="129"/>
      <c r="Y98" s="110"/>
      <c r="Z98" s="113"/>
      <c r="AA98" s="852"/>
    </row>
    <row r="99" spans="1:27" s="5" customFormat="1" ht="9" customHeight="1" x14ac:dyDescent="0.2">
      <c r="A99" s="288" t="str">
        <f>IF(S25&lt;&gt;"",S25,"")</f>
        <v>00000000</v>
      </c>
      <c r="B99" s="88"/>
      <c r="C99" s="90"/>
      <c r="D99" s="90"/>
      <c r="E99" s="90"/>
      <c r="F99" s="90"/>
      <c r="G99" s="90"/>
      <c r="H99" s="90"/>
      <c r="I99" s="90"/>
      <c r="J99" s="90"/>
      <c r="K99" s="90"/>
      <c r="L99" s="90"/>
      <c r="M99" s="90"/>
      <c r="N99" s="90"/>
      <c r="O99" s="90"/>
      <c r="P99" s="90"/>
      <c r="Q99" s="90"/>
      <c r="R99" s="90"/>
      <c r="S99" s="90"/>
      <c r="T99" s="90"/>
      <c r="U99" s="90"/>
      <c r="V99" s="90"/>
      <c r="W99" s="90"/>
      <c r="X99" s="90"/>
      <c r="Y99" s="133"/>
      <c r="Z99" s="91"/>
      <c r="AA99" s="852"/>
    </row>
    <row r="100" spans="1:27" s="5" customFormat="1" ht="5.25" customHeight="1" x14ac:dyDescent="0.2">
      <c r="A100" s="450"/>
      <c r="B100" s="135"/>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7"/>
      <c r="Z100" s="138"/>
      <c r="AA100" s="852"/>
    </row>
    <row r="101" spans="1:27" s="5" customFormat="1" ht="24" customHeight="1" x14ac:dyDescent="0.2">
      <c r="A101" s="448"/>
      <c r="B101" s="77"/>
      <c r="C101" s="85" t="s">
        <v>19</v>
      </c>
      <c r="D101" s="85"/>
      <c r="E101" s="85"/>
      <c r="F101" s="85"/>
      <c r="G101" s="85"/>
      <c r="H101" s="62"/>
      <c r="I101" s="62"/>
      <c r="J101" s="62"/>
      <c r="K101" s="62"/>
      <c r="L101" s="62"/>
      <c r="M101" s="62"/>
      <c r="N101" s="62"/>
      <c r="O101" s="62"/>
      <c r="P101" s="62"/>
      <c r="Q101" s="62"/>
      <c r="R101" s="62"/>
      <c r="S101" s="62"/>
      <c r="T101" s="62"/>
      <c r="U101" s="62"/>
      <c r="V101" s="62"/>
      <c r="W101" s="62"/>
      <c r="X101" s="62"/>
      <c r="Y101" s="62"/>
      <c r="Z101" s="79"/>
      <c r="AA101" s="852"/>
    </row>
    <row r="102" spans="1:27" s="100" customFormat="1" ht="5.25" customHeight="1" x14ac:dyDescent="0.2">
      <c r="A102" s="448"/>
      <c r="B102" s="96"/>
      <c r="C102" s="97"/>
      <c r="D102" s="97"/>
      <c r="E102" s="97"/>
      <c r="F102" s="97"/>
      <c r="G102" s="97"/>
      <c r="H102" s="98"/>
      <c r="I102" s="98"/>
      <c r="J102" s="98"/>
      <c r="K102" s="98"/>
      <c r="L102" s="98"/>
      <c r="M102" s="98"/>
      <c r="N102" s="98"/>
      <c r="O102" s="98"/>
      <c r="P102" s="98"/>
      <c r="Q102" s="98"/>
      <c r="R102" s="98"/>
      <c r="S102" s="98"/>
      <c r="T102" s="98"/>
      <c r="U102" s="98"/>
      <c r="V102" s="98"/>
      <c r="W102" s="98"/>
      <c r="X102" s="98"/>
      <c r="Y102" s="62"/>
      <c r="Z102" s="99"/>
      <c r="AA102" s="853"/>
    </row>
    <row r="103" spans="1:27" s="100" customFormat="1" ht="21" customHeight="1" x14ac:dyDescent="0.2">
      <c r="A103" s="451" t="s">
        <v>501</v>
      </c>
      <c r="B103" s="96"/>
      <c r="C103" s="498" t="s">
        <v>166</v>
      </c>
      <c r="D103" s="498"/>
      <c r="E103" s="498"/>
      <c r="F103" s="498"/>
      <c r="G103" s="498"/>
      <c r="H103" s="1128"/>
      <c r="I103" s="1128"/>
      <c r="J103" s="1128"/>
      <c r="K103" s="1128"/>
      <c r="L103" s="1128"/>
      <c r="M103" s="1128"/>
      <c r="N103" s="1128"/>
      <c r="O103" s="1128"/>
      <c r="P103" s="1128"/>
      <c r="Q103" s="1128"/>
      <c r="R103" s="1128"/>
      <c r="S103" s="102"/>
      <c r="T103" s="102"/>
      <c r="U103" s="102" t="s">
        <v>904</v>
      </c>
      <c r="V103" s="1126"/>
      <c r="W103" s="1127"/>
      <c r="X103" s="1127"/>
      <c r="Y103" s="62"/>
      <c r="Z103" s="99"/>
      <c r="AA103" s="853"/>
    </row>
    <row r="104" spans="1:27" s="100" customFormat="1" ht="5.25" customHeight="1" x14ac:dyDescent="0.2">
      <c r="A104" s="448"/>
      <c r="B104" s="96"/>
      <c r="C104" s="498"/>
      <c r="D104" s="498"/>
      <c r="E104" s="498"/>
      <c r="F104" s="498"/>
      <c r="G104" s="498"/>
      <c r="H104" s="103"/>
      <c r="I104" s="103"/>
      <c r="J104" s="103"/>
      <c r="K104" s="103"/>
      <c r="L104" s="102"/>
      <c r="M104" s="102"/>
      <c r="N104" s="102"/>
      <c r="O104" s="102"/>
      <c r="P104" s="103"/>
      <c r="Q104" s="103"/>
      <c r="R104" s="103"/>
      <c r="S104" s="103"/>
      <c r="T104" s="103"/>
      <c r="U104" s="103"/>
      <c r="V104" s="103"/>
      <c r="W104" s="103"/>
      <c r="X104" s="103"/>
      <c r="Y104" s="62"/>
      <c r="Z104" s="99"/>
      <c r="AA104" s="853"/>
    </row>
    <row r="105" spans="1:27" s="100" customFormat="1" ht="21" customHeight="1" x14ac:dyDescent="0.2">
      <c r="A105" s="451" t="s">
        <v>502</v>
      </c>
      <c r="B105" s="104"/>
      <c r="C105" s="498" t="s">
        <v>167</v>
      </c>
      <c r="D105" s="498"/>
      <c r="E105" s="498"/>
      <c r="F105" s="498"/>
      <c r="G105" s="498"/>
      <c r="H105" s="1128"/>
      <c r="I105" s="1128"/>
      <c r="J105" s="1128"/>
      <c r="K105" s="102"/>
      <c r="L105" s="102" t="s">
        <v>905</v>
      </c>
      <c r="M105" s="1128"/>
      <c r="N105" s="1129"/>
      <c r="O105" s="1129"/>
      <c r="P105" s="1129"/>
      <c r="Q105" s="1129"/>
      <c r="R105" s="1129"/>
      <c r="S105" s="1129"/>
      <c r="T105" s="1129"/>
      <c r="U105" s="1129"/>
      <c r="V105" s="1129"/>
      <c r="W105" s="1129"/>
      <c r="X105" s="1129"/>
      <c r="Y105" s="62"/>
      <c r="Z105" s="99"/>
      <c r="AA105" s="853"/>
    </row>
    <row r="106" spans="1:27" s="100" customFormat="1" ht="5.25" customHeight="1" x14ac:dyDescent="0.2">
      <c r="A106" s="448"/>
      <c r="B106" s="96"/>
      <c r="C106" s="498"/>
      <c r="D106" s="498"/>
      <c r="E106" s="498"/>
      <c r="F106" s="498"/>
      <c r="G106" s="498"/>
      <c r="H106" s="98"/>
      <c r="I106" s="98"/>
      <c r="J106" s="98"/>
      <c r="K106" s="98"/>
      <c r="L106" s="103"/>
      <c r="M106" s="103"/>
      <c r="N106" s="103"/>
      <c r="O106" s="103"/>
      <c r="P106" s="103"/>
      <c r="Q106" s="103"/>
      <c r="R106" s="103"/>
      <c r="S106" s="103"/>
      <c r="T106" s="103"/>
      <c r="U106" s="103"/>
      <c r="V106" s="103"/>
      <c r="W106" s="103"/>
      <c r="X106" s="103"/>
      <c r="Y106" s="62"/>
      <c r="Z106" s="99"/>
      <c r="AA106" s="853"/>
    </row>
    <row r="107" spans="1:27" s="100" customFormat="1" ht="21" customHeight="1" x14ac:dyDescent="0.2">
      <c r="A107" s="451" t="s">
        <v>503</v>
      </c>
      <c r="B107" s="104"/>
      <c r="C107" s="101" t="s">
        <v>168</v>
      </c>
      <c r="D107" s="498"/>
      <c r="E107" s="498"/>
      <c r="F107" s="498"/>
      <c r="G107" s="498"/>
      <c r="H107" s="1128"/>
      <c r="I107" s="1129"/>
      <c r="J107" s="1129"/>
      <c r="K107" s="1129"/>
      <c r="L107" s="1129"/>
      <c r="M107" s="1129"/>
      <c r="N107" s="1129"/>
      <c r="O107" s="1129"/>
      <c r="P107" s="1129"/>
      <c r="Q107" s="1129"/>
      <c r="R107" s="1129"/>
      <c r="S107" s="1129"/>
      <c r="T107" s="1129"/>
      <c r="U107" s="1129"/>
      <c r="V107" s="1129"/>
      <c r="W107" s="1129"/>
      <c r="X107" s="1129"/>
      <c r="Y107" s="62"/>
      <c r="Z107" s="99"/>
      <c r="AA107" s="853"/>
    </row>
    <row r="108" spans="1:27" s="100" customFormat="1" ht="5.25" customHeight="1" x14ac:dyDescent="0.2">
      <c r="A108" s="448"/>
      <c r="B108" s="96"/>
      <c r="C108" s="101"/>
      <c r="D108" s="498"/>
      <c r="E108" s="498"/>
      <c r="F108" s="498"/>
      <c r="G108" s="498"/>
      <c r="H108" s="103"/>
      <c r="I108" s="103"/>
      <c r="J108" s="103"/>
      <c r="K108" s="103"/>
      <c r="L108" s="103"/>
      <c r="M108" s="103"/>
      <c r="N108" s="103"/>
      <c r="O108" s="103"/>
      <c r="P108" s="103"/>
      <c r="Q108" s="103"/>
      <c r="R108" s="103"/>
      <c r="S108" s="103"/>
      <c r="T108" s="103"/>
      <c r="U108" s="103"/>
      <c r="V108" s="103"/>
      <c r="W108" s="103"/>
      <c r="X108" s="103"/>
      <c r="Y108" s="62"/>
      <c r="Z108" s="99"/>
      <c r="AA108" s="853"/>
    </row>
    <row r="109" spans="1:27" s="100" customFormat="1" ht="21" customHeight="1" x14ac:dyDescent="0.2">
      <c r="A109" s="451" t="s">
        <v>504</v>
      </c>
      <c r="B109" s="104"/>
      <c r="C109" s="101" t="s">
        <v>169</v>
      </c>
      <c r="D109" s="498"/>
      <c r="E109" s="498"/>
      <c r="F109" s="498"/>
      <c r="G109" s="498"/>
      <c r="H109" s="1128"/>
      <c r="I109" s="1129"/>
      <c r="J109" s="1129"/>
      <c r="K109" s="1129"/>
      <c r="L109" s="1129"/>
      <c r="M109" s="1129"/>
      <c r="N109" s="1129"/>
      <c r="O109" s="1129"/>
      <c r="P109" s="1129"/>
      <c r="Q109" s="1129"/>
      <c r="R109" s="1129"/>
      <c r="S109" s="1129"/>
      <c r="T109" s="1129"/>
      <c r="U109" s="1129"/>
      <c r="V109" s="1129"/>
      <c r="W109" s="1129"/>
      <c r="X109" s="1129"/>
      <c r="Y109" s="62"/>
      <c r="Z109" s="99"/>
      <c r="AA109" s="852"/>
    </row>
    <row r="110" spans="1:27" s="100" customFormat="1" ht="5.25" customHeight="1" x14ac:dyDescent="0.2">
      <c r="A110" s="448"/>
      <c r="B110" s="96"/>
      <c r="C110" s="101"/>
      <c r="D110" s="498"/>
      <c r="E110" s="498"/>
      <c r="F110" s="498"/>
      <c r="G110" s="498"/>
      <c r="H110" s="103"/>
      <c r="I110" s="103"/>
      <c r="J110" s="103"/>
      <c r="K110" s="103"/>
      <c r="L110" s="103"/>
      <c r="M110" s="103"/>
      <c r="N110" s="103"/>
      <c r="O110" s="103"/>
      <c r="P110" s="103"/>
      <c r="Q110" s="103"/>
      <c r="R110" s="103"/>
      <c r="S110" s="103"/>
      <c r="T110" s="103"/>
      <c r="U110" s="103"/>
      <c r="V110" s="103"/>
      <c r="W110" s="103"/>
      <c r="X110" s="103"/>
      <c r="Y110" s="62"/>
      <c r="Z110" s="99"/>
      <c r="AA110" s="853"/>
    </row>
    <row r="111" spans="1:27" s="100" customFormat="1" ht="21" customHeight="1" x14ac:dyDescent="0.2">
      <c r="A111" s="451" t="s">
        <v>505</v>
      </c>
      <c r="B111" s="104"/>
      <c r="C111" s="101" t="s">
        <v>1199</v>
      </c>
      <c r="D111" s="498"/>
      <c r="E111" s="498"/>
      <c r="F111" s="498"/>
      <c r="G111" s="498"/>
      <c r="H111" s="1128"/>
      <c r="I111" s="1128"/>
      <c r="J111" s="1128"/>
      <c r="K111" s="1128"/>
      <c r="L111" s="1167"/>
      <c r="M111" s="1167"/>
      <c r="N111" s="1167"/>
      <c r="O111" s="1167"/>
      <c r="P111" s="1167"/>
      <c r="Q111" s="102"/>
      <c r="R111" s="102"/>
      <c r="S111" s="102" t="s">
        <v>906</v>
      </c>
      <c r="T111" s="1126"/>
      <c r="U111" s="1127"/>
      <c r="V111" s="1127"/>
      <c r="W111" s="1127"/>
      <c r="X111" s="1127"/>
      <c r="Y111" s="62"/>
      <c r="Z111" s="99"/>
      <c r="AA111" s="853"/>
    </row>
    <row r="112" spans="1:27" s="100" customFormat="1" ht="5.25" customHeight="1" x14ac:dyDescent="0.2">
      <c r="A112" s="451"/>
      <c r="B112" s="104"/>
      <c r="C112" s="101"/>
      <c r="D112" s="498"/>
      <c r="E112" s="498"/>
      <c r="F112" s="498"/>
      <c r="G112" s="498"/>
      <c r="H112" s="103"/>
      <c r="I112" s="103"/>
      <c r="J112" s="103"/>
      <c r="K112" s="103"/>
      <c r="L112" s="105"/>
      <c r="M112" s="105"/>
      <c r="N112" s="105"/>
      <c r="O112" s="105"/>
      <c r="P112" s="105"/>
      <c r="Q112" s="105"/>
      <c r="R112" s="105"/>
      <c r="S112" s="105"/>
      <c r="T112" s="105"/>
      <c r="U112" s="105"/>
      <c r="V112" s="105"/>
      <c r="W112" s="105"/>
      <c r="X112" s="105"/>
      <c r="Y112" s="105"/>
      <c r="Z112" s="99"/>
      <c r="AA112" s="853"/>
    </row>
    <row r="113" spans="1:29" s="100" customFormat="1" ht="24" customHeight="1" x14ac:dyDescent="0.2">
      <c r="A113" s="451"/>
      <c r="B113" s="104"/>
      <c r="C113" s="1165" t="s">
        <v>296</v>
      </c>
      <c r="D113" s="1165"/>
      <c r="E113" s="1165"/>
      <c r="F113" s="1165"/>
      <c r="G113" s="1165"/>
      <c r="H113" s="1166"/>
      <c r="I113" s="1166"/>
      <c r="J113" s="1166"/>
      <c r="K113" s="1166"/>
      <c r="L113" s="1166"/>
      <c r="M113" s="1166"/>
      <c r="N113" s="1166"/>
      <c r="O113" s="1166"/>
      <c r="P113" s="1166"/>
      <c r="Q113" s="1166"/>
      <c r="R113" s="1166"/>
      <c r="S113" s="1166"/>
      <c r="T113" s="1166"/>
      <c r="U113" s="1166"/>
      <c r="V113" s="1166"/>
      <c r="W113" s="1166"/>
      <c r="X113" s="1166"/>
      <c r="Y113" s="1166"/>
      <c r="Z113" s="99"/>
      <c r="AA113" s="853"/>
    </row>
    <row r="114" spans="1:29" s="100" customFormat="1" ht="5.25" customHeight="1" x14ac:dyDescent="0.2">
      <c r="A114" s="448"/>
      <c r="B114" s="106"/>
      <c r="C114" s="107"/>
      <c r="D114" s="107"/>
      <c r="E114" s="107"/>
      <c r="F114" s="107"/>
      <c r="G114" s="107"/>
      <c r="H114" s="108"/>
      <c r="I114" s="108"/>
      <c r="J114" s="108"/>
      <c r="K114" s="108"/>
      <c r="L114" s="108"/>
      <c r="M114" s="108"/>
      <c r="N114" s="108"/>
      <c r="O114" s="108"/>
      <c r="P114" s="108"/>
      <c r="Q114" s="108"/>
      <c r="R114" s="108"/>
      <c r="S114" s="108"/>
      <c r="T114" s="108"/>
      <c r="U114" s="108"/>
      <c r="V114" s="108"/>
      <c r="W114" s="108"/>
      <c r="X114" s="108"/>
      <c r="Y114" s="108"/>
      <c r="Z114" s="109"/>
      <c r="AA114" s="853"/>
    </row>
    <row r="115" spans="1:29" s="100" customFormat="1" ht="5.25" customHeight="1" x14ac:dyDescent="0.2">
      <c r="A115" s="448"/>
      <c r="B115" s="96"/>
      <c r="C115" s="101"/>
      <c r="D115" s="498"/>
      <c r="E115" s="498"/>
      <c r="F115" s="498"/>
      <c r="G115" s="498"/>
      <c r="H115" s="98"/>
      <c r="I115" s="98"/>
      <c r="J115" s="98"/>
      <c r="K115" s="98"/>
      <c r="L115" s="98"/>
      <c r="M115" s="98"/>
      <c r="N115" s="98"/>
      <c r="O115" s="98"/>
      <c r="P115" s="98"/>
      <c r="Q115" s="98"/>
      <c r="R115" s="98"/>
      <c r="S115" s="98"/>
      <c r="T115" s="98"/>
      <c r="U115" s="98"/>
      <c r="V115" s="98"/>
      <c r="W115" s="98"/>
      <c r="X115" s="98"/>
      <c r="Y115" s="98"/>
      <c r="Z115" s="99"/>
      <c r="AA115" s="853"/>
    </row>
    <row r="116" spans="1:29" ht="24.75" customHeight="1" x14ac:dyDescent="0.2">
      <c r="A116" s="450"/>
      <c r="B116" s="77"/>
      <c r="C116" s="85" t="s">
        <v>105</v>
      </c>
      <c r="D116" s="85"/>
      <c r="E116" s="85"/>
      <c r="F116" s="85"/>
      <c r="G116" s="85"/>
      <c r="H116" s="62"/>
      <c r="I116" s="62"/>
      <c r="J116" s="62"/>
      <c r="K116" s="62"/>
      <c r="L116" s="62"/>
      <c r="M116" s="62"/>
      <c r="N116" s="62"/>
      <c r="O116" s="875"/>
      <c r="P116" s="875"/>
      <c r="Q116" s="875"/>
      <c r="R116" s="875"/>
      <c r="S116" s="875"/>
      <c r="T116" s="875"/>
      <c r="U116" s="875"/>
      <c r="V116" s="875"/>
      <c r="W116" s="875"/>
      <c r="X116" s="62"/>
      <c r="Y116" s="63"/>
      <c r="Z116" s="79" t="s">
        <v>972</v>
      </c>
      <c r="AA116" s="852"/>
    </row>
    <row r="117" spans="1:29" s="5" customFormat="1" ht="21" customHeight="1" x14ac:dyDescent="0.2">
      <c r="A117" s="450" t="s">
        <v>507</v>
      </c>
      <c r="B117" s="436"/>
      <c r="C117" s="110" t="s">
        <v>907</v>
      </c>
      <c r="D117" s="375"/>
      <c r="E117" s="375"/>
      <c r="F117" s="375"/>
      <c r="G117" s="375"/>
      <c r="H117" s="375"/>
      <c r="I117" s="375"/>
      <c r="J117" s="375"/>
      <c r="K117" s="375"/>
      <c r="L117" s="375"/>
      <c r="M117" s="375"/>
      <c r="N117" s="375"/>
      <c r="O117" s="1121" t="s">
        <v>1166</v>
      </c>
      <c r="P117" s="1161"/>
      <c r="Q117" s="1162"/>
      <c r="R117" s="1162"/>
      <c r="S117" s="1162"/>
      <c r="T117" s="1162"/>
      <c r="U117" s="1162"/>
      <c r="V117" s="1162"/>
      <c r="W117" s="1162"/>
      <c r="X117" s="1163"/>
      <c r="Y117" s="63"/>
      <c r="Z117" s="437"/>
      <c r="AA117" s="852"/>
      <c r="AB117" s="7"/>
      <c r="AC117" s="7"/>
    </row>
    <row r="118" spans="1:29" s="100" customFormat="1" ht="5.25" customHeight="1" x14ac:dyDescent="0.2">
      <c r="A118" s="451"/>
      <c r="B118" s="439"/>
      <c r="C118" s="440"/>
      <c r="D118" s="440"/>
      <c r="E118" s="440"/>
      <c r="F118" s="440"/>
      <c r="G118" s="440"/>
      <c r="H118" s="438"/>
      <c r="I118" s="438"/>
      <c r="J118" s="438"/>
      <c r="K118" s="438"/>
      <c r="L118" s="441"/>
      <c r="M118" s="441"/>
      <c r="N118" s="441"/>
      <c r="O118" s="441"/>
      <c r="P118" s="441"/>
      <c r="Q118" s="441"/>
      <c r="R118" s="441"/>
      <c r="S118" s="441"/>
      <c r="T118" s="441"/>
      <c r="U118" s="441"/>
      <c r="V118" s="441"/>
      <c r="W118" s="441"/>
      <c r="X118" s="441"/>
      <c r="Y118" s="441"/>
      <c r="Z118" s="442"/>
      <c r="AA118" s="853"/>
    </row>
    <row r="119" spans="1:29" s="5" customFormat="1" ht="10.5" customHeight="1" x14ac:dyDescent="0.2">
      <c r="A119" s="452"/>
      <c r="B119" s="112"/>
      <c r="C119" s="114" t="s">
        <v>1169</v>
      </c>
      <c r="D119" s="114"/>
      <c r="E119" s="114"/>
      <c r="F119" s="114"/>
      <c r="G119" s="114"/>
      <c r="H119" s="62"/>
      <c r="I119" s="62"/>
      <c r="J119" s="62"/>
      <c r="K119" s="62"/>
      <c r="L119" s="62"/>
      <c r="M119" s="62"/>
      <c r="N119" s="62"/>
      <c r="O119" s="62"/>
      <c r="P119" s="62"/>
      <c r="Q119" s="62"/>
      <c r="R119" s="62"/>
      <c r="S119" s="62"/>
      <c r="T119" s="62"/>
      <c r="U119" s="62"/>
      <c r="V119" s="62"/>
      <c r="W119" s="62"/>
      <c r="X119" s="62"/>
      <c r="Y119" s="110"/>
      <c r="Z119" s="113"/>
      <c r="AA119" s="852"/>
    </row>
    <row r="120" spans="1:29" s="5" customFormat="1" ht="21" customHeight="1" x14ac:dyDescent="0.2">
      <c r="A120" s="445" t="s">
        <v>508</v>
      </c>
      <c r="B120" s="112"/>
      <c r="C120" s="1140"/>
      <c r="D120" s="1131"/>
      <c r="E120" s="1131"/>
      <c r="F120" s="1131"/>
      <c r="G120" s="1131"/>
      <c r="H120" s="1131"/>
      <c r="I120" s="1131"/>
      <c r="J120" s="1131"/>
      <c r="K120" s="1131"/>
      <c r="L120" s="1131"/>
      <c r="M120" s="1131"/>
      <c r="N120" s="1131"/>
      <c r="O120" s="1131"/>
      <c r="P120" s="1131"/>
      <c r="Q120" s="1131"/>
      <c r="R120" s="1131"/>
      <c r="S120" s="1131"/>
      <c r="T120" s="1131"/>
      <c r="U120" s="1131"/>
      <c r="V120" s="1131"/>
      <c r="W120" s="1131"/>
      <c r="X120" s="1131"/>
      <c r="Y120" s="110"/>
      <c r="Z120" s="113"/>
      <c r="AA120" s="852"/>
    </row>
    <row r="121" spans="1:29" s="100" customFormat="1" ht="5.25" customHeight="1" x14ac:dyDescent="0.2">
      <c r="A121" s="451"/>
      <c r="B121" s="104"/>
      <c r="C121" s="107"/>
      <c r="D121" s="107"/>
      <c r="E121" s="107"/>
      <c r="F121" s="107"/>
      <c r="G121" s="107"/>
      <c r="H121" s="108"/>
      <c r="I121" s="108"/>
      <c r="J121" s="108"/>
      <c r="K121" s="108"/>
      <c r="L121" s="108"/>
      <c r="M121" s="108"/>
      <c r="N121" s="108"/>
      <c r="O121" s="108"/>
      <c r="P121" s="108"/>
      <c r="Q121" s="108"/>
      <c r="R121" s="108"/>
      <c r="S121" s="108"/>
      <c r="T121" s="108"/>
      <c r="U121" s="108"/>
      <c r="V121" s="108"/>
      <c r="W121" s="108"/>
      <c r="X121" s="108"/>
      <c r="Y121" s="108"/>
      <c r="Z121" s="99"/>
      <c r="AA121" s="853"/>
    </row>
    <row r="122" spans="1:29" s="100" customFormat="1" ht="5.25" customHeight="1" x14ac:dyDescent="0.2">
      <c r="A122" s="451"/>
      <c r="B122" s="104"/>
      <c r="C122" s="101"/>
      <c r="D122" s="498"/>
      <c r="E122" s="498"/>
      <c r="F122" s="498"/>
      <c r="G122" s="498"/>
      <c r="H122" s="103"/>
      <c r="I122" s="103"/>
      <c r="J122" s="103"/>
      <c r="K122" s="103"/>
      <c r="L122" s="105"/>
      <c r="M122" s="105"/>
      <c r="N122" s="105"/>
      <c r="O122" s="105"/>
      <c r="P122" s="105"/>
      <c r="Q122" s="105"/>
      <c r="R122" s="105"/>
      <c r="S122" s="105"/>
      <c r="T122" s="105"/>
      <c r="U122" s="105"/>
      <c r="V122" s="105"/>
      <c r="W122" s="105"/>
      <c r="X122" s="105"/>
      <c r="Y122" s="105"/>
      <c r="Z122" s="99"/>
      <c r="AA122" s="853"/>
    </row>
    <row r="123" spans="1:29" s="5" customFormat="1" ht="21" customHeight="1" x14ac:dyDescent="0.2">
      <c r="A123" s="445" t="s">
        <v>509</v>
      </c>
      <c r="B123" s="112"/>
      <c r="C123" s="63" t="s">
        <v>321</v>
      </c>
      <c r="D123" s="63"/>
      <c r="E123" s="63"/>
      <c r="F123" s="63"/>
      <c r="G123" s="63"/>
      <c r="H123" s="63"/>
      <c r="I123" s="63"/>
      <c r="J123" s="63"/>
      <c r="K123" s="63"/>
      <c r="L123" s="63"/>
      <c r="M123" s="63"/>
      <c r="N123" s="63"/>
      <c r="O123" s="63"/>
      <c r="P123" s="63"/>
      <c r="Q123" s="63"/>
      <c r="R123" s="62"/>
      <c r="S123" s="62"/>
      <c r="T123" s="62"/>
      <c r="U123" s="517"/>
      <c r="V123" s="517"/>
      <c r="W123" s="1121" t="s">
        <v>1166</v>
      </c>
      <c r="X123" s="1122"/>
      <c r="Y123" s="63"/>
      <c r="Z123" s="113"/>
      <c r="AA123" s="852"/>
    </row>
    <row r="124" spans="1:29" s="5" customFormat="1" ht="5.25" customHeight="1" x14ac:dyDescent="0.2">
      <c r="A124" s="445"/>
      <c r="B124" s="104"/>
      <c r="C124" s="107"/>
      <c r="D124" s="107"/>
      <c r="E124" s="107"/>
      <c r="F124" s="107"/>
      <c r="G124" s="107"/>
      <c r="H124" s="108"/>
      <c r="I124" s="108"/>
      <c r="J124" s="108"/>
      <c r="K124" s="108"/>
      <c r="L124" s="108"/>
      <c r="M124" s="108"/>
      <c r="N124" s="108"/>
      <c r="O124" s="108"/>
      <c r="P124" s="108"/>
      <c r="Q124" s="108"/>
      <c r="R124" s="108"/>
      <c r="S124" s="108"/>
      <c r="T124" s="108"/>
      <c r="U124" s="108"/>
      <c r="V124" s="108"/>
      <c r="W124" s="108"/>
      <c r="X124" s="108"/>
      <c r="Y124" s="108"/>
      <c r="Z124" s="99"/>
      <c r="AA124" s="852"/>
    </row>
    <row r="125" spans="1:29" s="5" customFormat="1" ht="5.25" customHeight="1" x14ac:dyDescent="0.2">
      <c r="A125" s="445"/>
      <c r="B125" s="104"/>
      <c r="C125" s="101"/>
      <c r="D125" s="498"/>
      <c r="E125" s="498"/>
      <c r="F125" s="498"/>
      <c r="G125" s="498"/>
      <c r="H125" s="103"/>
      <c r="I125" s="103"/>
      <c r="J125" s="103"/>
      <c r="K125" s="103"/>
      <c r="L125" s="105"/>
      <c r="M125" s="105"/>
      <c r="N125" s="105"/>
      <c r="O125" s="105"/>
      <c r="P125" s="105"/>
      <c r="Q125" s="105"/>
      <c r="R125" s="105"/>
      <c r="S125" s="105"/>
      <c r="T125" s="105"/>
      <c r="U125" s="105"/>
      <c r="V125" s="105"/>
      <c r="W125" s="105"/>
      <c r="X125" s="105"/>
      <c r="Y125" s="105"/>
      <c r="Z125" s="99"/>
      <c r="AA125" s="852"/>
    </row>
    <row r="126" spans="1:29" s="5" customFormat="1" ht="21.75" customHeight="1" x14ac:dyDescent="0.2">
      <c r="A126" s="445" t="s">
        <v>510</v>
      </c>
      <c r="B126" s="112"/>
      <c r="C126" s="63" t="s">
        <v>256</v>
      </c>
      <c r="D126" s="472"/>
      <c r="E126" s="472"/>
      <c r="F126" s="472"/>
      <c r="G126" s="472"/>
      <c r="H126" s="62"/>
      <c r="I126" s="62"/>
      <c r="J126" s="62"/>
      <c r="K126" s="62"/>
      <c r="L126" s="875"/>
      <c r="M126" s="875"/>
      <c r="N126" s="875"/>
      <c r="O126" s="1121" t="s">
        <v>1166</v>
      </c>
      <c r="P126" s="1122"/>
      <c r="Q126" s="62"/>
      <c r="R126" s="62"/>
      <c r="S126" s="62"/>
      <c r="T126" s="62"/>
      <c r="U126" s="62"/>
      <c r="V126" s="62"/>
      <c r="W126" s="62"/>
      <c r="X126" s="62"/>
      <c r="Y126" s="110"/>
      <c r="Z126" s="113"/>
      <c r="AA126" s="852"/>
    </row>
    <row r="127" spans="1:29" s="100" customFormat="1" ht="5.25" customHeight="1" x14ac:dyDescent="0.2">
      <c r="A127" s="451"/>
      <c r="B127" s="439"/>
      <c r="C127" s="440"/>
      <c r="D127" s="440"/>
      <c r="E127" s="440"/>
      <c r="F127" s="440"/>
      <c r="G127" s="440"/>
      <c r="H127" s="438"/>
      <c r="I127" s="438"/>
      <c r="J127" s="438"/>
      <c r="K127" s="438"/>
      <c r="L127" s="441"/>
      <c r="M127" s="441"/>
      <c r="N127" s="441"/>
      <c r="O127" s="441"/>
      <c r="P127" s="441"/>
      <c r="Q127" s="441"/>
      <c r="R127" s="441"/>
      <c r="S127" s="441"/>
      <c r="T127" s="441"/>
      <c r="U127" s="441"/>
      <c r="V127" s="441"/>
      <c r="W127" s="441"/>
      <c r="X127" s="441"/>
      <c r="Y127" s="110"/>
      <c r="Z127" s="442"/>
      <c r="AA127" s="853"/>
    </row>
    <row r="128" spans="1:29" s="5" customFormat="1" ht="21.75" customHeight="1" x14ac:dyDescent="0.2">
      <c r="A128" s="445" t="s">
        <v>511</v>
      </c>
      <c r="B128" s="112"/>
      <c r="C128" s="63" t="s">
        <v>322</v>
      </c>
      <c r="D128" s="518"/>
      <c r="E128" s="518"/>
      <c r="F128" s="518"/>
      <c r="G128" s="518"/>
      <c r="H128" s="518"/>
      <c r="I128" s="518"/>
      <c r="J128" s="518"/>
      <c r="K128" s="518"/>
      <c r="L128" s="518"/>
      <c r="M128" s="518"/>
      <c r="N128" s="518"/>
      <c r="O128" s="1138"/>
      <c r="P128" s="1139"/>
      <c r="Q128" s="1139"/>
      <c r="R128" s="1139"/>
      <c r="S128" s="1139"/>
      <c r="T128" s="1139"/>
      <c r="U128" s="1139"/>
      <c r="V128" s="1139"/>
      <c r="W128" s="1139"/>
      <c r="X128" s="1139"/>
      <c r="Y128" s="110"/>
      <c r="Z128" s="113"/>
      <c r="AA128" s="852"/>
    </row>
    <row r="129" spans="1:27" s="5" customFormat="1" ht="5.25" customHeight="1" x14ac:dyDescent="0.2">
      <c r="A129" s="449"/>
      <c r="B129" s="106"/>
      <c r="C129" s="107"/>
      <c r="D129" s="107"/>
      <c r="E129" s="107"/>
      <c r="F129" s="107"/>
      <c r="G129" s="107"/>
      <c r="H129" s="108"/>
      <c r="I129" s="108"/>
      <c r="J129" s="108"/>
      <c r="K129" s="108"/>
      <c r="L129" s="108"/>
      <c r="M129" s="108"/>
      <c r="N129" s="108"/>
      <c r="O129" s="108"/>
      <c r="P129" s="108"/>
      <c r="Q129" s="108"/>
      <c r="R129" s="108"/>
      <c r="S129" s="108"/>
      <c r="T129" s="108"/>
      <c r="U129" s="108"/>
      <c r="V129" s="108"/>
      <c r="W129" s="108"/>
      <c r="X129" s="108"/>
      <c r="Y129" s="108"/>
      <c r="Z129" s="109"/>
      <c r="AA129" s="852"/>
    </row>
    <row r="130" spans="1:27" s="5" customFormat="1" ht="5.25" customHeight="1" x14ac:dyDescent="0.2">
      <c r="A130" s="449"/>
      <c r="B130" s="96"/>
      <c r="C130" s="101"/>
      <c r="D130" s="498"/>
      <c r="E130" s="498"/>
      <c r="F130" s="498"/>
      <c r="G130" s="498"/>
      <c r="H130" s="98"/>
      <c r="I130" s="98"/>
      <c r="J130" s="98"/>
      <c r="K130" s="98"/>
      <c r="L130" s="98"/>
      <c r="M130" s="98"/>
      <c r="N130" s="98"/>
      <c r="O130" s="98"/>
      <c r="P130" s="98"/>
      <c r="Q130" s="98"/>
      <c r="R130" s="98"/>
      <c r="S130" s="98"/>
      <c r="T130" s="98"/>
      <c r="U130" s="98"/>
      <c r="V130" s="98"/>
      <c r="W130" s="98"/>
      <c r="X130" s="98"/>
      <c r="Y130" s="98"/>
      <c r="Z130" s="99"/>
      <c r="AA130" s="852"/>
    </row>
    <row r="131" spans="1:27" s="5" customFormat="1" ht="24" customHeight="1" x14ac:dyDescent="0.2">
      <c r="A131" s="449"/>
      <c r="B131" s="112"/>
      <c r="C131" s="85" t="s">
        <v>123</v>
      </c>
      <c r="D131" s="85"/>
      <c r="E131" s="85"/>
      <c r="F131" s="85"/>
      <c r="G131" s="85"/>
      <c r="H131" s="98"/>
      <c r="I131" s="98"/>
      <c r="J131" s="98"/>
      <c r="K131" s="98"/>
      <c r="L131" s="98"/>
      <c r="M131" s="98"/>
      <c r="N131" s="98"/>
      <c r="O131" s="98"/>
      <c r="P131" s="98"/>
      <c r="Q131" s="98"/>
      <c r="R131" s="98"/>
      <c r="S131" s="98"/>
      <c r="T131" s="98"/>
      <c r="U131" s="98"/>
      <c r="V131" s="98"/>
      <c r="W131" s="98"/>
      <c r="X131" s="98"/>
      <c r="Y131" s="97"/>
      <c r="Z131" s="113"/>
      <c r="AA131" s="852"/>
    </row>
    <row r="132" spans="1:27" s="100" customFormat="1" ht="5.25" customHeight="1" x14ac:dyDescent="0.2">
      <c r="A132" s="448"/>
      <c r="B132" s="96"/>
      <c r="C132" s="101"/>
      <c r="D132" s="498"/>
      <c r="E132" s="498"/>
      <c r="F132" s="498"/>
      <c r="G132" s="498"/>
      <c r="H132" s="103"/>
      <c r="I132" s="103"/>
      <c r="J132" s="103"/>
      <c r="K132" s="103"/>
      <c r="L132" s="103"/>
      <c r="M132" s="103"/>
      <c r="N132" s="103"/>
      <c r="O132" s="103"/>
      <c r="P132" s="103"/>
      <c r="Q132" s="98"/>
      <c r="R132" s="98"/>
      <c r="S132" s="98"/>
      <c r="T132" s="103"/>
      <c r="U132" s="103"/>
      <c r="V132" s="103"/>
      <c r="W132" s="103"/>
      <c r="X132" s="103"/>
      <c r="Y132" s="103"/>
      <c r="Z132" s="99"/>
      <c r="AA132" s="853"/>
    </row>
    <row r="133" spans="1:27" s="100" customFormat="1" ht="21" customHeight="1" x14ac:dyDescent="0.2">
      <c r="A133" s="451" t="s">
        <v>512</v>
      </c>
      <c r="B133" s="104"/>
      <c r="C133" s="1140"/>
      <c r="D133" s="1140"/>
      <c r="E133" s="1140"/>
      <c r="F133" s="1140"/>
      <c r="G133" s="1140"/>
      <c r="H133" s="1164"/>
      <c r="I133" s="1164"/>
      <c r="J133" s="1164"/>
      <c r="K133" s="1164"/>
      <c r="L133" s="1164"/>
      <c r="M133" s="1164"/>
      <c r="N133" s="1164"/>
      <c r="O133" s="1164"/>
      <c r="P133" s="1164"/>
      <c r="Q133" s="1139"/>
      <c r="R133" s="1139"/>
      <c r="S133" s="102"/>
      <c r="T133" s="102"/>
      <c r="U133" s="102"/>
      <c r="V133" s="519" t="s">
        <v>908</v>
      </c>
      <c r="W133" s="1137"/>
      <c r="X133" s="1137"/>
      <c r="Y133" s="103"/>
      <c r="Z133" s="99"/>
      <c r="AA133" s="852"/>
    </row>
    <row r="134" spans="1:27" s="100" customFormat="1" ht="5.25" customHeight="1" x14ac:dyDescent="0.2">
      <c r="A134" s="448"/>
      <c r="B134" s="96"/>
      <c r="C134" s="98"/>
      <c r="D134" s="98"/>
      <c r="E134" s="98"/>
      <c r="F134" s="98"/>
      <c r="G134" s="98"/>
      <c r="H134" s="98"/>
      <c r="I134" s="98"/>
      <c r="J134" s="98"/>
      <c r="K134" s="98"/>
      <c r="L134" s="98"/>
      <c r="M134" s="98"/>
      <c r="N134" s="98"/>
      <c r="O134" s="98"/>
      <c r="P134" s="98"/>
      <c r="Q134" s="98"/>
      <c r="R134" s="98"/>
      <c r="S134" s="98"/>
      <c r="T134" s="115"/>
      <c r="U134" s="115"/>
      <c r="V134" s="115"/>
      <c r="W134" s="115"/>
      <c r="X134" s="115"/>
      <c r="Y134" s="115"/>
      <c r="Z134" s="99"/>
      <c r="AA134" s="853"/>
    </row>
    <row r="135" spans="1:27" s="100" customFormat="1" ht="21" customHeight="1" x14ac:dyDescent="0.2">
      <c r="A135" s="451" t="s">
        <v>513</v>
      </c>
      <c r="B135" s="104"/>
      <c r="C135" s="1140"/>
      <c r="D135" s="1140"/>
      <c r="E135" s="1140"/>
      <c r="F135" s="1140"/>
      <c r="G135" s="1140"/>
      <c r="H135" s="1164"/>
      <c r="I135" s="1164"/>
      <c r="J135" s="1164"/>
      <c r="K135" s="1164"/>
      <c r="L135" s="1164"/>
      <c r="M135" s="1164"/>
      <c r="N135" s="1164"/>
      <c r="O135" s="1164"/>
      <c r="P135" s="1164"/>
      <c r="Q135" s="1139"/>
      <c r="R135" s="1139"/>
      <c r="S135" s="102"/>
      <c r="T135" s="102"/>
      <c r="U135" s="102"/>
      <c r="V135" s="519" t="s">
        <v>908</v>
      </c>
      <c r="W135" s="1137"/>
      <c r="X135" s="1137"/>
      <c r="Y135" s="103"/>
      <c r="Z135" s="99"/>
      <c r="AA135" s="852"/>
    </row>
    <row r="136" spans="1:27" s="100" customFormat="1" ht="5.25" customHeight="1" x14ac:dyDescent="0.2">
      <c r="A136" s="448"/>
      <c r="B136" s="96"/>
      <c r="C136" s="98"/>
      <c r="D136" s="98"/>
      <c r="E136" s="98"/>
      <c r="F136" s="98"/>
      <c r="G136" s="98"/>
      <c r="H136" s="98"/>
      <c r="I136" s="98"/>
      <c r="J136" s="98"/>
      <c r="K136" s="98"/>
      <c r="L136" s="98"/>
      <c r="M136" s="98"/>
      <c r="N136" s="98"/>
      <c r="O136" s="98"/>
      <c r="P136" s="98"/>
      <c r="Q136" s="98"/>
      <c r="R136" s="98"/>
      <c r="S136" s="98"/>
      <c r="T136" s="115"/>
      <c r="U136" s="115"/>
      <c r="V136" s="115"/>
      <c r="W136" s="115"/>
      <c r="X136" s="115"/>
      <c r="Y136" s="115"/>
      <c r="Z136" s="99"/>
      <c r="AA136" s="853"/>
    </row>
    <row r="137" spans="1:27" s="5" customFormat="1" ht="13.5" customHeight="1" x14ac:dyDescent="0.2">
      <c r="A137" s="450"/>
      <c r="B137" s="77"/>
      <c r="C137" s="110" t="s">
        <v>1173</v>
      </c>
      <c r="D137" s="110"/>
      <c r="E137" s="110"/>
      <c r="F137" s="110"/>
      <c r="G137" s="110"/>
      <c r="H137" s="62"/>
      <c r="I137" s="62"/>
      <c r="J137" s="62"/>
      <c r="K137" s="62"/>
      <c r="L137" s="62"/>
      <c r="M137" s="62"/>
      <c r="N137" s="62"/>
      <c r="O137" s="62"/>
      <c r="P137" s="62"/>
      <c r="Q137" s="62"/>
      <c r="R137" s="62"/>
      <c r="S137" s="62"/>
      <c r="T137" s="62"/>
      <c r="U137" s="62"/>
      <c r="V137" s="62"/>
      <c r="W137" s="62"/>
      <c r="X137" s="62"/>
      <c r="Y137" s="116"/>
      <c r="Z137" s="79"/>
      <c r="AA137" s="852"/>
    </row>
    <row r="138" spans="1:27" s="5" customFormat="1" ht="5.25" customHeight="1" x14ac:dyDescent="0.2">
      <c r="A138" s="450"/>
      <c r="B138" s="88"/>
      <c r="C138" s="90"/>
      <c r="D138" s="90"/>
      <c r="E138" s="90"/>
      <c r="F138" s="90"/>
      <c r="G138" s="90"/>
      <c r="H138" s="90"/>
      <c r="I138" s="90"/>
      <c r="J138" s="90"/>
      <c r="K138" s="90"/>
      <c r="L138" s="90"/>
      <c r="M138" s="90"/>
      <c r="N138" s="90"/>
      <c r="O138" s="90"/>
      <c r="P138" s="90"/>
      <c r="Q138" s="90"/>
      <c r="R138" s="90"/>
      <c r="S138" s="90"/>
      <c r="T138" s="90"/>
      <c r="U138" s="90"/>
      <c r="V138" s="90"/>
      <c r="W138" s="90"/>
      <c r="X138" s="90"/>
      <c r="Y138" s="133"/>
      <c r="Z138" s="91"/>
      <c r="AA138" s="852"/>
    </row>
    <row r="139" spans="1:27" s="5" customFormat="1" ht="5.25" customHeight="1" x14ac:dyDescent="0.2">
      <c r="A139" s="450"/>
      <c r="B139" s="92"/>
      <c r="C139" s="93"/>
      <c r="D139" s="93"/>
      <c r="E139" s="93"/>
      <c r="F139" s="93"/>
      <c r="G139" s="93"/>
      <c r="H139" s="94"/>
      <c r="I139" s="94"/>
      <c r="J139" s="94"/>
      <c r="K139" s="94"/>
      <c r="L139" s="94"/>
      <c r="M139" s="94"/>
      <c r="N139" s="94"/>
      <c r="O139" s="94"/>
      <c r="P139" s="94"/>
      <c r="Q139" s="94"/>
      <c r="R139" s="94"/>
      <c r="S139" s="94"/>
      <c r="T139" s="94"/>
      <c r="U139" s="94"/>
      <c r="V139" s="94"/>
      <c r="W139" s="94"/>
      <c r="X139" s="94"/>
      <c r="Y139" s="94"/>
      <c r="Z139" s="95"/>
      <c r="AA139" s="852"/>
    </row>
    <row r="140" spans="1:27" s="5" customFormat="1" ht="24" customHeight="1" x14ac:dyDescent="0.2">
      <c r="A140" s="449"/>
      <c r="B140" s="112"/>
      <c r="C140" s="85" t="s">
        <v>57</v>
      </c>
      <c r="D140" s="85"/>
      <c r="E140" s="85"/>
      <c r="F140" s="85"/>
      <c r="G140" s="85"/>
      <c r="H140" s="98"/>
      <c r="I140" s="98"/>
      <c r="J140" s="98"/>
      <c r="K140" s="98"/>
      <c r="L140" s="98"/>
      <c r="M140" s="98"/>
      <c r="N140" s="98"/>
      <c r="O140" s="98"/>
      <c r="P140" s="98"/>
      <c r="Q140" s="98"/>
      <c r="R140" s="98"/>
      <c r="S140" s="98"/>
      <c r="T140" s="98"/>
      <c r="U140" s="98"/>
      <c r="V140" s="98"/>
      <c r="W140" s="98"/>
      <c r="X140" s="98"/>
      <c r="Y140" s="97"/>
      <c r="Z140" s="113"/>
      <c r="AA140" s="852"/>
    </row>
    <row r="141" spans="1:27" s="5" customFormat="1" ht="5.25" customHeight="1" x14ac:dyDescent="0.2">
      <c r="A141" s="450"/>
      <c r="B141" s="77"/>
      <c r="C141" s="62"/>
      <c r="D141" s="62"/>
      <c r="E141" s="62"/>
      <c r="F141" s="62"/>
      <c r="G141" s="62"/>
      <c r="H141" s="62"/>
      <c r="I141" s="62"/>
      <c r="J141" s="62"/>
      <c r="K141" s="62"/>
      <c r="L141" s="62"/>
      <c r="M141" s="62"/>
      <c r="N141" s="62"/>
      <c r="O141" s="62"/>
      <c r="P141" s="62"/>
      <c r="Q141" s="62"/>
      <c r="R141" s="62"/>
      <c r="S141" s="62"/>
      <c r="T141" s="62"/>
      <c r="U141" s="62"/>
      <c r="V141" s="62"/>
      <c r="W141" s="62"/>
      <c r="X141" s="62"/>
      <c r="Y141" s="111"/>
      <c r="Z141" s="79"/>
      <c r="AA141" s="852"/>
    </row>
    <row r="142" spans="1:27" s="5" customFormat="1" ht="21" customHeight="1" x14ac:dyDescent="0.2">
      <c r="A142" s="449" t="s">
        <v>517</v>
      </c>
      <c r="B142" s="122"/>
      <c r="C142" s="62" t="s">
        <v>125</v>
      </c>
      <c r="D142" s="62"/>
      <c r="E142" s="62"/>
      <c r="F142" s="62"/>
      <c r="G142" s="62"/>
      <c r="H142" s="1140"/>
      <c r="I142" s="1140"/>
      <c r="J142" s="1140"/>
      <c r="K142" s="1140"/>
      <c r="L142" s="1140"/>
      <c r="M142" s="1140"/>
      <c r="N142" s="1140"/>
      <c r="O142" s="1140"/>
      <c r="P142" s="62"/>
      <c r="Q142" s="520" t="s">
        <v>127</v>
      </c>
      <c r="R142" s="520"/>
      <c r="S142" s="520"/>
      <c r="T142" s="520"/>
      <c r="U142" s="473"/>
      <c r="V142" s="473"/>
      <c r="W142" s="473"/>
      <c r="X142" s="473"/>
      <c r="Y142" s="63"/>
      <c r="Z142" s="79"/>
      <c r="AA142" s="852"/>
    </row>
    <row r="143" spans="1:27" s="5" customFormat="1" ht="5.25" customHeight="1" x14ac:dyDescent="0.2">
      <c r="A143" s="450"/>
      <c r="B143" s="77"/>
      <c r="C143" s="62"/>
      <c r="D143" s="62"/>
      <c r="E143" s="62"/>
      <c r="F143" s="62"/>
      <c r="G143" s="62"/>
      <c r="H143" s="98"/>
      <c r="I143" s="98"/>
      <c r="J143" s="98"/>
      <c r="K143" s="98"/>
      <c r="L143" s="98"/>
      <c r="M143" s="98"/>
      <c r="N143" s="98"/>
      <c r="O143" s="98"/>
      <c r="P143" s="62"/>
      <c r="Q143" s="520"/>
      <c r="R143" s="520"/>
      <c r="S143" s="520"/>
      <c r="T143" s="520"/>
      <c r="U143" s="473"/>
      <c r="V143" s="473"/>
      <c r="W143" s="473"/>
      <c r="X143" s="473"/>
      <c r="Y143" s="111"/>
      <c r="Z143" s="79"/>
      <c r="AA143" s="852"/>
    </row>
    <row r="144" spans="1:27" s="5" customFormat="1" ht="21" customHeight="1" x14ac:dyDescent="0.2">
      <c r="A144" s="445" t="s">
        <v>518</v>
      </c>
      <c r="B144" s="123"/>
      <c r="C144" s="62" t="s">
        <v>126</v>
      </c>
      <c r="D144" s="62"/>
      <c r="E144" s="62"/>
      <c r="F144" s="62"/>
      <c r="G144" s="62"/>
      <c r="H144" s="1140"/>
      <c r="I144" s="1140"/>
      <c r="J144" s="1140"/>
      <c r="K144" s="1140"/>
      <c r="L144" s="1140"/>
      <c r="M144" s="1140"/>
      <c r="N144" s="1140"/>
      <c r="O144" s="1140"/>
      <c r="P144" s="62"/>
      <c r="Q144" s="1140"/>
      <c r="R144" s="1140"/>
      <c r="S144" s="1140"/>
      <c r="T144" s="1140"/>
      <c r="U144" s="1140"/>
      <c r="V144" s="1140"/>
      <c r="W144" s="1140"/>
      <c r="X144" s="1140"/>
      <c r="Y144" s="63"/>
      <c r="Z144" s="79"/>
      <c r="AA144" s="852"/>
    </row>
    <row r="145" spans="1:29" s="5" customFormat="1" ht="5.25" customHeight="1" x14ac:dyDescent="0.2">
      <c r="A145" s="450"/>
      <c r="B145" s="106"/>
      <c r="C145" s="107"/>
      <c r="D145" s="107"/>
      <c r="E145" s="107"/>
      <c r="F145" s="107"/>
      <c r="G145" s="107"/>
      <c r="H145" s="108"/>
      <c r="I145" s="108"/>
      <c r="J145" s="108"/>
      <c r="K145" s="108"/>
      <c r="L145" s="108"/>
      <c r="M145" s="108"/>
      <c r="N145" s="108"/>
      <c r="O145" s="108"/>
      <c r="P145" s="108"/>
      <c r="Q145" s="108"/>
      <c r="R145" s="108"/>
      <c r="S145" s="108"/>
      <c r="T145" s="108"/>
      <c r="U145" s="108"/>
      <c r="V145" s="108"/>
      <c r="W145" s="108"/>
      <c r="X145" s="108"/>
      <c r="Y145" s="108"/>
      <c r="Z145" s="109"/>
      <c r="AA145" s="852"/>
    </row>
    <row r="146" spans="1:29" s="5" customFormat="1" ht="5.25" customHeight="1" x14ac:dyDescent="0.2">
      <c r="A146" s="450"/>
      <c r="B146" s="96"/>
      <c r="C146" s="101"/>
      <c r="D146" s="498"/>
      <c r="E146" s="498"/>
      <c r="F146" s="498"/>
      <c r="G146" s="498"/>
      <c r="H146" s="98"/>
      <c r="I146" s="98"/>
      <c r="J146" s="98"/>
      <c r="K146" s="98"/>
      <c r="L146" s="98"/>
      <c r="M146" s="98"/>
      <c r="N146" s="98"/>
      <c r="O146" s="98"/>
      <c r="P146" s="98"/>
      <c r="Q146" s="98"/>
      <c r="R146" s="98"/>
      <c r="S146" s="98"/>
      <c r="T146" s="98"/>
      <c r="U146" s="98"/>
      <c r="V146" s="98"/>
      <c r="W146" s="98"/>
      <c r="X146" s="98"/>
      <c r="Y146" s="98"/>
      <c r="Z146" s="99"/>
      <c r="AA146" s="852"/>
    </row>
    <row r="147" spans="1:29" s="5" customFormat="1" ht="24" customHeight="1" x14ac:dyDescent="0.2">
      <c r="A147" s="445" t="s">
        <v>519</v>
      </c>
      <c r="B147" s="112"/>
      <c r="C147" s="85" t="s">
        <v>128</v>
      </c>
      <c r="D147" s="85"/>
      <c r="E147" s="85"/>
      <c r="F147" s="85"/>
      <c r="G147" s="85"/>
      <c r="H147" s="98"/>
      <c r="I147" s="98"/>
      <c r="J147" s="98"/>
      <c r="K147" s="521"/>
      <c r="L147" s="111"/>
      <c r="M147" s="111"/>
      <c r="N147" s="111"/>
      <c r="O147" s="111"/>
      <c r="P147" s="111"/>
      <c r="Q147" s="110" t="s">
        <v>909</v>
      </c>
      <c r="R147" s="111"/>
      <c r="S147" s="111"/>
      <c r="T147" s="111"/>
      <c r="U147" s="1121" t="s">
        <v>1166</v>
      </c>
      <c r="V147" s="1161"/>
      <c r="W147" s="1161"/>
      <c r="X147" s="1122"/>
      <c r="Y147" s="97"/>
      <c r="Z147" s="113"/>
      <c r="AA147" s="852"/>
    </row>
    <row r="148" spans="1:29" s="5" customFormat="1" ht="5.25" customHeight="1" x14ac:dyDescent="0.2">
      <c r="A148" s="450"/>
      <c r="B148" s="77"/>
      <c r="C148" s="62"/>
      <c r="D148" s="62"/>
      <c r="E148" s="62"/>
      <c r="F148" s="62"/>
      <c r="G148" s="62"/>
      <c r="H148" s="62"/>
      <c r="I148" s="62"/>
      <c r="J148" s="62"/>
      <c r="K148" s="62"/>
      <c r="L148" s="62"/>
      <c r="M148" s="62"/>
      <c r="N148" s="62"/>
      <c r="O148" s="62"/>
      <c r="P148" s="62"/>
      <c r="Q148" s="62"/>
      <c r="R148" s="62"/>
      <c r="S148" s="62"/>
      <c r="T148" s="62"/>
      <c r="U148" s="62"/>
      <c r="V148" s="62"/>
      <c r="W148" s="62"/>
      <c r="X148" s="62"/>
      <c r="Y148" s="111"/>
      <c r="Z148" s="79"/>
      <c r="AA148" s="852"/>
    </row>
    <row r="149" spans="1:29" s="5" customFormat="1" ht="21" customHeight="1" x14ac:dyDescent="0.2">
      <c r="A149" s="449" t="s">
        <v>520</v>
      </c>
      <c r="B149" s="122"/>
      <c r="C149" s="62" t="s">
        <v>125</v>
      </c>
      <c r="D149" s="62"/>
      <c r="E149" s="62"/>
      <c r="F149" s="62"/>
      <c r="G149" s="62"/>
      <c r="H149" s="1140"/>
      <c r="I149" s="1140"/>
      <c r="J149" s="1140"/>
      <c r="K149" s="1140"/>
      <c r="L149" s="1140"/>
      <c r="M149" s="1140"/>
      <c r="N149" s="1140"/>
      <c r="O149" s="1140"/>
      <c r="P149" s="62"/>
      <c r="Q149" s="520" t="s">
        <v>127</v>
      </c>
      <c r="R149" s="520"/>
      <c r="S149" s="520"/>
      <c r="T149" s="520"/>
      <c r="U149" s="473"/>
      <c r="V149" s="473"/>
      <c r="W149" s="473"/>
      <c r="X149" s="473"/>
      <c r="Y149" s="63"/>
      <c r="Z149" s="79"/>
      <c r="AA149" s="852"/>
    </row>
    <row r="150" spans="1:29" s="5" customFormat="1" ht="5.25" customHeight="1" x14ac:dyDescent="0.2">
      <c r="A150" s="450"/>
      <c r="B150" s="77"/>
      <c r="C150" s="62"/>
      <c r="D150" s="62"/>
      <c r="E150" s="62"/>
      <c r="F150" s="62"/>
      <c r="G150" s="62"/>
      <c r="H150" s="98"/>
      <c r="I150" s="98"/>
      <c r="J150" s="98"/>
      <c r="K150" s="98"/>
      <c r="L150" s="98"/>
      <c r="M150" s="98"/>
      <c r="N150" s="98"/>
      <c r="O150" s="98"/>
      <c r="P150" s="62"/>
      <c r="Q150" s="520"/>
      <c r="R150" s="520"/>
      <c r="S150" s="520"/>
      <c r="T150" s="520"/>
      <c r="U150" s="473"/>
      <c r="V150" s="473"/>
      <c r="W150" s="473"/>
      <c r="X150" s="473"/>
      <c r="Y150" s="111"/>
      <c r="Z150" s="79"/>
      <c r="AA150" s="852"/>
    </row>
    <row r="151" spans="1:29" s="5" customFormat="1" ht="21" customHeight="1" x14ac:dyDescent="0.2">
      <c r="A151" s="445" t="s">
        <v>521</v>
      </c>
      <c r="B151" s="123"/>
      <c r="C151" s="62" t="s">
        <v>126</v>
      </c>
      <c r="D151" s="62"/>
      <c r="E151" s="62"/>
      <c r="F151" s="62"/>
      <c r="G151" s="62"/>
      <c r="H151" s="1140"/>
      <c r="I151" s="1140"/>
      <c r="J151" s="1140"/>
      <c r="K151" s="1140"/>
      <c r="L151" s="1140"/>
      <c r="M151" s="1140"/>
      <c r="N151" s="1140"/>
      <c r="O151" s="1140"/>
      <c r="P151" s="62"/>
      <c r="Q151" s="1140"/>
      <c r="R151" s="1140"/>
      <c r="S151" s="1140"/>
      <c r="T151" s="1140"/>
      <c r="U151" s="1140"/>
      <c r="V151" s="1140"/>
      <c r="W151" s="1140"/>
      <c r="X151" s="1140"/>
      <c r="Y151" s="63"/>
      <c r="Z151" s="79"/>
      <c r="AA151" s="852"/>
    </row>
    <row r="152" spans="1:29" s="5" customFormat="1" ht="9" customHeight="1" x14ac:dyDescent="0.2">
      <c r="A152" s="288" t="str">
        <f>IF(S25&lt;&gt;"",S25,"")</f>
        <v>00000000</v>
      </c>
      <c r="B152" s="124"/>
      <c r="C152" s="121"/>
      <c r="D152" s="121"/>
      <c r="E152" s="121"/>
      <c r="F152" s="121"/>
      <c r="G152" s="121"/>
      <c r="H152" s="125"/>
      <c r="I152" s="125"/>
      <c r="J152" s="125"/>
      <c r="K152" s="125"/>
      <c r="L152" s="125"/>
      <c r="M152" s="125"/>
      <c r="N152" s="125"/>
      <c r="O152" s="125"/>
      <c r="P152" s="125"/>
      <c r="Q152" s="125"/>
      <c r="R152" s="125"/>
      <c r="S152" s="125"/>
      <c r="T152" s="125"/>
      <c r="U152" s="125"/>
      <c r="V152" s="125"/>
      <c r="W152" s="125"/>
      <c r="X152" s="125"/>
      <c r="Y152" s="125"/>
      <c r="Z152" s="126"/>
      <c r="AA152" s="852"/>
    </row>
    <row r="153" spans="1:29" s="5" customFormat="1" ht="5.25" customHeight="1" x14ac:dyDescent="0.2">
      <c r="A153" s="450"/>
      <c r="B153" s="92"/>
      <c r="C153" s="93"/>
      <c r="D153" s="93"/>
      <c r="E153" s="93"/>
      <c r="F153" s="93"/>
      <c r="G153" s="93"/>
      <c r="H153" s="94"/>
      <c r="I153" s="94"/>
      <c r="J153" s="94"/>
      <c r="K153" s="94"/>
      <c r="L153" s="94"/>
      <c r="M153" s="94"/>
      <c r="N153" s="94"/>
      <c r="O153" s="94"/>
      <c r="P153" s="94"/>
      <c r="Q153" s="94"/>
      <c r="R153" s="94"/>
      <c r="S153" s="94"/>
      <c r="T153" s="94"/>
      <c r="U153" s="94"/>
      <c r="V153" s="94"/>
      <c r="W153" s="94"/>
      <c r="X153" s="94"/>
      <c r="Y153" s="94"/>
      <c r="Z153" s="95"/>
      <c r="AA153" s="852"/>
    </row>
    <row r="154" spans="1:29" s="5" customFormat="1" ht="5.25" customHeight="1" x14ac:dyDescent="0.2">
      <c r="A154" s="450"/>
      <c r="B154" s="77"/>
      <c r="C154" s="62"/>
      <c r="D154" s="62"/>
      <c r="E154" s="62"/>
      <c r="F154" s="62"/>
      <c r="G154" s="62"/>
      <c r="H154" s="62"/>
      <c r="I154" s="62"/>
      <c r="J154" s="62"/>
      <c r="K154" s="62"/>
      <c r="L154" s="62"/>
      <c r="M154" s="62"/>
      <c r="N154" s="62"/>
      <c r="O154" s="62"/>
      <c r="P154" s="62"/>
      <c r="Q154" s="62"/>
      <c r="R154" s="62"/>
      <c r="S154" s="62"/>
      <c r="T154" s="62"/>
      <c r="U154" s="62"/>
      <c r="V154" s="62"/>
      <c r="W154" s="62"/>
      <c r="X154" s="62"/>
      <c r="Y154" s="63"/>
      <c r="Z154" s="79"/>
      <c r="AA154" s="852"/>
    </row>
    <row r="155" spans="1:29" ht="30" customHeight="1" x14ac:dyDescent="0.2">
      <c r="A155" s="449" t="s">
        <v>1497</v>
      </c>
      <c r="B155" s="130"/>
      <c r="C155" s="1123" t="s">
        <v>1353</v>
      </c>
      <c r="D155" s="1040"/>
      <c r="E155" s="1040"/>
      <c r="F155" s="1040"/>
      <c r="G155" s="1040"/>
      <c r="H155" s="1040"/>
      <c r="I155" s="1040"/>
      <c r="J155" s="1040"/>
      <c r="K155" s="1040"/>
      <c r="L155" s="1040"/>
      <c r="M155" s="1040"/>
      <c r="N155" s="1040"/>
      <c r="O155" s="1040"/>
      <c r="P155" s="1040"/>
      <c r="Q155" s="1040"/>
      <c r="R155" s="1040"/>
      <c r="S155" s="1040"/>
      <c r="T155" s="875"/>
      <c r="U155" s="875"/>
      <c r="V155" s="875"/>
      <c r="W155" s="1121" t="s">
        <v>1166</v>
      </c>
      <c r="X155" s="1122"/>
      <c r="Y155" s="376"/>
      <c r="Z155" s="79"/>
      <c r="AA155" s="852"/>
    </row>
    <row r="156" spans="1:29" s="100" customFormat="1" ht="5.25" customHeight="1" x14ac:dyDescent="0.2">
      <c r="A156" s="448"/>
      <c r="B156" s="96"/>
      <c r="C156" s="98"/>
      <c r="D156" s="98"/>
      <c r="E156" s="98"/>
      <c r="F156" s="98"/>
      <c r="G156" s="98"/>
      <c r="H156" s="98"/>
      <c r="I156" s="98"/>
      <c r="J156" s="98"/>
      <c r="K156" s="98"/>
      <c r="L156" s="98"/>
      <c r="M156" s="98"/>
      <c r="N156" s="98"/>
      <c r="O156" s="98"/>
      <c r="P156" s="98"/>
      <c r="Q156" s="98"/>
      <c r="R156" s="98"/>
      <c r="S156" s="98"/>
      <c r="T156" s="115"/>
      <c r="U156" s="115"/>
      <c r="V156" s="115"/>
      <c r="W156" s="115"/>
      <c r="X156" s="115"/>
      <c r="Y156" s="115"/>
      <c r="Z156" s="99"/>
      <c r="AA156" s="853"/>
    </row>
    <row r="157" spans="1:29" s="5" customFormat="1" ht="36" customHeight="1" x14ac:dyDescent="0.2">
      <c r="A157" s="454" t="s">
        <v>258</v>
      </c>
      <c r="B157" s="112"/>
      <c r="C157" s="1119" t="s">
        <v>1065</v>
      </c>
      <c r="D157" s="1040"/>
      <c r="E157" s="1040"/>
      <c r="F157" s="1040"/>
      <c r="G157" s="1040"/>
      <c r="H157" s="1040"/>
      <c r="I157" s="1040"/>
      <c r="J157" s="1040"/>
      <c r="K157" s="1040"/>
      <c r="L157" s="1040"/>
      <c r="M157" s="1040"/>
      <c r="N157" s="1040"/>
      <c r="O157" s="1040"/>
      <c r="P157" s="1040"/>
      <c r="Q157" s="1040"/>
      <c r="R157" s="1040"/>
      <c r="S157" s="1040"/>
      <c r="T157" s="1040"/>
      <c r="U157" s="1040"/>
      <c r="V157" s="1040"/>
      <c r="W157" s="315"/>
      <c r="X157" s="315"/>
      <c r="Y157" s="131"/>
      <c r="Z157" s="113"/>
      <c r="AA157" s="852"/>
    </row>
    <row r="158" spans="1:29" s="5" customFormat="1" ht="5.25" customHeight="1" x14ac:dyDescent="0.2">
      <c r="A158" s="450"/>
      <c r="B158" s="80"/>
      <c r="C158" s="81"/>
      <c r="D158" s="81"/>
      <c r="E158" s="81"/>
      <c r="F158" s="81"/>
      <c r="G158" s="81"/>
      <c r="H158" s="81"/>
      <c r="I158" s="81"/>
      <c r="J158" s="81"/>
      <c r="K158" s="81"/>
      <c r="L158" s="81"/>
      <c r="M158" s="81"/>
      <c r="N158" s="81"/>
      <c r="O158" s="81"/>
      <c r="P158" s="81"/>
      <c r="Q158" s="81"/>
      <c r="R158" s="81"/>
      <c r="S158" s="81"/>
      <c r="T158" s="81"/>
      <c r="U158" s="81"/>
      <c r="V158" s="81"/>
      <c r="W158" s="81"/>
      <c r="X158" s="81"/>
      <c r="Y158" s="82"/>
      <c r="Z158" s="83"/>
      <c r="AA158" s="852"/>
    </row>
    <row r="159" spans="1:29" s="5" customFormat="1" ht="5.25" customHeight="1" x14ac:dyDescent="0.2">
      <c r="A159" s="450"/>
      <c r="B159" s="77"/>
      <c r="C159" s="62"/>
      <c r="D159" s="62"/>
      <c r="E159" s="62"/>
      <c r="F159" s="62"/>
      <c r="G159" s="62"/>
      <c r="H159" s="62"/>
      <c r="I159" s="62"/>
      <c r="J159" s="62"/>
      <c r="K159" s="62"/>
      <c r="L159" s="62"/>
      <c r="M159" s="62"/>
      <c r="N159" s="62"/>
      <c r="O159" s="62"/>
      <c r="P159" s="62"/>
      <c r="Q159" s="62"/>
      <c r="R159" s="62"/>
      <c r="S159" s="62"/>
      <c r="T159" s="62"/>
      <c r="U159" s="62"/>
      <c r="V159" s="62"/>
      <c r="W159" s="62"/>
      <c r="X159" s="62"/>
      <c r="Y159" s="63"/>
      <c r="Z159" s="79"/>
      <c r="AA159" s="852"/>
    </row>
    <row r="160" spans="1:29" ht="30" customHeight="1" x14ac:dyDescent="0.2">
      <c r="A160" s="450" t="s">
        <v>1498</v>
      </c>
      <c r="B160" s="130"/>
      <c r="C160" s="1141" t="s">
        <v>426</v>
      </c>
      <c r="D160" s="1022"/>
      <c r="E160" s="1022"/>
      <c r="F160" s="1022"/>
      <c r="G160" s="1022"/>
      <c r="H160" s="1022"/>
      <c r="I160" s="1022"/>
      <c r="J160" s="1022"/>
      <c r="K160" s="1022"/>
      <c r="L160" s="1022"/>
      <c r="M160" s="1022"/>
      <c r="N160" s="1022"/>
      <c r="O160" s="1022"/>
      <c r="P160" s="1022"/>
      <c r="Q160" s="1022"/>
      <c r="R160" s="1022"/>
      <c r="S160" s="1022"/>
      <c r="T160" s="875"/>
      <c r="U160" s="875"/>
      <c r="V160" s="875"/>
      <c r="W160" s="1121" t="s">
        <v>1166</v>
      </c>
      <c r="X160" s="1122"/>
      <c r="Y160" s="63"/>
      <c r="Z160" s="79"/>
      <c r="AA160" s="852"/>
      <c r="AB160" s="5"/>
      <c r="AC160" s="5"/>
    </row>
    <row r="161" spans="1:35" s="167" customFormat="1" ht="18" customHeight="1" x14ac:dyDescent="0.2">
      <c r="A161" s="455"/>
      <c r="B161" s="165"/>
      <c r="C161" s="815" t="s">
        <v>1170</v>
      </c>
      <c r="D161" s="813"/>
      <c r="E161" s="813"/>
      <c r="F161" s="813"/>
      <c r="G161" s="813"/>
      <c r="H161" s="814"/>
      <c r="I161" s="814"/>
      <c r="J161" s="814"/>
      <c r="K161" s="814"/>
      <c r="L161" s="814"/>
      <c r="M161" s="814"/>
      <c r="N161" s="814"/>
      <c r="O161" s="814"/>
      <c r="P161" s="814"/>
      <c r="Q161" s="797"/>
      <c r="R161" s="797"/>
      <c r="S161" s="797"/>
      <c r="T161" s="517"/>
      <c r="U161" s="517"/>
      <c r="V161" s="517"/>
      <c r="W161" s="132"/>
      <c r="X161" s="132"/>
      <c r="Y161" s="132"/>
      <c r="Z161" s="166"/>
      <c r="AA161" s="353"/>
      <c r="AB161" s="164"/>
      <c r="AC161" s="164"/>
      <c r="AD161" s="164"/>
      <c r="AE161" s="164"/>
      <c r="AF161" s="164"/>
      <c r="AG161" s="164"/>
      <c r="AH161" s="164"/>
      <c r="AI161" s="164"/>
    </row>
    <row r="162" spans="1:35" s="187" customFormat="1" ht="60" customHeight="1" x14ac:dyDescent="0.2">
      <c r="A162" s="458" t="s">
        <v>1499</v>
      </c>
      <c r="B162" s="77"/>
      <c r="C162" s="1135"/>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63"/>
      <c r="Z162" s="79"/>
      <c r="AA162" s="852"/>
      <c r="AB162" s="12"/>
      <c r="AC162" s="12"/>
      <c r="AD162" s="12"/>
      <c r="AE162" s="12"/>
      <c r="AF162" s="12"/>
      <c r="AG162" s="12"/>
      <c r="AH162" s="12"/>
      <c r="AI162" s="12"/>
    </row>
    <row r="163" spans="1:35" ht="9" customHeight="1" x14ac:dyDescent="0.2">
      <c r="A163" s="450"/>
      <c r="B163" s="140"/>
      <c r="C163" s="798"/>
      <c r="D163" s="798"/>
      <c r="E163" s="798"/>
      <c r="F163" s="798"/>
      <c r="G163" s="798"/>
      <c r="H163" s="798"/>
      <c r="I163" s="798"/>
      <c r="J163" s="798"/>
      <c r="K163" s="798"/>
      <c r="L163" s="798"/>
      <c r="M163" s="798"/>
      <c r="N163" s="798"/>
      <c r="O163" s="798"/>
      <c r="P163" s="798"/>
      <c r="Q163" s="798"/>
      <c r="R163" s="798"/>
      <c r="S163" s="798"/>
      <c r="T163" s="798"/>
      <c r="U163" s="798"/>
      <c r="V163" s="798"/>
      <c r="W163" s="470"/>
      <c r="X163" s="470"/>
      <c r="Y163" s="133"/>
      <c r="Z163" s="91"/>
      <c r="AA163" s="852"/>
    </row>
    <row r="164" spans="1:35" s="5" customFormat="1" ht="5.25" customHeight="1" x14ac:dyDescent="0.2">
      <c r="A164" s="449"/>
      <c r="B164" s="92"/>
      <c r="C164" s="93"/>
      <c r="D164" s="93"/>
      <c r="E164" s="93"/>
      <c r="F164" s="93"/>
      <c r="G164" s="93"/>
      <c r="H164" s="94"/>
      <c r="I164" s="94"/>
      <c r="J164" s="94"/>
      <c r="K164" s="94"/>
      <c r="L164" s="94"/>
      <c r="M164" s="94"/>
      <c r="N164" s="94"/>
      <c r="O164" s="94"/>
      <c r="P164" s="94"/>
      <c r="Q164" s="94"/>
      <c r="R164" s="94"/>
      <c r="S164" s="94"/>
      <c r="T164" s="94"/>
      <c r="U164" s="94"/>
      <c r="V164" s="94"/>
      <c r="W164" s="94"/>
      <c r="X164" s="94"/>
      <c r="Y164" s="94"/>
      <c r="Z164" s="95"/>
      <c r="AA164" s="852"/>
    </row>
    <row r="165" spans="1:35" ht="19.5" customHeight="1" x14ac:dyDescent="0.2">
      <c r="A165" s="449"/>
      <c r="B165" s="130"/>
      <c r="C165" s="522" t="s">
        <v>924</v>
      </c>
      <c r="D165" s="522"/>
      <c r="E165" s="522"/>
      <c r="F165" s="522"/>
      <c r="G165" s="522"/>
      <c r="H165" s="522"/>
      <c r="I165" s="522"/>
      <c r="J165" s="522"/>
      <c r="K165" s="522"/>
      <c r="L165" s="522"/>
      <c r="M165" s="522"/>
      <c r="N165" s="522"/>
      <c r="O165" s="522"/>
      <c r="P165" s="522"/>
      <c r="Q165" s="522"/>
      <c r="R165" s="522"/>
      <c r="S165" s="522"/>
      <c r="T165" s="522"/>
      <c r="U165" s="63"/>
      <c r="V165" s="63"/>
      <c r="W165" s="63"/>
      <c r="X165" s="63"/>
      <c r="Y165" s="63"/>
      <c r="Z165" s="79"/>
      <c r="AA165" s="852"/>
    </row>
    <row r="166" spans="1:35" s="5" customFormat="1" ht="300" customHeight="1" x14ac:dyDescent="0.2">
      <c r="A166" s="450"/>
      <c r="B166" s="77"/>
      <c r="C166" s="1135"/>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63"/>
      <c r="Z166" s="79"/>
      <c r="AA166" s="852"/>
    </row>
    <row r="167" spans="1:35" s="5" customFormat="1" ht="8.25" customHeight="1" x14ac:dyDescent="0.2">
      <c r="A167" s="288" t="str">
        <f>IF(S25&lt;&gt;"",S25,"")</f>
        <v>00000000</v>
      </c>
      <c r="B167" s="88"/>
      <c r="C167" s="90"/>
      <c r="D167" s="90"/>
      <c r="E167" s="90"/>
      <c r="F167" s="90"/>
      <c r="G167" s="90"/>
      <c r="H167" s="90"/>
      <c r="I167" s="90"/>
      <c r="J167" s="90"/>
      <c r="K167" s="90"/>
      <c r="L167" s="90"/>
      <c r="M167" s="90"/>
      <c r="N167" s="90"/>
      <c r="O167" s="90"/>
      <c r="P167" s="90"/>
      <c r="Q167" s="90"/>
      <c r="R167" s="90"/>
      <c r="S167" s="90"/>
      <c r="T167" s="90"/>
      <c r="U167" s="90"/>
      <c r="V167" s="90"/>
      <c r="W167" s="90"/>
      <c r="X167" s="90"/>
      <c r="Y167" s="133"/>
      <c r="Z167" s="91"/>
      <c r="AA167" s="852"/>
    </row>
  </sheetData>
  <sheetProtection password="C039" sheet="1" objects="1" scenarios="1" selectLockedCells="1"/>
  <mergeCells count="72">
    <mergeCell ref="W72:X72"/>
    <mergeCell ref="C72:U72"/>
    <mergeCell ref="T86:U86"/>
    <mergeCell ref="T79:U79"/>
    <mergeCell ref="T80:U80"/>
    <mergeCell ref="T81:U81"/>
    <mergeCell ref="T82:U82"/>
    <mergeCell ref="T83:U83"/>
    <mergeCell ref="T84:U84"/>
    <mergeCell ref="T85:U85"/>
    <mergeCell ref="W89:X89"/>
    <mergeCell ref="C113:Y113"/>
    <mergeCell ref="H111:P111"/>
    <mergeCell ref="C89:S89"/>
    <mergeCell ref="C96:U96"/>
    <mergeCell ref="C47:P47"/>
    <mergeCell ref="W47:X47"/>
    <mergeCell ref="T56:U56"/>
    <mergeCell ref="T57:U57"/>
    <mergeCell ref="H151:O151"/>
    <mergeCell ref="Q151:X151"/>
    <mergeCell ref="U147:X147"/>
    <mergeCell ref="H149:O149"/>
    <mergeCell ref="O117:X117"/>
    <mergeCell ref="C133:R133"/>
    <mergeCell ref="C135:R135"/>
    <mergeCell ref="W123:X123"/>
    <mergeCell ref="O126:P126"/>
    <mergeCell ref="H103:R103"/>
    <mergeCell ref="H105:J105"/>
    <mergeCell ref="W96:X96"/>
    <mergeCell ref="A3:Z3"/>
    <mergeCell ref="L41:Y41"/>
    <mergeCell ref="L25:Q25"/>
    <mergeCell ref="B22:Z22"/>
    <mergeCell ref="Q5:Z5"/>
    <mergeCell ref="G5:H5"/>
    <mergeCell ref="A17:F17"/>
    <mergeCell ref="L38:X38"/>
    <mergeCell ref="L40:X40"/>
    <mergeCell ref="C28:X28"/>
    <mergeCell ref="L34:X34"/>
    <mergeCell ref="L36:X36"/>
    <mergeCell ref="S25:X25"/>
    <mergeCell ref="B23:Z23"/>
    <mergeCell ref="C166:X166"/>
    <mergeCell ref="W133:X133"/>
    <mergeCell ref="W135:X135"/>
    <mergeCell ref="O128:X128"/>
    <mergeCell ref="C120:X120"/>
    <mergeCell ref="H142:O142"/>
    <mergeCell ref="H144:O144"/>
    <mergeCell ref="C157:V157"/>
    <mergeCell ref="C162:X162"/>
    <mergeCell ref="C160:S160"/>
    <mergeCell ref="Q144:X144"/>
    <mergeCell ref="C67:Y67"/>
    <mergeCell ref="W160:X160"/>
    <mergeCell ref="W155:X155"/>
    <mergeCell ref="C155:S155"/>
    <mergeCell ref="Q13:S13"/>
    <mergeCell ref="T111:X111"/>
    <mergeCell ref="H109:X109"/>
    <mergeCell ref="H107:X107"/>
    <mergeCell ref="M105:X105"/>
    <mergeCell ref="V103:X103"/>
    <mergeCell ref="L32:X32"/>
    <mergeCell ref="C44:X44"/>
    <mergeCell ref="W52:X52"/>
    <mergeCell ref="W63:X63"/>
    <mergeCell ref="T58:U58"/>
    <mergeCell ref="T59:U59"/>
  </mergeCells>
  <phoneticPr fontId="4" type="noConversion"/>
  <conditionalFormatting sqref="O117:X117 U147:X147 W123:X123 O126:P126 W155:X155 W160:X160 W52:X52 T56:U59 W63:X63 W72:X72 T79:U86 W89:X89 W96:X96">
    <cfRule type="cellIs" dxfId="885" priority="24" operator="equal">
      <formula>"?"</formula>
    </cfRule>
  </conditionalFormatting>
  <conditionalFormatting sqref="X60">
    <cfRule type="cellIs" dxfId="884" priority="20" operator="equal">
      <formula>"x"</formula>
    </cfRule>
  </conditionalFormatting>
  <conditionalFormatting sqref="W52:X52">
    <cfRule type="cellIs" dxfId="883" priority="15" operator="equal">
      <formula>"Nein"</formula>
    </cfRule>
  </conditionalFormatting>
  <conditionalFormatting sqref="T56:U59">
    <cfRule type="cellIs" dxfId="882" priority="14" operator="equal">
      <formula>"Nein"</formula>
    </cfRule>
  </conditionalFormatting>
  <conditionalFormatting sqref="W63:X63">
    <cfRule type="cellIs" dxfId="881" priority="13" operator="equal">
      <formula>"Nein"</formula>
    </cfRule>
  </conditionalFormatting>
  <conditionalFormatting sqref="W72:X72">
    <cfRule type="cellIs" dxfId="880" priority="12" operator="equal">
      <formula>"Nein"</formula>
    </cfRule>
  </conditionalFormatting>
  <conditionalFormatting sqref="T79:U86">
    <cfRule type="cellIs" dxfId="879" priority="11" operator="equal">
      <formula>"Nein"</formula>
    </cfRule>
  </conditionalFormatting>
  <conditionalFormatting sqref="W89:X89">
    <cfRule type="cellIs" dxfId="878" priority="10" operator="equal">
      <formula>"Nein"</formula>
    </cfRule>
  </conditionalFormatting>
  <conditionalFormatting sqref="W96:X96">
    <cfRule type="cellIs" dxfId="877" priority="9" operator="equal">
      <formula>"Nein"</formula>
    </cfRule>
  </conditionalFormatting>
  <conditionalFormatting sqref="X69">
    <cfRule type="cellIs" dxfId="876" priority="8" operator="equal">
      <formula>"x"</formula>
    </cfRule>
  </conditionalFormatting>
  <conditionalFormatting sqref="X93">
    <cfRule type="cellIs" dxfId="875" priority="6" operator="equal">
      <formula>"x"</formula>
    </cfRule>
  </conditionalFormatting>
  <conditionalFormatting sqref="X74">
    <cfRule type="cellIs" dxfId="874" priority="4" operator="equal">
      <formula>"x"</formula>
    </cfRule>
  </conditionalFormatting>
  <conditionalFormatting sqref="W47:X47">
    <cfRule type="cellIs" dxfId="873" priority="2" operator="equal">
      <formula>"?"</formula>
    </cfRule>
  </conditionalFormatting>
  <conditionalFormatting sqref="W47:X47">
    <cfRule type="cellIs" dxfId="872" priority="1" operator="equal">
      <formula>"Nein"</formula>
    </cfRule>
  </conditionalFormatting>
  <dataValidations count="7">
    <dataValidation type="list" allowBlank="1" showInputMessage="1" showErrorMessage="1" sqref="U147:X147">
      <formula1>"?,EVU,EIU,EVU und EIU"</formula1>
    </dataValidation>
    <dataValidation type="list" allowBlank="1" showInputMessage="1" showErrorMessage="1" sqref="T56:U59 W63:X63 T79:U86 W96:X96 W72:X72 W89:X89 W123:X123 O126:P126 W155:X155 W160:X160 W52:X52">
      <formula1>"?,Nein,Ja"</formula1>
    </dataValidation>
    <dataValidation type="list" allowBlank="1" showInputMessage="1" showErrorMessage="1" sqref="O117:X117">
      <formula1>"?,Bund,Land,Kommune,privates Unternehmen,ausländische Staatsbahn (direkt / indirekt),ausländischer öffentlicher Eigentümer,ausländischer privater Eigentümer, anderer Eigentümer "</formula1>
    </dataValidation>
    <dataValidation type="list" allowBlank="1" showInputMessage="1" showErrorMessage="1" sqref="X60 X69 X93 X74">
      <formula1>"?,x"</formula1>
    </dataValidation>
    <dataValidation type="whole" allowBlank="1" showErrorMessage="1" errorTitle="Berichtsstellennummer ungültig!" error="Tragen Sie hier Ihre 8stellige Berichtsstellennummer ein. Sie finden diese im Anschreiben._x000a__x000a_Wenn Ihnen das Anschreiben nicht vorliegt, senden Sie bitte eine Mail an: marktbeobachtung.schiene@bnetza.de_x000a__x000a_" prompt="_x000a_" sqref="L25:Q25">
      <formula1>1000000</formula1>
      <formula2>21000000</formula2>
    </dataValidation>
    <dataValidation type="decimal" allowBlank="1" showInputMessage="1" showErrorMessage="1" errorTitle="Bitte prüfen Sie Ihre Eingabe!" error="Text und Sonderzeichen sind in diesem Feld nicht zugelassen. Prozentwerte dürfen 100% nicht überschreiten." sqref="W133:X133 W135:X135">
      <formula1>0</formula1>
      <formula2>100</formula2>
    </dataValidation>
    <dataValidation type="list" allowBlank="1" showInputMessage="1" showErrorMessage="1" sqref="W47:X47">
      <formula1>"?,Nein,Ja"</formula1>
    </dataValidation>
  </dataValidations>
  <pageMargins left="0.59055118110236227" right="0.39370078740157483" top="0.78740157480314965" bottom="0.59055118110236227" header="0.39370078740157483" footer="0.51181102362204722"/>
  <pageSetup paperSize="8" scale="150" pageOrder="overThenDown" orientation="portrait" r:id="rId1"/>
  <headerFooter alignWithMargins="0">
    <oddFooter>&amp;L         Berichtszeitraum: 2017 / Version 1.5&amp;C
&amp;RSeite &amp;P von &amp;N</oddFooter>
  </headerFooter>
  <rowBreaks count="4" manualBreakCount="4">
    <brk id="41" max="16383" man="1"/>
    <brk id="99" max="25" man="1"/>
    <brk id="152" max="25" man="1"/>
    <brk id="167" max="16383" man="1"/>
  </rowBreaks>
  <ignoredErrors>
    <ignoredError sqref="A132 A35 A134 A136:A137 A37" twoDigitTextYear="1"/>
    <ignoredError sqref="A129:A130 A110 A118:A119 A112:A115 A164" twoDigitTextYear="1" numberStoredAsText="1"/>
    <ignoredError sqref="A33 A121:A122 A101:A102 A104 A106 A124:A125 A42"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0" tint="-0.14999847407452621"/>
  </sheetPr>
  <dimension ref="A1:AE752"/>
  <sheetViews>
    <sheetView zoomScale="130" zoomScaleNormal="130" zoomScaleSheetLayoutView="130" workbookViewId="0">
      <selection activeCell="M24" sqref="M24:R24"/>
    </sheetView>
  </sheetViews>
  <sheetFormatPr baseColWidth="10" defaultColWidth="11.42578125" defaultRowHeight="12.75" x14ac:dyDescent="0.2"/>
  <cols>
    <col min="1" max="1" width="6.7109375" style="883" customWidth="1"/>
    <col min="2" max="3" width="1.7109375" style="355" customWidth="1"/>
    <col min="4" max="24" width="3.7109375" style="355" customWidth="1"/>
    <col min="25" max="26" width="1.7109375" style="355" customWidth="1"/>
    <col min="27" max="27" width="11.42578125" style="980"/>
    <col min="28" max="16384" width="11.42578125" style="355"/>
  </cols>
  <sheetData>
    <row r="1" spans="1:29" s="852" customFormat="1" ht="5.25" customHeight="1" x14ac:dyDescent="0.2">
      <c r="A1" s="287"/>
      <c r="B1" s="69"/>
      <c r="C1" s="70"/>
      <c r="D1" s="70"/>
      <c r="E1" s="70"/>
      <c r="F1" s="70"/>
      <c r="G1" s="70"/>
      <c r="H1" s="70"/>
      <c r="I1" s="70"/>
      <c r="J1" s="70"/>
      <c r="K1" s="70"/>
      <c r="L1" s="70"/>
      <c r="M1" s="70"/>
      <c r="N1" s="70"/>
      <c r="O1" s="70"/>
      <c r="P1" s="70"/>
      <c r="Q1" s="70"/>
      <c r="R1" s="70"/>
      <c r="S1" s="70"/>
      <c r="T1" s="70"/>
      <c r="U1" s="70"/>
      <c r="V1" s="70"/>
      <c r="W1" s="70"/>
      <c r="X1" s="70"/>
      <c r="Y1" s="71"/>
      <c r="Z1" s="72"/>
      <c r="AA1" s="985"/>
      <c r="AB1" s="5"/>
      <c r="AC1" s="5"/>
    </row>
    <row r="2" spans="1:29" s="852" customFormat="1" ht="22.5" customHeight="1" x14ac:dyDescent="0.2">
      <c r="A2" s="984"/>
      <c r="B2" s="1483" t="s">
        <v>1009</v>
      </c>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5"/>
      <c r="AA2" s="985">
        <f>SUM(AA12:AA439)+SUM(AA615:AA750)</f>
        <v>0</v>
      </c>
      <c r="AB2" s="5"/>
      <c r="AC2" s="5"/>
    </row>
    <row r="3" spans="1:29" s="852" customFormat="1" ht="9" customHeight="1" x14ac:dyDescent="0.2">
      <c r="A3" s="450"/>
      <c r="B3" s="73"/>
      <c r="C3" s="74"/>
      <c r="D3" s="74"/>
      <c r="E3" s="74"/>
      <c r="F3" s="74"/>
      <c r="G3" s="74"/>
      <c r="H3" s="74"/>
      <c r="I3" s="74"/>
      <c r="J3" s="74"/>
      <c r="K3" s="74"/>
      <c r="L3" s="75"/>
      <c r="M3" s="75"/>
      <c r="N3" s="75"/>
      <c r="O3" s="75"/>
      <c r="P3" s="74"/>
      <c r="Q3" s="74"/>
      <c r="R3" s="74"/>
      <c r="S3" s="74"/>
      <c r="T3" s="74"/>
      <c r="U3" s="74"/>
      <c r="V3" s="74"/>
      <c r="W3" s="74"/>
      <c r="X3" s="74"/>
      <c r="Y3" s="74"/>
      <c r="Z3" s="76"/>
      <c r="AA3" s="985"/>
      <c r="AB3" s="5"/>
      <c r="AC3" s="5"/>
    </row>
    <row r="4" spans="1:29" s="852" customFormat="1" ht="27" customHeight="1" x14ac:dyDescent="0.2">
      <c r="A4" s="450" t="s">
        <v>506</v>
      </c>
      <c r="B4" s="77"/>
      <c r="C4" s="78" t="s">
        <v>56</v>
      </c>
      <c r="D4" s="78"/>
      <c r="E4" s="78"/>
      <c r="F4" s="78"/>
      <c r="G4" s="78"/>
      <c r="H4" s="62"/>
      <c r="I4" s="62"/>
      <c r="J4" s="62"/>
      <c r="K4" s="62"/>
      <c r="L4" s="1486" t="str">
        <f>IF(Stammdaten!S25&lt;&gt;"",Stammdaten!S25,"-")</f>
        <v>00000000</v>
      </c>
      <c r="M4" s="1487"/>
      <c r="N4" s="1487"/>
      <c r="O4" s="1487"/>
      <c r="P4" s="1487"/>
      <c r="Q4" s="1488"/>
      <c r="R4" s="982"/>
      <c r="S4" s="1170" t="str">
        <f>IF(Stammdaten!S25&lt;&gt;"","","Die Berichtsstellennummer wird aus den Stammdaten übertragen.")</f>
        <v/>
      </c>
      <c r="T4" s="1170"/>
      <c r="U4" s="1170"/>
      <c r="V4" s="1170"/>
      <c r="W4" s="1170"/>
      <c r="X4" s="1170"/>
      <c r="Y4" s="1170"/>
      <c r="Z4" s="79"/>
      <c r="AA4" s="985">
        <f>SUM(AA440:AA614)</f>
        <v>0</v>
      </c>
      <c r="AB4" s="5"/>
      <c r="AC4" s="5"/>
    </row>
    <row r="5" spans="1:29" s="852" customFormat="1" ht="5.25" customHeight="1" x14ac:dyDescent="0.2">
      <c r="A5" s="446"/>
      <c r="B5" s="80"/>
      <c r="C5" s="81"/>
      <c r="D5" s="81"/>
      <c r="E5" s="81"/>
      <c r="F5" s="81"/>
      <c r="G5" s="81"/>
      <c r="H5" s="81"/>
      <c r="I5" s="81"/>
      <c r="J5" s="81"/>
      <c r="K5" s="81"/>
      <c r="L5" s="81"/>
      <c r="M5" s="81"/>
      <c r="N5" s="81"/>
      <c r="O5" s="81"/>
      <c r="P5" s="81"/>
      <c r="Q5" s="81"/>
      <c r="R5" s="81"/>
      <c r="S5" s="81"/>
      <c r="T5" s="81"/>
      <c r="U5" s="81"/>
      <c r="V5" s="81"/>
      <c r="W5" s="81"/>
      <c r="X5" s="81"/>
      <c r="Y5" s="82"/>
      <c r="Z5" s="83"/>
      <c r="AA5" s="985"/>
      <c r="AB5" s="5"/>
      <c r="AC5" s="5"/>
    </row>
    <row r="6" spans="1:29" s="852" customFormat="1" ht="5.25" customHeight="1" x14ac:dyDescent="0.2">
      <c r="A6" s="446"/>
      <c r="B6" s="77"/>
      <c r="C6" s="62"/>
      <c r="D6" s="62"/>
      <c r="E6" s="62"/>
      <c r="F6" s="62"/>
      <c r="G6" s="62"/>
      <c r="H6" s="62"/>
      <c r="I6" s="62"/>
      <c r="J6" s="62"/>
      <c r="K6" s="62"/>
      <c r="L6" s="62"/>
      <c r="M6" s="62"/>
      <c r="N6" s="62"/>
      <c r="O6" s="62"/>
      <c r="P6" s="62"/>
      <c r="Q6" s="62"/>
      <c r="R6" s="62"/>
      <c r="S6" s="62"/>
      <c r="T6" s="62"/>
      <c r="U6" s="62"/>
      <c r="V6" s="62"/>
      <c r="W6" s="62"/>
      <c r="X6" s="62"/>
      <c r="Y6" s="63"/>
      <c r="Z6" s="79"/>
      <c r="AA6" s="985"/>
      <c r="AB6" s="5"/>
      <c r="AC6" s="5"/>
    </row>
    <row r="7" spans="1:29" s="852" customFormat="1" ht="36" customHeight="1" x14ac:dyDescent="0.2">
      <c r="A7" s="454" t="s">
        <v>258</v>
      </c>
      <c r="B7" s="84"/>
      <c r="C7" s="1153" t="s">
        <v>1582</v>
      </c>
      <c r="D7" s="1154"/>
      <c r="E7" s="1154"/>
      <c r="F7" s="1154"/>
      <c r="G7" s="1154"/>
      <c r="H7" s="1154"/>
      <c r="I7" s="1154"/>
      <c r="J7" s="1154"/>
      <c r="K7" s="1154"/>
      <c r="L7" s="1154"/>
      <c r="M7" s="1154"/>
      <c r="N7" s="1154"/>
      <c r="O7" s="1154"/>
      <c r="P7" s="1154"/>
      <c r="Q7" s="1154"/>
      <c r="R7" s="1154"/>
      <c r="S7" s="1154"/>
      <c r="T7" s="1154"/>
      <c r="U7" s="1154"/>
      <c r="V7" s="1154"/>
      <c r="W7" s="1154"/>
      <c r="X7" s="1154"/>
      <c r="Y7" s="63"/>
      <c r="Z7" s="79"/>
      <c r="AA7" s="985"/>
      <c r="AB7" s="5"/>
      <c r="AC7" s="5"/>
    </row>
    <row r="8" spans="1:29" s="852" customFormat="1" ht="5.25" customHeight="1" x14ac:dyDescent="0.2">
      <c r="A8" s="446"/>
      <c r="B8" s="80"/>
      <c r="C8" s="81"/>
      <c r="D8" s="81"/>
      <c r="E8" s="81"/>
      <c r="F8" s="81"/>
      <c r="G8" s="81"/>
      <c r="H8" s="81"/>
      <c r="I8" s="81"/>
      <c r="J8" s="81"/>
      <c r="K8" s="81"/>
      <c r="L8" s="81"/>
      <c r="M8" s="81"/>
      <c r="N8" s="81"/>
      <c r="O8" s="81"/>
      <c r="P8" s="81"/>
      <c r="Q8" s="81"/>
      <c r="R8" s="81"/>
      <c r="S8" s="81"/>
      <c r="T8" s="81"/>
      <c r="U8" s="81"/>
      <c r="V8" s="81"/>
      <c r="W8" s="81"/>
      <c r="X8" s="81"/>
      <c r="Y8" s="82"/>
      <c r="Z8" s="83"/>
      <c r="AA8" s="985"/>
      <c r="AB8" s="5"/>
      <c r="AC8" s="5"/>
    </row>
    <row r="9" spans="1:29" s="354" customFormat="1" ht="5.45" customHeight="1" x14ac:dyDescent="0.2">
      <c r="A9" s="292"/>
      <c r="B9" s="147"/>
      <c r="C9" s="544"/>
      <c r="D9" s="544"/>
      <c r="E9" s="544"/>
      <c r="F9" s="544"/>
      <c r="G9" s="544"/>
      <c r="H9" s="544"/>
      <c r="I9" s="544"/>
      <c r="J9" s="544"/>
      <c r="K9" s="544"/>
      <c r="L9" s="544"/>
      <c r="M9" s="544"/>
      <c r="N9" s="544"/>
      <c r="O9" s="544"/>
      <c r="P9" s="544"/>
      <c r="Q9" s="544"/>
      <c r="R9" s="544"/>
      <c r="S9" s="544"/>
      <c r="T9" s="544"/>
      <c r="U9" s="544"/>
      <c r="V9" s="544"/>
      <c r="W9" s="544"/>
      <c r="X9" s="150"/>
      <c r="Y9" s="150"/>
      <c r="Z9" s="151"/>
      <c r="AA9" s="985"/>
      <c r="AB9" s="146"/>
      <c r="AC9" s="146"/>
    </row>
    <row r="10" spans="1:29" s="354" customFormat="1" ht="30" customHeight="1" x14ac:dyDescent="0.2">
      <c r="A10" s="298" t="s">
        <v>497</v>
      </c>
      <c r="B10" s="147"/>
      <c r="C10" s="544" t="s">
        <v>175</v>
      </c>
      <c r="D10" s="544"/>
      <c r="E10" s="544"/>
      <c r="F10" s="544"/>
      <c r="G10" s="544"/>
      <c r="H10" s="546"/>
      <c r="I10" s="546"/>
      <c r="J10" s="546"/>
      <c r="K10" s="546"/>
      <c r="L10" s="1495" t="str">
        <f>IF(Stammdaten!L32&lt;&gt;"",Stammdaten!L32,"")</f>
        <v/>
      </c>
      <c r="M10" s="1496"/>
      <c r="N10" s="1496"/>
      <c r="O10" s="1496"/>
      <c r="P10" s="1496"/>
      <c r="Q10" s="1496"/>
      <c r="R10" s="1496"/>
      <c r="S10" s="1496"/>
      <c r="T10" s="1496"/>
      <c r="U10" s="1496"/>
      <c r="V10" s="1496"/>
      <c r="W10" s="1496"/>
      <c r="X10" s="1497"/>
      <c r="Y10" s="63"/>
      <c r="Z10" s="151"/>
      <c r="AA10" s="985"/>
      <c r="AB10" s="146"/>
      <c r="AC10" s="146"/>
    </row>
    <row r="11" spans="1:29" s="354" customFormat="1" ht="5.45" customHeight="1" x14ac:dyDescent="0.2">
      <c r="A11" s="292"/>
      <c r="B11" s="156"/>
      <c r="C11" s="157"/>
      <c r="D11" s="157"/>
      <c r="E11" s="157"/>
      <c r="F11" s="157"/>
      <c r="G11" s="157"/>
      <c r="H11" s="157"/>
      <c r="I11" s="157"/>
      <c r="J11" s="157"/>
      <c r="K11" s="157"/>
      <c r="L11" s="157"/>
      <c r="M11" s="157"/>
      <c r="N11" s="157"/>
      <c r="O11" s="157"/>
      <c r="P11" s="157"/>
      <c r="Q11" s="157"/>
      <c r="R11" s="157"/>
      <c r="S11" s="157"/>
      <c r="T11" s="157"/>
      <c r="U11" s="157"/>
      <c r="V11" s="158"/>
      <c r="W11" s="158"/>
      <c r="X11" s="158"/>
      <c r="Y11" s="158"/>
      <c r="Z11" s="159"/>
      <c r="AA11" s="985"/>
      <c r="AB11" s="146"/>
      <c r="AC11" s="146"/>
    </row>
    <row r="12" spans="1:29" s="353" customFormat="1" ht="5.25" customHeight="1" x14ac:dyDescent="0.2">
      <c r="A12" s="455"/>
      <c r="B12" s="160"/>
      <c r="C12" s="161"/>
      <c r="D12" s="161"/>
      <c r="E12" s="507"/>
      <c r="F12" s="161"/>
      <c r="G12" s="507"/>
      <c r="H12" s="507"/>
      <c r="I12" s="507"/>
      <c r="J12" s="507"/>
      <c r="K12" s="507"/>
      <c r="L12" s="507"/>
      <c r="M12" s="161"/>
      <c r="N12" s="507"/>
      <c r="O12" s="507"/>
      <c r="P12" s="161"/>
      <c r="Q12" s="507"/>
      <c r="R12" s="507"/>
      <c r="S12" s="161"/>
      <c r="T12" s="507"/>
      <c r="U12" s="507"/>
      <c r="V12" s="161"/>
      <c r="W12" s="507"/>
      <c r="X12" s="507"/>
      <c r="Y12" s="507"/>
      <c r="Z12" s="162"/>
      <c r="AA12" s="1005"/>
      <c r="AB12" s="28"/>
      <c r="AC12" s="28"/>
    </row>
    <row r="13" spans="1:29" s="353" customFormat="1" ht="24" customHeight="1" x14ac:dyDescent="0.2">
      <c r="A13" s="455"/>
      <c r="B13" s="160"/>
      <c r="C13" s="163" t="s">
        <v>255</v>
      </c>
      <c r="D13" s="163"/>
      <c r="E13" s="163"/>
      <c r="F13" s="163"/>
      <c r="G13" s="163"/>
      <c r="H13" s="163"/>
      <c r="I13" s="163"/>
      <c r="J13" s="163"/>
      <c r="K13" s="163"/>
      <c r="L13" s="163"/>
      <c r="M13" s="163"/>
      <c r="N13" s="163"/>
      <c r="O13" s="163"/>
      <c r="P13" s="163"/>
      <c r="Q13" s="163"/>
      <c r="R13" s="163"/>
      <c r="S13" s="163"/>
      <c r="T13" s="163"/>
      <c r="U13" s="163"/>
      <c r="V13" s="163"/>
      <c r="W13" s="163"/>
      <c r="X13" s="163"/>
      <c r="Y13" s="163"/>
      <c r="Z13" s="162"/>
      <c r="AA13" s="1005"/>
      <c r="AB13" s="28"/>
      <c r="AC13" s="28"/>
    </row>
    <row r="14" spans="1:29" s="975" customFormat="1" ht="18" customHeight="1" x14ac:dyDescent="0.2">
      <c r="A14" s="456" t="s">
        <v>258</v>
      </c>
      <c r="B14" s="165"/>
      <c r="C14" s="1393" t="s">
        <v>1095</v>
      </c>
      <c r="D14" s="1024"/>
      <c r="E14" s="1024"/>
      <c r="F14" s="1024"/>
      <c r="G14" s="1024"/>
      <c r="H14" s="1024"/>
      <c r="I14" s="1024"/>
      <c r="J14" s="1024"/>
      <c r="K14" s="1024"/>
      <c r="L14" s="1024"/>
      <c r="M14" s="1024"/>
      <c r="N14" s="1024"/>
      <c r="O14" s="1024"/>
      <c r="P14" s="1024"/>
      <c r="Q14" s="1024"/>
      <c r="R14" s="1024"/>
      <c r="S14" s="1024"/>
      <c r="T14" s="1024"/>
      <c r="U14" s="1024"/>
      <c r="V14" s="1024"/>
      <c r="W14" s="1040"/>
      <c r="X14" s="1040"/>
      <c r="Y14" s="1040"/>
      <c r="Z14" s="166"/>
      <c r="AA14" s="1005"/>
      <c r="AB14" s="164"/>
      <c r="AC14" s="164"/>
    </row>
    <row r="15" spans="1:29" s="975" customFormat="1" ht="27" customHeight="1" x14ac:dyDescent="0.2">
      <c r="A15" s="456" t="s">
        <v>258</v>
      </c>
      <c r="B15" s="165"/>
      <c r="C15" s="1394" t="s">
        <v>1112</v>
      </c>
      <c r="D15" s="1032"/>
      <c r="E15" s="1032"/>
      <c r="F15" s="1032"/>
      <c r="G15" s="1032"/>
      <c r="H15" s="1032"/>
      <c r="I15" s="1032"/>
      <c r="J15" s="1032"/>
      <c r="K15" s="1032"/>
      <c r="L15" s="1032"/>
      <c r="M15" s="1032"/>
      <c r="N15" s="1032"/>
      <c r="O15" s="1032"/>
      <c r="P15" s="1032"/>
      <c r="Q15" s="1032"/>
      <c r="R15" s="1032"/>
      <c r="S15" s="1032"/>
      <c r="T15" s="1032"/>
      <c r="U15" s="1032"/>
      <c r="V15" s="1032"/>
      <c r="W15" s="1261"/>
      <c r="X15" s="1261"/>
      <c r="Y15" s="1261"/>
      <c r="Z15" s="166"/>
      <c r="AA15" s="1005"/>
      <c r="AB15" s="164"/>
      <c r="AC15" s="164"/>
    </row>
    <row r="16" spans="1:29" s="975" customFormat="1" ht="27" customHeight="1" x14ac:dyDescent="0.2">
      <c r="A16" s="456" t="s">
        <v>258</v>
      </c>
      <c r="B16" s="165"/>
      <c r="C16" s="1489" t="s">
        <v>1581</v>
      </c>
      <c r="D16" s="1490"/>
      <c r="E16" s="1490"/>
      <c r="F16" s="1490"/>
      <c r="G16" s="1490"/>
      <c r="H16" s="1490"/>
      <c r="I16" s="1490"/>
      <c r="J16" s="1490"/>
      <c r="K16" s="1490"/>
      <c r="L16" s="1490"/>
      <c r="M16" s="1490"/>
      <c r="N16" s="1490"/>
      <c r="O16" s="1490"/>
      <c r="P16" s="1490"/>
      <c r="Q16" s="1490"/>
      <c r="R16" s="1490"/>
      <c r="S16" s="1490"/>
      <c r="T16" s="1490"/>
      <c r="U16" s="1490"/>
      <c r="V16" s="1490"/>
      <c r="W16" s="1491"/>
      <c r="X16" s="1491"/>
      <c r="Y16" s="1491"/>
      <c r="Z16" s="166"/>
      <c r="AA16" s="1005"/>
      <c r="AB16" s="164"/>
      <c r="AC16" s="164"/>
    </row>
    <row r="17" spans="1:29" s="975" customFormat="1" ht="5.25" customHeight="1" x14ac:dyDescent="0.2">
      <c r="A17" s="456"/>
      <c r="B17" s="165"/>
      <c r="C17" s="543"/>
      <c r="D17" s="132"/>
      <c r="E17" s="132"/>
      <c r="F17" s="132"/>
      <c r="G17" s="132"/>
      <c r="H17" s="132"/>
      <c r="I17" s="132"/>
      <c r="J17" s="132"/>
      <c r="K17" s="132"/>
      <c r="L17" s="132"/>
      <c r="M17" s="132"/>
      <c r="N17" s="132"/>
      <c r="O17" s="132"/>
      <c r="P17" s="132"/>
      <c r="Q17" s="132"/>
      <c r="R17" s="132"/>
      <c r="S17" s="132"/>
      <c r="T17" s="132"/>
      <c r="U17" s="132"/>
      <c r="V17" s="132"/>
      <c r="W17" s="132"/>
      <c r="X17" s="132"/>
      <c r="Y17" s="132"/>
      <c r="Z17" s="166"/>
      <c r="AA17" s="1005"/>
      <c r="AB17" s="164"/>
      <c r="AC17" s="164"/>
    </row>
    <row r="18" spans="1:29" s="975" customFormat="1" ht="13.5" customHeight="1" x14ac:dyDescent="0.2">
      <c r="A18" s="456" t="s">
        <v>258</v>
      </c>
      <c r="B18" s="165"/>
      <c r="C18" s="1492" t="s">
        <v>323</v>
      </c>
      <c r="D18" s="1493"/>
      <c r="E18" s="1493"/>
      <c r="F18" s="1493"/>
      <c r="G18" s="1493"/>
      <c r="H18" s="1493"/>
      <c r="I18" s="1493"/>
      <c r="J18" s="1493"/>
      <c r="K18" s="1493"/>
      <c r="L18" s="1493"/>
      <c r="M18" s="1493"/>
      <c r="N18" s="1493"/>
      <c r="O18" s="1493"/>
      <c r="P18" s="1493"/>
      <c r="Q18" s="1493"/>
      <c r="R18" s="1493"/>
      <c r="S18" s="1493"/>
      <c r="T18" s="1493"/>
      <c r="U18" s="1493"/>
      <c r="V18" s="1493"/>
      <c r="W18" s="1493"/>
      <c r="X18" s="1494"/>
      <c r="Y18" s="132"/>
      <c r="Z18" s="166"/>
      <c r="AA18" s="1005"/>
      <c r="AB18" s="164"/>
      <c r="AC18" s="164"/>
    </row>
    <row r="19" spans="1:29" s="975" customFormat="1" ht="9" customHeight="1" x14ac:dyDescent="0.2">
      <c r="A19" s="456"/>
      <c r="B19" s="165"/>
      <c r="C19" s="350"/>
      <c r="D19" s="132"/>
      <c r="E19" s="132"/>
      <c r="F19" s="132"/>
      <c r="G19" s="132"/>
      <c r="H19" s="132"/>
      <c r="I19" s="132"/>
      <c r="J19" s="132"/>
      <c r="K19" s="132"/>
      <c r="L19" s="132"/>
      <c r="M19" s="132"/>
      <c r="N19" s="132"/>
      <c r="O19" s="132"/>
      <c r="P19" s="132"/>
      <c r="Q19" s="132"/>
      <c r="R19" s="132"/>
      <c r="S19" s="132"/>
      <c r="T19" s="132"/>
      <c r="U19" s="132"/>
      <c r="V19" s="132"/>
      <c r="W19" s="132"/>
      <c r="X19" s="132"/>
      <c r="Y19" s="132"/>
      <c r="Z19" s="166"/>
      <c r="AA19" s="1005"/>
      <c r="AB19" s="164"/>
      <c r="AC19" s="164"/>
    </row>
    <row r="20" spans="1:29" s="353" customFormat="1" ht="35.25" customHeight="1" x14ac:dyDescent="0.2">
      <c r="A20" s="455"/>
      <c r="B20" s="160"/>
      <c r="C20" s="1392" t="s">
        <v>298</v>
      </c>
      <c r="D20" s="1314"/>
      <c r="E20" s="1314"/>
      <c r="F20" s="1314"/>
      <c r="G20" s="1314"/>
      <c r="H20" s="1314"/>
      <c r="I20" s="1314"/>
      <c r="J20" s="1314"/>
      <c r="K20" s="1314"/>
      <c r="L20" s="1315"/>
      <c r="M20" s="1313" t="s">
        <v>1093</v>
      </c>
      <c r="N20" s="1314"/>
      <c r="O20" s="1314"/>
      <c r="P20" s="1314"/>
      <c r="Q20" s="1314"/>
      <c r="R20" s="1315"/>
      <c r="S20" s="1313" t="s">
        <v>1094</v>
      </c>
      <c r="T20" s="1314"/>
      <c r="U20" s="1314"/>
      <c r="V20" s="1314"/>
      <c r="W20" s="1314"/>
      <c r="X20" s="1315"/>
      <c r="Y20" s="545"/>
      <c r="Z20" s="162"/>
      <c r="AA20" s="1005"/>
      <c r="AB20" s="28"/>
      <c r="AC20" s="28"/>
    </row>
    <row r="21" spans="1:29" s="353" customFormat="1" ht="9" customHeight="1" x14ac:dyDescent="0.2">
      <c r="A21" s="848"/>
      <c r="B21" s="160"/>
      <c r="C21" s="221"/>
      <c r="D21" s="221"/>
      <c r="E21" s="221"/>
      <c r="F21" s="581"/>
      <c r="G21" s="581"/>
      <c r="H21" s="581"/>
      <c r="I21" s="581"/>
      <c r="J21" s="581"/>
      <c r="K21" s="581"/>
      <c r="L21" s="581"/>
      <c r="M21" s="190"/>
      <c r="N21" s="190"/>
      <c r="O21" s="190"/>
      <c r="P21" s="190"/>
      <c r="Q21" s="190"/>
      <c r="R21" s="190"/>
      <c r="S21" s="62"/>
      <c r="T21" s="62"/>
      <c r="U21" s="62"/>
      <c r="V21" s="545"/>
      <c r="W21" s="545"/>
      <c r="X21" s="545"/>
      <c r="Y21" s="545"/>
      <c r="Z21" s="162"/>
      <c r="AA21" s="1005"/>
      <c r="AB21" s="28"/>
      <c r="AC21" s="28"/>
    </row>
    <row r="22" spans="1:29" s="353" customFormat="1" ht="13.5" customHeight="1" x14ac:dyDescent="0.2">
      <c r="A22" s="1289" t="s">
        <v>525</v>
      </c>
      <c r="B22" s="160"/>
      <c r="C22" s="1357" t="s">
        <v>324</v>
      </c>
      <c r="D22" s="1358"/>
      <c r="E22" s="1358"/>
      <c r="F22" s="1358"/>
      <c r="G22" s="1358"/>
      <c r="H22" s="1358"/>
      <c r="I22" s="1358"/>
      <c r="J22" s="1358"/>
      <c r="K22" s="1358"/>
      <c r="L22" s="1359"/>
      <c r="M22" s="1217" t="s">
        <v>941</v>
      </c>
      <c r="N22" s="1218"/>
      <c r="O22" s="1218"/>
      <c r="P22" s="1218"/>
      <c r="Q22" s="1218"/>
      <c r="R22" s="1218"/>
      <c r="S22" s="1218"/>
      <c r="T22" s="1218"/>
      <c r="U22" s="1218"/>
      <c r="V22" s="1218"/>
      <c r="W22" s="1218"/>
      <c r="X22" s="1219"/>
      <c r="Y22" s="545"/>
      <c r="Z22" s="162"/>
      <c r="AA22" s="1005"/>
      <c r="AB22" s="28"/>
      <c r="AC22" s="28"/>
    </row>
    <row r="23" spans="1:29" s="353" customFormat="1" ht="13.5" customHeight="1" x14ac:dyDescent="0.2">
      <c r="A23" s="1374"/>
      <c r="B23" s="160"/>
      <c r="C23" s="1360"/>
      <c r="D23" s="1022"/>
      <c r="E23" s="1022"/>
      <c r="F23" s="1022"/>
      <c r="G23" s="1022"/>
      <c r="H23" s="1022"/>
      <c r="I23" s="1022"/>
      <c r="J23" s="1022"/>
      <c r="K23" s="1022"/>
      <c r="L23" s="1361"/>
      <c r="M23" s="1348" t="s">
        <v>886</v>
      </c>
      <c r="N23" s="1349"/>
      <c r="O23" s="1349"/>
      <c r="P23" s="1349"/>
      <c r="Q23" s="1349"/>
      <c r="R23" s="1350"/>
      <c r="S23" s="1348" t="s">
        <v>887</v>
      </c>
      <c r="T23" s="1349"/>
      <c r="U23" s="1349"/>
      <c r="V23" s="1349"/>
      <c r="W23" s="1349"/>
      <c r="X23" s="1350"/>
      <c r="Y23" s="545"/>
      <c r="Z23" s="162"/>
      <c r="AA23" s="1005"/>
      <c r="AB23" s="28"/>
      <c r="AC23" s="28"/>
    </row>
    <row r="24" spans="1:29" s="353" customFormat="1" ht="21" customHeight="1" x14ac:dyDescent="0.2">
      <c r="A24" s="1374"/>
      <c r="B24" s="160"/>
      <c r="C24" s="1362"/>
      <c r="D24" s="1363"/>
      <c r="E24" s="1363"/>
      <c r="F24" s="1363"/>
      <c r="G24" s="1363"/>
      <c r="H24" s="1363"/>
      <c r="I24" s="1363"/>
      <c r="J24" s="1363"/>
      <c r="K24" s="1363"/>
      <c r="L24" s="1364"/>
      <c r="M24" s="1354"/>
      <c r="N24" s="1355"/>
      <c r="O24" s="1355"/>
      <c r="P24" s="1355"/>
      <c r="Q24" s="1355"/>
      <c r="R24" s="1356"/>
      <c r="S24" s="1354"/>
      <c r="T24" s="1355"/>
      <c r="U24" s="1355"/>
      <c r="V24" s="1355"/>
      <c r="W24" s="1355"/>
      <c r="X24" s="1356"/>
      <c r="Y24" s="545"/>
      <c r="Z24" s="162"/>
      <c r="AA24" s="1003">
        <f>IF(M24="?",0,IF(M24&lt;&gt;"",1,0))+IF(S24="?",0,IF(S24&lt;&gt;"",1,0))</f>
        <v>0</v>
      </c>
      <c r="AB24" s="28"/>
      <c r="AC24" s="28"/>
    </row>
    <row r="25" spans="1:29" s="353" customFormat="1" ht="9" customHeight="1" x14ac:dyDescent="0.2">
      <c r="A25" s="1382" t="s">
        <v>526</v>
      </c>
      <c r="B25" s="160"/>
      <c r="C25" s="1384" t="s">
        <v>147</v>
      </c>
      <c r="D25" s="1316" t="s">
        <v>44</v>
      </c>
      <c r="E25" s="1317"/>
      <c r="F25" s="1317"/>
      <c r="G25" s="1317"/>
      <c r="H25" s="1317"/>
      <c r="I25" s="1317"/>
      <c r="J25" s="1317"/>
      <c r="K25" s="1317"/>
      <c r="L25" s="1317"/>
      <c r="M25" s="1214"/>
      <c r="N25" s="1215"/>
      <c r="O25" s="1215"/>
      <c r="P25" s="1215"/>
      <c r="Q25" s="1215"/>
      <c r="R25" s="1216"/>
      <c r="S25" s="1214"/>
      <c r="T25" s="1215"/>
      <c r="U25" s="1215"/>
      <c r="V25" s="1215"/>
      <c r="W25" s="1215"/>
      <c r="X25" s="1216"/>
      <c r="Y25" s="545"/>
      <c r="Z25" s="162"/>
      <c r="AA25" s="1005"/>
      <c r="AB25" s="28"/>
      <c r="AC25" s="28"/>
    </row>
    <row r="26" spans="1:29" s="353" customFormat="1" ht="21" customHeight="1" x14ac:dyDescent="0.2">
      <c r="A26" s="1383"/>
      <c r="B26" s="160"/>
      <c r="C26" s="1380"/>
      <c r="D26" s="1318"/>
      <c r="E26" s="1319"/>
      <c r="F26" s="1319"/>
      <c r="G26" s="1319"/>
      <c r="H26" s="1319"/>
      <c r="I26" s="1319"/>
      <c r="J26" s="1319"/>
      <c r="K26" s="1319"/>
      <c r="L26" s="1319"/>
      <c r="M26" s="1354"/>
      <c r="N26" s="1355"/>
      <c r="O26" s="1355"/>
      <c r="P26" s="1355"/>
      <c r="Q26" s="1355"/>
      <c r="R26" s="1356"/>
      <c r="S26" s="1354"/>
      <c r="T26" s="1355"/>
      <c r="U26" s="1355"/>
      <c r="V26" s="1355"/>
      <c r="W26" s="1355"/>
      <c r="X26" s="1356"/>
      <c r="Y26" s="545"/>
      <c r="Z26" s="162"/>
      <c r="AA26" s="1003">
        <f>IF(M26="?",0,IF(M26&lt;&gt;"",1,0))+IF(S26="?",0,IF(S26&lt;&gt;"",1,0))</f>
        <v>0</v>
      </c>
      <c r="AB26" s="28"/>
      <c r="AC26" s="28"/>
    </row>
    <row r="27" spans="1:29" s="353" customFormat="1" ht="5.25" customHeight="1" x14ac:dyDescent="0.2">
      <c r="A27" s="1382" t="s">
        <v>527</v>
      </c>
      <c r="B27" s="160"/>
      <c r="C27" s="1380"/>
      <c r="D27" s="1316" t="s">
        <v>45</v>
      </c>
      <c r="E27" s="1317"/>
      <c r="F27" s="1317"/>
      <c r="G27" s="1317"/>
      <c r="H27" s="1317"/>
      <c r="I27" s="1317"/>
      <c r="J27" s="1317"/>
      <c r="K27" s="1317"/>
      <c r="L27" s="1317"/>
      <c r="M27" s="1214"/>
      <c r="N27" s="1215"/>
      <c r="O27" s="1215"/>
      <c r="P27" s="1215"/>
      <c r="Q27" s="1215"/>
      <c r="R27" s="1216"/>
      <c r="S27" s="1214"/>
      <c r="T27" s="1215"/>
      <c r="U27" s="1215"/>
      <c r="V27" s="1215"/>
      <c r="W27" s="1215"/>
      <c r="X27" s="1216"/>
      <c r="Y27" s="545"/>
      <c r="Z27" s="162"/>
      <c r="AA27" s="1003"/>
      <c r="AB27" s="28"/>
      <c r="AC27" s="28"/>
    </row>
    <row r="28" spans="1:29" s="353" customFormat="1" ht="21" customHeight="1" x14ac:dyDescent="0.2">
      <c r="A28" s="1383"/>
      <c r="B28" s="160"/>
      <c r="C28" s="1380"/>
      <c r="D28" s="1318"/>
      <c r="E28" s="1319"/>
      <c r="F28" s="1319"/>
      <c r="G28" s="1319"/>
      <c r="H28" s="1319"/>
      <c r="I28" s="1319"/>
      <c r="J28" s="1319"/>
      <c r="K28" s="1319"/>
      <c r="L28" s="1319"/>
      <c r="M28" s="1354"/>
      <c r="N28" s="1355"/>
      <c r="O28" s="1355"/>
      <c r="P28" s="1355"/>
      <c r="Q28" s="1355"/>
      <c r="R28" s="1356"/>
      <c r="S28" s="1354"/>
      <c r="T28" s="1355"/>
      <c r="U28" s="1355"/>
      <c r="V28" s="1355"/>
      <c r="W28" s="1355"/>
      <c r="X28" s="1356"/>
      <c r="Y28" s="545"/>
      <c r="Z28" s="162"/>
      <c r="AA28" s="1003">
        <f>IF(M28="?",0,IF(M28&lt;&gt;"",1,0))+IF(S28="?",0,IF(S28&lt;&gt;"",1,0))</f>
        <v>0</v>
      </c>
      <c r="AB28" s="28"/>
      <c r="AC28" s="28"/>
    </row>
    <row r="29" spans="1:29" s="353" customFormat="1" ht="5.25" customHeight="1" x14ac:dyDescent="0.2">
      <c r="A29" s="1382" t="s">
        <v>528</v>
      </c>
      <c r="B29" s="160"/>
      <c r="C29" s="1380"/>
      <c r="D29" s="1316" t="s">
        <v>47</v>
      </c>
      <c r="E29" s="1317"/>
      <c r="F29" s="1317"/>
      <c r="G29" s="1317"/>
      <c r="H29" s="1317"/>
      <c r="I29" s="1317"/>
      <c r="J29" s="1317"/>
      <c r="K29" s="1317"/>
      <c r="L29" s="1317"/>
      <c r="M29" s="1214"/>
      <c r="N29" s="1215"/>
      <c r="O29" s="1215"/>
      <c r="P29" s="1215"/>
      <c r="Q29" s="1215"/>
      <c r="R29" s="1216"/>
      <c r="S29" s="1214"/>
      <c r="T29" s="1215"/>
      <c r="U29" s="1215"/>
      <c r="V29" s="1215"/>
      <c r="W29" s="1215"/>
      <c r="X29" s="1216"/>
      <c r="Y29" s="545"/>
      <c r="Z29" s="162"/>
      <c r="AA29" s="1003"/>
      <c r="AB29" s="28"/>
      <c r="AC29" s="28"/>
    </row>
    <row r="30" spans="1:29" s="353" customFormat="1" ht="21" customHeight="1" x14ac:dyDescent="0.2">
      <c r="A30" s="1383"/>
      <c r="B30" s="160"/>
      <c r="C30" s="1381"/>
      <c r="D30" s="1318"/>
      <c r="E30" s="1319"/>
      <c r="F30" s="1319"/>
      <c r="G30" s="1319"/>
      <c r="H30" s="1319"/>
      <c r="I30" s="1319"/>
      <c r="J30" s="1319"/>
      <c r="K30" s="1319"/>
      <c r="L30" s="1319"/>
      <c r="M30" s="1354"/>
      <c r="N30" s="1355"/>
      <c r="O30" s="1355"/>
      <c r="P30" s="1355"/>
      <c r="Q30" s="1355"/>
      <c r="R30" s="1356"/>
      <c r="S30" s="1354"/>
      <c r="T30" s="1355"/>
      <c r="U30" s="1355"/>
      <c r="V30" s="1355"/>
      <c r="W30" s="1355"/>
      <c r="X30" s="1356"/>
      <c r="Y30" s="545"/>
      <c r="Z30" s="162"/>
      <c r="AA30" s="1003">
        <f>IF(M30="?",0,IF(M30&lt;&gt;"",1,0))+IF(S30="?",0,IF(S30&lt;&gt;"",1,0))</f>
        <v>0</v>
      </c>
      <c r="AB30" s="28"/>
      <c r="AC30" s="28"/>
    </row>
    <row r="31" spans="1:29" s="353" customFormat="1" ht="9" customHeight="1" thickBot="1" x14ac:dyDescent="0.25">
      <c r="A31" s="848"/>
      <c r="B31" s="160"/>
      <c r="C31" s="582"/>
      <c r="D31" s="582"/>
      <c r="E31" s="582"/>
      <c r="F31" s="583"/>
      <c r="G31" s="583"/>
      <c r="H31" s="583"/>
      <c r="I31" s="583"/>
      <c r="J31" s="583"/>
      <c r="K31" s="583"/>
      <c r="L31" s="583"/>
      <c r="M31" s="175"/>
      <c r="N31" s="175"/>
      <c r="O31" s="175"/>
      <c r="P31" s="175"/>
      <c r="Q31" s="175"/>
      <c r="R31" s="175"/>
      <c r="S31" s="584"/>
      <c r="T31" s="584"/>
      <c r="U31" s="584"/>
      <c r="V31" s="584"/>
      <c r="W31" s="584"/>
      <c r="X31" s="584"/>
      <c r="Y31" s="62"/>
      <c r="Z31" s="162"/>
      <c r="AA31" s="1003"/>
      <c r="AB31" s="28"/>
      <c r="AC31" s="28"/>
    </row>
    <row r="32" spans="1:29" s="353" customFormat="1" ht="9" customHeight="1" x14ac:dyDescent="0.2">
      <c r="A32" s="848"/>
      <c r="B32" s="160"/>
      <c r="C32" s="221"/>
      <c r="D32" s="221"/>
      <c r="E32" s="221"/>
      <c r="F32" s="581"/>
      <c r="G32" s="581"/>
      <c r="H32" s="581"/>
      <c r="I32" s="581"/>
      <c r="J32" s="581"/>
      <c r="K32" s="581"/>
      <c r="L32" s="581"/>
      <c r="M32" s="170"/>
      <c r="N32" s="170"/>
      <c r="O32" s="170"/>
      <c r="P32" s="170"/>
      <c r="Q32" s="170"/>
      <c r="R32" s="170"/>
      <c r="S32" s="81"/>
      <c r="T32" s="81"/>
      <c r="U32" s="81"/>
      <c r="V32" s="81"/>
      <c r="W32" s="81"/>
      <c r="X32" s="81"/>
      <c r="Y32" s="62"/>
      <c r="Z32" s="162"/>
      <c r="AA32" s="1003"/>
      <c r="AB32" s="28"/>
      <c r="AC32" s="28"/>
    </row>
    <row r="33" spans="1:29" s="353" customFormat="1" ht="13.5" customHeight="1" x14ac:dyDescent="0.2">
      <c r="A33" s="1289" t="s">
        <v>525</v>
      </c>
      <c r="B33" s="160"/>
      <c r="C33" s="1357" t="s">
        <v>325</v>
      </c>
      <c r="D33" s="1358"/>
      <c r="E33" s="1358"/>
      <c r="F33" s="1358"/>
      <c r="G33" s="1358"/>
      <c r="H33" s="1358"/>
      <c r="I33" s="1358"/>
      <c r="J33" s="1358"/>
      <c r="K33" s="1358"/>
      <c r="L33" s="1359"/>
      <c r="M33" s="1217" t="s">
        <v>941</v>
      </c>
      <c r="N33" s="1218"/>
      <c r="O33" s="1218"/>
      <c r="P33" s="1218"/>
      <c r="Q33" s="1218"/>
      <c r="R33" s="1218"/>
      <c r="S33" s="1218"/>
      <c r="T33" s="1218"/>
      <c r="U33" s="1218"/>
      <c r="V33" s="1218"/>
      <c r="W33" s="1218"/>
      <c r="X33" s="1219"/>
      <c r="Y33" s="545"/>
      <c r="Z33" s="162"/>
      <c r="AA33" s="1003"/>
      <c r="AB33" s="28"/>
      <c r="AC33" s="28"/>
    </row>
    <row r="34" spans="1:29" s="353" customFormat="1" ht="13.5" customHeight="1" x14ac:dyDescent="0.2">
      <c r="A34" s="1374"/>
      <c r="B34" s="160"/>
      <c r="C34" s="1360"/>
      <c r="D34" s="1022"/>
      <c r="E34" s="1022"/>
      <c r="F34" s="1022"/>
      <c r="G34" s="1022"/>
      <c r="H34" s="1022"/>
      <c r="I34" s="1022"/>
      <c r="J34" s="1022"/>
      <c r="K34" s="1022"/>
      <c r="L34" s="1361"/>
      <c r="M34" s="1348" t="s">
        <v>888</v>
      </c>
      <c r="N34" s="1349"/>
      <c r="O34" s="1349"/>
      <c r="P34" s="1349"/>
      <c r="Q34" s="1349"/>
      <c r="R34" s="1350"/>
      <c r="S34" s="1348" t="s">
        <v>889</v>
      </c>
      <c r="T34" s="1349"/>
      <c r="U34" s="1349"/>
      <c r="V34" s="1349"/>
      <c r="W34" s="1349"/>
      <c r="X34" s="1350"/>
      <c r="Y34" s="545"/>
      <c r="Z34" s="162"/>
      <c r="AA34" s="1003"/>
      <c r="AB34" s="28"/>
      <c r="AC34" s="28"/>
    </row>
    <row r="35" spans="1:29" s="353" customFormat="1" ht="21" customHeight="1" x14ac:dyDescent="0.2">
      <c r="A35" s="1374"/>
      <c r="B35" s="160"/>
      <c r="C35" s="1362"/>
      <c r="D35" s="1363"/>
      <c r="E35" s="1363"/>
      <c r="F35" s="1363"/>
      <c r="G35" s="1363"/>
      <c r="H35" s="1363"/>
      <c r="I35" s="1363"/>
      <c r="J35" s="1363"/>
      <c r="K35" s="1363"/>
      <c r="L35" s="1364"/>
      <c r="M35" s="1400" t="str">
        <f>IF(M24="","Summe wie 1.1",M24)</f>
        <v>Summe wie 1.1</v>
      </c>
      <c r="N35" s="1401"/>
      <c r="O35" s="1401"/>
      <c r="P35" s="1401"/>
      <c r="Q35" s="1401"/>
      <c r="R35" s="1402"/>
      <c r="S35" s="1400" t="str">
        <f>IF(S24="","Summe wie 1.2",S24)</f>
        <v>Summe wie 1.2</v>
      </c>
      <c r="T35" s="1401"/>
      <c r="U35" s="1401"/>
      <c r="V35" s="1401"/>
      <c r="W35" s="1401"/>
      <c r="X35" s="1402"/>
      <c r="Y35" s="545"/>
      <c r="Z35" s="162"/>
      <c r="AA35" s="1003"/>
      <c r="AB35" s="28"/>
      <c r="AC35" s="28"/>
    </row>
    <row r="36" spans="1:29" s="353" customFormat="1" ht="9" customHeight="1" x14ac:dyDescent="0.2">
      <c r="A36" s="1382" t="s">
        <v>529</v>
      </c>
      <c r="B36" s="160"/>
      <c r="C36" s="1384" t="s">
        <v>147</v>
      </c>
      <c r="D36" s="1316" t="s">
        <v>480</v>
      </c>
      <c r="E36" s="1317"/>
      <c r="F36" s="1317"/>
      <c r="G36" s="1317"/>
      <c r="H36" s="1317"/>
      <c r="I36" s="1317"/>
      <c r="J36" s="1317"/>
      <c r="K36" s="1317"/>
      <c r="L36" s="1317"/>
      <c r="M36" s="1214"/>
      <c r="N36" s="1215"/>
      <c r="O36" s="1215"/>
      <c r="P36" s="1215"/>
      <c r="Q36" s="1215"/>
      <c r="R36" s="1216"/>
      <c r="S36" s="1214"/>
      <c r="T36" s="1215"/>
      <c r="U36" s="1215"/>
      <c r="V36" s="1215"/>
      <c r="W36" s="1215"/>
      <c r="X36" s="1216"/>
      <c r="Y36" s="545"/>
      <c r="Z36" s="162"/>
      <c r="AA36" s="1003"/>
      <c r="AB36" s="28"/>
      <c r="AC36" s="28"/>
    </row>
    <row r="37" spans="1:29" s="353" customFormat="1" ht="21" customHeight="1" x14ac:dyDescent="0.2">
      <c r="A37" s="1383" t="s">
        <v>529</v>
      </c>
      <c r="B37" s="160"/>
      <c r="C37" s="1380"/>
      <c r="D37" s="1318"/>
      <c r="E37" s="1319"/>
      <c r="F37" s="1319"/>
      <c r="G37" s="1319"/>
      <c r="H37" s="1319"/>
      <c r="I37" s="1319"/>
      <c r="J37" s="1319"/>
      <c r="K37" s="1319"/>
      <c r="L37" s="1319"/>
      <c r="M37" s="1354"/>
      <c r="N37" s="1355"/>
      <c r="O37" s="1355"/>
      <c r="P37" s="1355"/>
      <c r="Q37" s="1355"/>
      <c r="R37" s="1356"/>
      <c r="S37" s="1354"/>
      <c r="T37" s="1355"/>
      <c r="U37" s="1355"/>
      <c r="V37" s="1355"/>
      <c r="W37" s="1355"/>
      <c r="X37" s="1356"/>
      <c r="Y37" s="545"/>
      <c r="Z37" s="162"/>
      <c r="AA37" s="1003">
        <f>IF(M37="?",0,IF(M37&lt;&gt;"",1,0))+IF(S37="?",0,IF(S37&lt;&gt;"",1,0))</f>
        <v>0</v>
      </c>
      <c r="AB37" s="28"/>
      <c r="AC37" s="28"/>
    </row>
    <row r="38" spans="1:29" s="353" customFormat="1" ht="5.25" customHeight="1" x14ac:dyDescent="0.2">
      <c r="A38" s="1382" t="s">
        <v>530</v>
      </c>
      <c r="B38" s="160"/>
      <c r="C38" s="1380"/>
      <c r="D38" s="1316" t="s">
        <v>481</v>
      </c>
      <c r="E38" s="1395"/>
      <c r="F38" s="1395"/>
      <c r="G38" s="1395"/>
      <c r="H38" s="1395"/>
      <c r="I38" s="1395"/>
      <c r="J38" s="1395"/>
      <c r="K38" s="1395"/>
      <c r="L38" s="1396"/>
      <c r="M38" s="1214"/>
      <c r="N38" s="1215"/>
      <c r="O38" s="1215"/>
      <c r="P38" s="1215"/>
      <c r="Q38" s="1215"/>
      <c r="R38" s="1216"/>
      <c r="S38" s="1214"/>
      <c r="T38" s="1215"/>
      <c r="U38" s="1215"/>
      <c r="V38" s="1215"/>
      <c r="W38" s="1215"/>
      <c r="X38" s="1216"/>
      <c r="Y38" s="545"/>
      <c r="Z38" s="162"/>
      <c r="AA38" s="1003"/>
      <c r="AB38" s="28"/>
      <c r="AC38" s="28"/>
    </row>
    <row r="39" spans="1:29" s="353" customFormat="1" ht="21" customHeight="1" x14ac:dyDescent="0.2">
      <c r="A39" s="1383" t="s">
        <v>529</v>
      </c>
      <c r="B39" s="160"/>
      <c r="C39" s="1381"/>
      <c r="D39" s="1397"/>
      <c r="E39" s="1398"/>
      <c r="F39" s="1398"/>
      <c r="G39" s="1398"/>
      <c r="H39" s="1398"/>
      <c r="I39" s="1398"/>
      <c r="J39" s="1398"/>
      <c r="K39" s="1398"/>
      <c r="L39" s="1399"/>
      <c r="M39" s="1354"/>
      <c r="N39" s="1355"/>
      <c r="O39" s="1355"/>
      <c r="P39" s="1355"/>
      <c r="Q39" s="1355"/>
      <c r="R39" s="1356"/>
      <c r="S39" s="1354"/>
      <c r="T39" s="1355"/>
      <c r="U39" s="1355"/>
      <c r="V39" s="1355"/>
      <c r="W39" s="1355"/>
      <c r="X39" s="1356"/>
      <c r="Y39" s="545"/>
      <c r="Z39" s="162"/>
      <c r="AA39" s="1003">
        <f>IF(M39="?",0,IF(M39&lt;&gt;"",1,0))+IF(S39="?",0,IF(S39&lt;&gt;"",1,0))</f>
        <v>0</v>
      </c>
      <c r="AB39" s="28"/>
      <c r="AC39" s="28"/>
    </row>
    <row r="40" spans="1:29" s="353" customFormat="1" ht="9" customHeight="1" thickBot="1" x14ac:dyDescent="0.25">
      <c r="A40" s="848"/>
      <c r="B40" s="160"/>
      <c r="C40" s="582"/>
      <c r="D40" s="582"/>
      <c r="E40" s="582"/>
      <c r="F40" s="583"/>
      <c r="G40" s="583"/>
      <c r="H40" s="583"/>
      <c r="I40" s="583"/>
      <c r="J40" s="583"/>
      <c r="K40" s="583"/>
      <c r="L40" s="583"/>
      <c r="M40" s="175"/>
      <c r="N40" s="175"/>
      <c r="O40" s="175"/>
      <c r="P40" s="175"/>
      <c r="Q40" s="175"/>
      <c r="R40" s="175"/>
      <c r="S40" s="584"/>
      <c r="T40" s="584"/>
      <c r="U40" s="584"/>
      <c r="V40" s="584"/>
      <c r="W40" s="584"/>
      <c r="X40" s="584"/>
      <c r="Y40" s="62"/>
      <c r="Z40" s="162"/>
      <c r="AA40" s="1003"/>
      <c r="AB40" s="28"/>
      <c r="AC40" s="28"/>
    </row>
    <row r="41" spans="1:29" s="353" customFormat="1" ht="9" customHeight="1" x14ac:dyDescent="0.2">
      <c r="A41" s="848"/>
      <c r="B41" s="160"/>
      <c r="C41" s="221"/>
      <c r="D41" s="221"/>
      <c r="E41" s="221"/>
      <c r="F41" s="581"/>
      <c r="G41" s="581"/>
      <c r="H41" s="581"/>
      <c r="I41" s="581"/>
      <c r="J41" s="581"/>
      <c r="K41" s="581"/>
      <c r="L41" s="581"/>
      <c r="M41" s="170"/>
      <c r="N41" s="170"/>
      <c r="O41" s="170"/>
      <c r="P41" s="170"/>
      <c r="Q41" s="170"/>
      <c r="R41" s="170"/>
      <c r="S41" s="81"/>
      <c r="T41" s="81"/>
      <c r="U41" s="81"/>
      <c r="V41" s="81"/>
      <c r="W41" s="81"/>
      <c r="X41" s="81"/>
      <c r="Y41" s="62"/>
      <c r="Z41" s="162"/>
      <c r="AA41" s="1003"/>
      <c r="AB41" s="28"/>
      <c r="AC41" s="28"/>
    </row>
    <row r="42" spans="1:29" s="353" customFormat="1" ht="13.5" customHeight="1" x14ac:dyDescent="0.2">
      <c r="A42" s="1289" t="s">
        <v>525</v>
      </c>
      <c r="B42" s="160"/>
      <c r="C42" s="1357" t="s">
        <v>326</v>
      </c>
      <c r="D42" s="1358"/>
      <c r="E42" s="1358"/>
      <c r="F42" s="1358"/>
      <c r="G42" s="1358"/>
      <c r="H42" s="1358"/>
      <c r="I42" s="1358"/>
      <c r="J42" s="1358"/>
      <c r="K42" s="1358"/>
      <c r="L42" s="1359"/>
      <c r="M42" s="1217" t="s">
        <v>299</v>
      </c>
      <c r="N42" s="1218"/>
      <c r="O42" s="1218"/>
      <c r="P42" s="1218"/>
      <c r="Q42" s="1218"/>
      <c r="R42" s="1218"/>
      <c r="S42" s="1218"/>
      <c r="T42" s="1218"/>
      <c r="U42" s="1218"/>
      <c r="V42" s="1218"/>
      <c r="W42" s="1218"/>
      <c r="X42" s="1219"/>
      <c r="Y42" s="545"/>
      <c r="Z42" s="162"/>
      <c r="AA42" s="1003"/>
      <c r="AB42" s="28"/>
      <c r="AC42" s="28"/>
    </row>
    <row r="43" spans="1:29" s="353" customFormat="1" ht="13.5" customHeight="1" x14ac:dyDescent="0.2">
      <c r="A43" s="1374"/>
      <c r="B43" s="160"/>
      <c r="C43" s="1360"/>
      <c r="D43" s="1022"/>
      <c r="E43" s="1022"/>
      <c r="F43" s="1022"/>
      <c r="G43" s="1022"/>
      <c r="H43" s="1022"/>
      <c r="I43" s="1022"/>
      <c r="J43" s="1022"/>
      <c r="K43" s="1022"/>
      <c r="L43" s="1361"/>
      <c r="M43" s="1348" t="s">
        <v>890</v>
      </c>
      <c r="N43" s="1349"/>
      <c r="O43" s="1349"/>
      <c r="P43" s="1349"/>
      <c r="Q43" s="1349"/>
      <c r="R43" s="1350"/>
      <c r="S43" s="1348" t="s">
        <v>891</v>
      </c>
      <c r="T43" s="1349"/>
      <c r="U43" s="1349"/>
      <c r="V43" s="1349"/>
      <c r="W43" s="1349"/>
      <c r="X43" s="1350"/>
      <c r="Y43" s="545"/>
      <c r="Z43" s="162"/>
      <c r="AA43" s="1003"/>
      <c r="AB43" s="28"/>
      <c r="AC43" s="28"/>
    </row>
    <row r="44" spans="1:29" s="353" customFormat="1" ht="21" customHeight="1" x14ac:dyDescent="0.2">
      <c r="A44" s="1374"/>
      <c r="B44" s="160"/>
      <c r="C44" s="1362"/>
      <c r="D44" s="1363"/>
      <c r="E44" s="1363"/>
      <c r="F44" s="1363"/>
      <c r="G44" s="1363"/>
      <c r="H44" s="1363"/>
      <c r="I44" s="1363"/>
      <c r="J44" s="1363"/>
      <c r="K44" s="1363"/>
      <c r="L44" s="1364"/>
      <c r="M44" s="1400" t="str">
        <f>IF(M24="","Summe wie 1.1",M24)</f>
        <v>Summe wie 1.1</v>
      </c>
      <c r="N44" s="1401"/>
      <c r="O44" s="1401"/>
      <c r="P44" s="1401"/>
      <c r="Q44" s="1401"/>
      <c r="R44" s="1402"/>
      <c r="S44" s="1400" t="str">
        <f>IF(S24="","Summe wie 1.2",S24)</f>
        <v>Summe wie 1.2</v>
      </c>
      <c r="T44" s="1401"/>
      <c r="U44" s="1401"/>
      <c r="V44" s="1401"/>
      <c r="W44" s="1401"/>
      <c r="X44" s="1402"/>
      <c r="Y44" s="545"/>
      <c r="Z44" s="162"/>
      <c r="AA44" s="1003"/>
      <c r="AB44" s="28"/>
      <c r="AC44" s="28"/>
    </row>
    <row r="45" spans="1:29" s="353" customFormat="1" ht="9" customHeight="1" x14ac:dyDescent="0.2">
      <c r="A45" s="1382" t="s">
        <v>531</v>
      </c>
      <c r="B45" s="160"/>
      <c r="C45" s="1384" t="s">
        <v>147</v>
      </c>
      <c r="D45" s="1316" t="s">
        <v>478</v>
      </c>
      <c r="E45" s="1317"/>
      <c r="F45" s="1317"/>
      <c r="G45" s="1317"/>
      <c r="H45" s="1317"/>
      <c r="I45" s="1317"/>
      <c r="J45" s="1317"/>
      <c r="K45" s="1317"/>
      <c r="L45" s="1317"/>
      <c r="M45" s="1214"/>
      <c r="N45" s="1215"/>
      <c r="O45" s="1215"/>
      <c r="P45" s="1215"/>
      <c r="Q45" s="1215"/>
      <c r="R45" s="1216"/>
      <c r="S45" s="1214"/>
      <c r="T45" s="1215"/>
      <c r="U45" s="1215"/>
      <c r="V45" s="1215"/>
      <c r="W45" s="1215"/>
      <c r="X45" s="1216"/>
      <c r="Y45" s="545"/>
      <c r="Z45" s="162"/>
      <c r="AA45" s="1003"/>
      <c r="AB45" s="28"/>
      <c r="AC45" s="28"/>
    </row>
    <row r="46" spans="1:29" s="353" customFormat="1" ht="21" customHeight="1" x14ac:dyDescent="0.2">
      <c r="A46" s="1383" t="s">
        <v>529</v>
      </c>
      <c r="B46" s="160"/>
      <c r="C46" s="1380"/>
      <c r="D46" s="1318"/>
      <c r="E46" s="1319"/>
      <c r="F46" s="1319"/>
      <c r="G46" s="1319"/>
      <c r="H46" s="1319"/>
      <c r="I46" s="1319"/>
      <c r="J46" s="1319"/>
      <c r="K46" s="1319"/>
      <c r="L46" s="1319"/>
      <c r="M46" s="1354"/>
      <c r="N46" s="1355"/>
      <c r="O46" s="1355"/>
      <c r="P46" s="1355"/>
      <c r="Q46" s="1355"/>
      <c r="R46" s="1356"/>
      <c r="S46" s="1354"/>
      <c r="T46" s="1355"/>
      <c r="U46" s="1355"/>
      <c r="V46" s="1355"/>
      <c r="W46" s="1355"/>
      <c r="X46" s="1356"/>
      <c r="Y46" s="545"/>
      <c r="Z46" s="162"/>
      <c r="AA46" s="1003">
        <f>IF(M46="?",0,IF(M46&lt;&gt;"",1,0))+IF(S46="?",0,IF(S46&lt;&gt;"",1,0))</f>
        <v>0</v>
      </c>
      <c r="AB46" s="28"/>
      <c r="AC46" s="28"/>
    </row>
    <row r="47" spans="1:29" s="353" customFormat="1" ht="5.25" customHeight="1" x14ac:dyDescent="0.2">
      <c r="A47" s="1382" t="s">
        <v>532</v>
      </c>
      <c r="B47" s="160"/>
      <c r="C47" s="1380"/>
      <c r="D47" s="1316" t="s">
        <v>476</v>
      </c>
      <c r="E47" s="1317"/>
      <c r="F47" s="1317"/>
      <c r="G47" s="1317"/>
      <c r="H47" s="1317"/>
      <c r="I47" s="1317"/>
      <c r="J47" s="1317"/>
      <c r="K47" s="1317"/>
      <c r="L47" s="1317"/>
      <c r="M47" s="1214"/>
      <c r="N47" s="1215"/>
      <c r="O47" s="1215"/>
      <c r="P47" s="1215"/>
      <c r="Q47" s="1215"/>
      <c r="R47" s="1216"/>
      <c r="S47" s="1214"/>
      <c r="T47" s="1215"/>
      <c r="U47" s="1215"/>
      <c r="V47" s="1215"/>
      <c r="W47" s="1215"/>
      <c r="X47" s="1216"/>
      <c r="Y47" s="545"/>
      <c r="Z47" s="162"/>
      <c r="AA47" s="1003"/>
      <c r="AB47" s="28"/>
      <c r="AC47" s="28"/>
    </row>
    <row r="48" spans="1:29" s="353" customFormat="1" ht="21" customHeight="1" x14ac:dyDescent="0.2">
      <c r="A48" s="1383" t="s">
        <v>942</v>
      </c>
      <c r="B48" s="160"/>
      <c r="C48" s="1380"/>
      <c r="D48" s="1318"/>
      <c r="E48" s="1319"/>
      <c r="F48" s="1319"/>
      <c r="G48" s="1319"/>
      <c r="H48" s="1319"/>
      <c r="I48" s="1319"/>
      <c r="J48" s="1319"/>
      <c r="K48" s="1319"/>
      <c r="L48" s="1319"/>
      <c r="M48" s="1354"/>
      <c r="N48" s="1355"/>
      <c r="O48" s="1355"/>
      <c r="P48" s="1355"/>
      <c r="Q48" s="1355"/>
      <c r="R48" s="1356"/>
      <c r="S48" s="1354"/>
      <c r="T48" s="1355"/>
      <c r="U48" s="1355"/>
      <c r="V48" s="1355"/>
      <c r="W48" s="1355"/>
      <c r="X48" s="1356"/>
      <c r="Y48" s="545"/>
      <c r="Z48" s="162"/>
      <c r="AA48" s="1003">
        <f>IF(M48="?",0,IF(M48&lt;&gt;"",1,0))+IF(S48="?",0,IF(S48&lt;&gt;"",1,0))</f>
        <v>0</v>
      </c>
      <c r="AB48" s="28"/>
      <c r="AC48" s="28"/>
    </row>
    <row r="49" spans="1:29" s="353" customFormat="1" ht="5.25" customHeight="1" x14ac:dyDescent="0.2">
      <c r="A49" s="1382" t="s">
        <v>533</v>
      </c>
      <c r="B49" s="160"/>
      <c r="C49" s="1380"/>
      <c r="D49" s="1316" t="s">
        <v>477</v>
      </c>
      <c r="E49" s="1317"/>
      <c r="F49" s="1317"/>
      <c r="G49" s="1317"/>
      <c r="H49" s="1317"/>
      <c r="I49" s="1317"/>
      <c r="J49" s="1317"/>
      <c r="K49" s="1317"/>
      <c r="L49" s="1317"/>
      <c r="M49" s="1214"/>
      <c r="N49" s="1215"/>
      <c r="O49" s="1215"/>
      <c r="P49" s="1215"/>
      <c r="Q49" s="1215"/>
      <c r="R49" s="1216"/>
      <c r="S49" s="1214"/>
      <c r="T49" s="1215"/>
      <c r="U49" s="1215"/>
      <c r="V49" s="1215"/>
      <c r="W49" s="1215"/>
      <c r="X49" s="1216"/>
      <c r="Y49" s="545"/>
      <c r="Z49" s="162"/>
      <c r="AA49" s="1003"/>
      <c r="AB49" s="28"/>
      <c r="AC49" s="28"/>
    </row>
    <row r="50" spans="1:29" s="353" customFormat="1" ht="21" customHeight="1" x14ac:dyDescent="0.2">
      <c r="A50" s="1383" t="s">
        <v>943</v>
      </c>
      <c r="B50" s="160"/>
      <c r="C50" s="1381"/>
      <c r="D50" s="1318"/>
      <c r="E50" s="1319"/>
      <c r="F50" s="1319"/>
      <c r="G50" s="1319"/>
      <c r="H50" s="1319"/>
      <c r="I50" s="1319"/>
      <c r="J50" s="1319"/>
      <c r="K50" s="1319"/>
      <c r="L50" s="1319"/>
      <c r="M50" s="1354"/>
      <c r="N50" s="1355"/>
      <c r="O50" s="1355"/>
      <c r="P50" s="1355"/>
      <c r="Q50" s="1355"/>
      <c r="R50" s="1356"/>
      <c r="S50" s="1354"/>
      <c r="T50" s="1355"/>
      <c r="U50" s="1355"/>
      <c r="V50" s="1355"/>
      <c r="W50" s="1355"/>
      <c r="X50" s="1356"/>
      <c r="Y50" s="545"/>
      <c r="Z50" s="162"/>
      <c r="AA50" s="1003">
        <f>IF(M50="?",0,IF(M50&lt;&gt;"",1,0))+IF(S50="?",0,IF(S50&lt;&gt;"",1,0))</f>
        <v>0</v>
      </c>
      <c r="AB50" s="28"/>
      <c r="AC50" s="28"/>
    </row>
    <row r="51" spans="1:29" s="353" customFormat="1" ht="9" customHeight="1" x14ac:dyDescent="0.2">
      <c r="A51" s="848"/>
      <c r="B51" s="160"/>
      <c r="C51" s="221"/>
      <c r="D51" s="221"/>
      <c r="E51" s="221"/>
      <c r="F51" s="581"/>
      <c r="G51" s="581"/>
      <c r="H51" s="581"/>
      <c r="I51" s="581"/>
      <c r="J51" s="581"/>
      <c r="K51" s="581"/>
      <c r="L51" s="581"/>
      <c r="M51" s="170"/>
      <c r="N51" s="170"/>
      <c r="O51" s="170"/>
      <c r="P51" s="170"/>
      <c r="Q51" s="170"/>
      <c r="R51" s="170"/>
      <c r="S51" s="81"/>
      <c r="T51" s="81"/>
      <c r="U51" s="81"/>
      <c r="V51" s="81"/>
      <c r="W51" s="62"/>
      <c r="X51" s="62"/>
      <c r="Y51" s="62"/>
      <c r="Z51" s="162"/>
      <c r="AA51" s="1003"/>
      <c r="AB51" s="28"/>
      <c r="AC51" s="28"/>
    </row>
    <row r="52" spans="1:29" s="353" customFormat="1" ht="5.25" customHeight="1" x14ac:dyDescent="0.2">
      <c r="A52" s="850"/>
      <c r="B52" s="160"/>
      <c r="C52" s="1385" t="s">
        <v>327</v>
      </c>
      <c r="D52" s="1386"/>
      <c r="E52" s="1386"/>
      <c r="F52" s="1386"/>
      <c r="G52" s="1386"/>
      <c r="H52" s="1386"/>
      <c r="I52" s="1386"/>
      <c r="J52" s="1386"/>
      <c r="K52" s="1386"/>
      <c r="L52" s="1386"/>
      <c r="M52" s="1386"/>
      <c r="N52" s="1386"/>
      <c r="O52" s="1386"/>
      <c r="P52" s="1386"/>
      <c r="Q52" s="1386"/>
      <c r="R52" s="1386"/>
      <c r="S52" s="1389"/>
      <c r="T52" s="1389"/>
      <c r="U52" s="1389"/>
      <c r="V52" s="1389"/>
      <c r="W52" s="1389"/>
      <c r="X52" s="1390"/>
      <c r="Y52" s="62"/>
      <c r="Z52" s="162"/>
      <c r="AA52" s="1003"/>
      <c r="AB52" s="28"/>
      <c r="AC52" s="28"/>
    </row>
    <row r="53" spans="1:29" s="353" customFormat="1" ht="21" customHeight="1" x14ac:dyDescent="0.2">
      <c r="A53" s="849" t="s">
        <v>129</v>
      </c>
      <c r="B53" s="160"/>
      <c r="C53" s="1387"/>
      <c r="D53" s="1388"/>
      <c r="E53" s="1388"/>
      <c r="F53" s="1388"/>
      <c r="G53" s="1388"/>
      <c r="H53" s="1388"/>
      <c r="I53" s="1388"/>
      <c r="J53" s="1388"/>
      <c r="K53" s="1388"/>
      <c r="L53" s="1388"/>
      <c r="M53" s="1388"/>
      <c r="N53" s="1388"/>
      <c r="O53" s="1388"/>
      <c r="P53" s="1388"/>
      <c r="Q53" s="1388"/>
      <c r="R53" s="1388"/>
      <c r="S53" s="1391"/>
      <c r="T53" s="1355"/>
      <c r="U53" s="1355"/>
      <c r="V53" s="1355"/>
      <c r="W53" s="1355"/>
      <c r="X53" s="1356"/>
      <c r="Y53" s="62"/>
      <c r="Z53" s="162"/>
      <c r="AA53" s="1003">
        <f>IF(S53="?",0,IF(S53&lt;&gt;"",1,0))</f>
        <v>0</v>
      </c>
      <c r="AB53" s="28"/>
      <c r="AC53" s="28"/>
    </row>
    <row r="54" spans="1:29" s="353" customFormat="1" ht="9" customHeight="1" x14ac:dyDescent="0.2">
      <c r="A54" s="288" t="str">
        <f>IF(L4&lt;&gt;"",L4,"")</f>
        <v>00000000</v>
      </c>
      <c r="B54" s="177"/>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9"/>
      <c r="AA54" s="1003"/>
      <c r="AB54" s="28"/>
      <c r="AC54" s="28"/>
    </row>
    <row r="55" spans="1:29" s="353" customFormat="1" ht="5.25" customHeight="1" x14ac:dyDescent="0.2">
      <c r="A55" s="455"/>
      <c r="B55" s="180"/>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2"/>
      <c r="AA55" s="1003"/>
      <c r="AB55" s="28"/>
      <c r="AC55" s="28"/>
    </row>
    <row r="56" spans="1:29" s="353" customFormat="1" ht="24" customHeight="1" x14ac:dyDescent="0.2">
      <c r="A56" s="455"/>
      <c r="B56" s="160"/>
      <c r="C56" s="163" t="s">
        <v>379</v>
      </c>
      <c r="D56" s="163"/>
      <c r="E56" s="163"/>
      <c r="F56" s="163"/>
      <c r="G56" s="163"/>
      <c r="H56" s="163"/>
      <c r="I56" s="163"/>
      <c r="J56" s="163"/>
      <c r="K56" s="163"/>
      <c r="L56" s="163"/>
      <c r="M56" s="163"/>
      <c r="N56" s="163"/>
      <c r="O56" s="163"/>
      <c r="P56" s="163"/>
      <c r="Q56" s="163"/>
      <c r="R56" s="163"/>
      <c r="S56" s="341"/>
      <c r="T56" s="341"/>
      <c r="U56" s="341"/>
      <c r="V56" s="163"/>
      <c r="W56" s="163"/>
      <c r="X56" s="163"/>
      <c r="Y56" s="163"/>
      <c r="Z56" s="162"/>
      <c r="AA56" s="1003"/>
      <c r="AB56" s="28"/>
      <c r="AC56" s="28"/>
    </row>
    <row r="57" spans="1:29" s="975" customFormat="1" ht="18" customHeight="1" x14ac:dyDescent="0.2">
      <c r="A57" s="456" t="s">
        <v>258</v>
      </c>
      <c r="B57" s="165"/>
      <c r="C57" s="1393" t="s">
        <v>1095</v>
      </c>
      <c r="D57" s="1024"/>
      <c r="E57" s="1024"/>
      <c r="F57" s="1024"/>
      <c r="G57" s="1024"/>
      <c r="H57" s="1024"/>
      <c r="I57" s="1024"/>
      <c r="J57" s="1024"/>
      <c r="K57" s="1024"/>
      <c r="L57" s="1024"/>
      <c r="M57" s="1024"/>
      <c r="N57" s="1024"/>
      <c r="O57" s="1024"/>
      <c r="P57" s="1024"/>
      <c r="Q57" s="1024"/>
      <c r="R57" s="1024"/>
      <c r="S57" s="1024"/>
      <c r="T57" s="1024"/>
      <c r="U57" s="1024"/>
      <c r="V57" s="1024"/>
      <c r="W57" s="1040"/>
      <c r="X57" s="1040"/>
      <c r="Y57" s="1040"/>
      <c r="Z57" s="166"/>
      <c r="AA57" s="1003"/>
      <c r="AB57" s="164"/>
      <c r="AC57" s="164"/>
    </row>
    <row r="58" spans="1:29" s="975" customFormat="1" ht="27" customHeight="1" x14ac:dyDescent="0.2">
      <c r="A58" s="456" t="s">
        <v>258</v>
      </c>
      <c r="B58" s="165"/>
      <c r="C58" s="1394" t="s">
        <v>1112</v>
      </c>
      <c r="D58" s="1032"/>
      <c r="E58" s="1032"/>
      <c r="F58" s="1032"/>
      <c r="G58" s="1032"/>
      <c r="H58" s="1032"/>
      <c r="I58" s="1032"/>
      <c r="J58" s="1032"/>
      <c r="K58" s="1032"/>
      <c r="L58" s="1032"/>
      <c r="M58" s="1032"/>
      <c r="N58" s="1032"/>
      <c r="O58" s="1032"/>
      <c r="P58" s="1032"/>
      <c r="Q58" s="1032"/>
      <c r="R58" s="1032"/>
      <c r="S58" s="1032"/>
      <c r="T58" s="1032"/>
      <c r="U58" s="1032"/>
      <c r="V58" s="1032"/>
      <c r="W58" s="1261"/>
      <c r="X58" s="1261"/>
      <c r="Y58" s="1261"/>
      <c r="Z58" s="166"/>
      <c r="AA58" s="1003"/>
      <c r="AB58" s="164"/>
      <c r="AC58" s="164"/>
    </row>
    <row r="59" spans="1:29" s="975" customFormat="1" ht="5.25" customHeight="1" x14ac:dyDescent="0.2">
      <c r="A59" s="456"/>
      <c r="B59" s="165"/>
      <c r="C59" s="543"/>
      <c r="D59" s="132"/>
      <c r="E59" s="132"/>
      <c r="F59" s="132"/>
      <c r="G59" s="132"/>
      <c r="H59" s="132"/>
      <c r="I59" s="132"/>
      <c r="J59" s="132"/>
      <c r="K59" s="132"/>
      <c r="L59" s="132"/>
      <c r="M59" s="132"/>
      <c r="N59" s="132"/>
      <c r="O59" s="132"/>
      <c r="P59" s="132"/>
      <c r="Q59" s="132"/>
      <c r="R59" s="132"/>
      <c r="S59" s="132"/>
      <c r="T59" s="132"/>
      <c r="U59" s="132"/>
      <c r="V59" s="132"/>
      <c r="W59" s="132"/>
      <c r="X59" s="132"/>
      <c r="Y59" s="132" t="s">
        <v>972</v>
      </c>
      <c r="Z59" s="166"/>
      <c r="AA59" s="1003"/>
      <c r="AB59" s="164"/>
      <c r="AC59" s="164"/>
    </row>
    <row r="60" spans="1:29" s="353" customFormat="1" ht="35.25" customHeight="1" x14ac:dyDescent="0.2">
      <c r="A60" s="455"/>
      <c r="B60" s="160"/>
      <c r="C60" s="1392" t="s">
        <v>298</v>
      </c>
      <c r="D60" s="1314"/>
      <c r="E60" s="1314"/>
      <c r="F60" s="1314"/>
      <c r="G60" s="1314"/>
      <c r="H60" s="1314"/>
      <c r="I60" s="1314"/>
      <c r="J60" s="1314"/>
      <c r="K60" s="1314"/>
      <c r="L60" s="1315"/>
      <c r="M60" s="1313" t="s">
        <v>1093</v>
      </c>
      <c r="N60" s="1314"/>
      <c r="O60" s="1314"/>
      <c r="P60" s="1314"/>
      <c r="Q60" s="1314"/>
      <c r="R60" s="1315"/>
      <c r="S60" s="1313" t="s">
        <v>1094</v>
      </c>
      <c r="T60" s="1314"/>
      <c r="U60" s="1314"/>
      <c r="V60" s="1314"/>
      <c r="W60" s="1314"/>
      <c r="X60" s="1315"/>
      <c r="Y60" s="545"/>
      <c r="Z60" s="162"/>
      <c r="AA60" s="1003"/>
      <c r="AB60" s="28"/>
      <c r="AC60" s="28"/>
    </row>
    <row r="61" spans="1:29" s="353" customFormat="1" ht="9" customHeight="1" x14ac:dyDescent="0.2">
      <c r="A61" s="848"/>
      <c r="B61" s="160"/>
      <c r="C61" s="221"/>
      <c r="D61" s="221"/>
      <c r="E61" s="221"/>
      <c r="F61" s="581"/>
      <c r="G61" s="581"/>
      <c r="H61" s="581"/>
      <c r="I61" s="581"/>
      <c r="J61" s="581"/>
      <c r="K61" s="581"/>
      <c r="L61" s="581"/>
      <c r="M61" s="190"/>
      <c r="N61" s="190"/>
      <c r="O61" s="190"/>
      <c r="P61" s="190"/>
      <c r="Q61" s="190"/>
      <c r="R61" s="190"/>
      <c r="S61" s="62"/>
      <c r="T61" s="62"/>
      <c r="U61" s="62"/>
      <c r="V61" s="545"/>
      <c r="W61" s="545"/>
      <c r="X61" s="545"/>
      <c r="Y61" s="545"/>
      <c r="Z61" s="162"/>
      <c r="AA61" s="1003"/>
      <c r="AB61" s="28"/>
      <c r="AC61" s="28"/>
    </row>
    <row r="62" spans="1:29" s="353" customFormat="1" ht="13.5" customHeight="1" x14ac:dyDescent="0.2">
      <c r="A62" s="1289" t="s">
        <v>535</v>
      </c>
      <c r="B62" s="160"/>
      <c r="C62" s="1357" t="s">
        <v>328</v>
      </c>
      <c r="D62" s="1358"/>
      <c r="E62" s="1358"/>
      <c r="F62" s="1358"/>
      <c r="G62" s="1358"/>
      <c r="H62" s="1358"/>
      <c r="I62" s="1358"/>
      <c r="J62" s="1358"/>
      <c r="K62" s="1358"/>
      <c r="L62" s="1359"/>
      <c r="M62" s="1217" t="s">
        <v>80</v>
      </c>
      <c r="N62" s="1218"/>
      <c r="O62" s="1218"/>
      <c r="P62" s="1218"/>
      <c r="Q62" s="1218"/>
      <c r="R62" s="1218"/>
      <c r="S62" s="1218"/>
      <c r="T62" s="1218"/>
      <c r="U62" s="1218"/>
      <c r="V62" s="1218"/>
      <c r="W62" s="1218"/>
      <c r="X62" s="1219"/>
      <c r="Y62" s="545"/>
      <c r="Z62" s="162"/>
      <c r="AA62" s="1003"/>
      <c r="AB62" s="28"/>
      <c r="AC62" s="28"/>
    </row>
    <row r="63" spans="1:29" s="353" customFormat="1" ht="13.5" customHeight="1" x14ac:dyDescent="0.2">
      <c r="A63" s="1374"/>
      <c r="B63" s="160"/>
      <c r="C63" s="1360"/>
      <c r="D63" s="1022"/>
      <c r="E63" s="1022"/>
      <c r="F63" s="1022"/>
      <c r="G63" s="1022"/>
      <c r="H63" s="1022"/>
      <c r="I63" s="1022"/>
      <c r="J63" s="1022"/>
      <c r="K63" s="1022"/>
      <c r="L63" s="1361"/>
      <c r="M63" s="1348" t="s">
        <v>1181</v>
      </c>
      <c r="N63" s="1349"/>
      <c r="O63" s="1349"/>
      <c r="P63" s="1349"/>
      <c r="Q63" s="1349"/>
      <c r="R63" s="1350"/>
      <c r="S63" s="1348" t="s">
        <v>1182</v>
      </c>
      <c r="T63" s="1349"/>
      <c r="U63" s="1349"/>
      <c r="V63" s="1349"/>
      <c r="W63" s="1349"/>
      <c r="X63" s="1350"/>
      <c r="Y63" s="545"/>
      <c r="Z63" s="162"/>
      <c r="AA63" s="1003"/>
      <c r="AB63" s="28"/>
      <c r="AC63" s="28"/>
    </row>
    <row r="64" spans="1:29" s="353" customFormat="1" ht="21" customHeight="1" x14ac:dyDescent="0.2">
      <c r="A64" s="1374"/>
      <c r="B64" s="160"/>
      <c r="C64" s="1362"/>
      <c r="D64" s="1363"/>
      <c r="E64" s="1363"/>
      <c r="F64" s="1363"/>
      <c r="G64" s="1363"/>
      <c r="H64" s="1363"/>
      <c r="I64" s="1363"/>
      <c r="J64" s="1363"/>
      <c r="K64" s="1363"/>
      <c r="L64" s="1364"/>
      <c r="M64" s="1375"/>
      <c r="N64" s="1376"/>
      <c r="O64" s="1376"/>
      <c r="P64" s="1376"/>
      <c r="Q64" s="1376"/>
      <c r="R64" s="1377"/>
      <c r="S64" s="1375"/>
      <c r="T64" s="1376"/>
      <c r="U64" s="1376"/>
      <c r="V64" s="1376"/>
      <c r="W64" s="1376"/>
      <c r="X64" s="1377"/>
      <c r="Y64" s="545"/>
      <c r="Z64" s="162"/>
      <c r="AA64" s="1003">
        <f>IF(M64="?",0,IF(M64&lt;&gt;"",1,0))+IF(S64="?",0,IF(S64&lt;&gt;"",1,0))</f>
        <v>0</v>
      </c>
      <c r="AB64" s="28"/>
      <c r="AC64" s="28"/>
    </row>
    <row r="65" spans="1:29" s="353" customFormat="1" ht="9" customHeight="1" x14ac:dyDescent="0.2">
      <c r="A65" s="1382" t="s">
        <v>536</v>
      </c>
      <c r="B65" s="160"/>
      <c r="C65" s="1384" t="s">
        <v>147</v>
      </c>
      <c r="D65" s="1316" t="s">
        <v>329</v>
      </c>
      <c r="E65" s="1317"/>
      <c r="F65" s="1317"/>
      <c r="G65" s="1317"/>
      <c r="H65" s="1317"/>
      <c r="I65" s="1317"/>
      <c r="J65" s="1317"/>
      <c r="K65" s="1317"/>
      <c r="L65" s="1317"/>
      <c r="M65" s="1214"/>
      <c r="N65" s="1215"/>
      <c r="O65" s="1215"/>
      <c r="P65" s="1215"/>
      <c r="Q65" s="1215"/>
      <c r="R65" s="1216"/>
      <c r="S65" s="1214"/>
      <c r="T65" s="1215"/>
      <c r="U65" s="1215"/>
      <c r="V65" s="1215"/>
      <c r="W65" s="1215"/>
      <c r="X65" s="1216"/>
      <c r="Y65" s="545"/>
      <c r="Z65" s="162"/>
      <c r="AA65" s="1003"/>
      <c r="AB65" s="28"/>
      <c r="AC65" s="28"/>
    </row>
    <row r="66" spans="1:29" s="353" customFormat="1" ht="21" customHeight="1" x14ac:dyDescent="0.2">
      <c r="A66" s="1383" t="s">
        <v>536</v>
      </c>
      <c r="B66" s="160"/>
      <c r="C66" s="1380"/>
      <c r="D66" s="1318"/>
      <c r="E66" s="1319"/>
      <c r="F66" s="1319"/>
      <c r="G66" s="1319"/>
      <c r="H66" s="1319"/>
      <c r="I66" s="1319"/>
      <c r="J66" s="1319"/>
      <c r="K66" s="1319"/>
      <c r="L66" s="1319"/>
      <c r="M66" s="1375"/>
      <c r="N66" s="1376"/>
      <c r="O66" s="1376"/>
      <c r="P66" s="1376"/>
      <c r="Q66" s="1376"/>
      <c r="R66" s="1377"/>
      <c r="S66" s="1375"/>
      <c r="T66" s="1376"/>
      <c r="U66" s="1376"/>
      <c r="V66" s="1376"/>
      <c r="W66" s="1376"/>
      <c r="X66" s="1377"/>
      <c r="Y66" s="545"/>
      <c r="Z66" s="162"/>
      <c r="AA66" s="1003">
        <f>IF(M66="?",0,IF(M66&lt;&gt;"",1,0))+IF(S66="?",0,IF(S66&lt;&gt;"",1,0))</f>
        <v>0</v>
      </c>
      <c r="AB66" s="28"/>
      <c r="AC66" s="28"/>
    </row>
    <row r="67" spans="1:29" s="353" customFormat="1" ht="5.25" customHeight="1" x14ac:dyDescent="0.2">
      <c r="A67" s="1382" t="s">
        <v>537</v>
      </c>
      <c r="B67" s="160"/>
      <c r="C67" s="1380"/>
      <c r="D67" s="1316" t="s">
        <v>419</v>
      </c>
      <c r="E67" s="1317"/>
      <c r="F67" s="1317"/>
      <c r="G67" s="1317"/>
      <c r="H67" s="1317"/>
      <c r="I67" s="1317"/>
      <c r="J67" s="1317"/>
      <c r="K67" s="1317"/>
      <c r="L67" s="1317"/>
      <c r="M67" s="1214"/>
      <c r="N67" s="1215"/>
      <c r="O67" s="1215"/>
      <c r="P67" s="1215"/>
      <c r="Q67" s="1215"/>
      <c r="R67" s="1216"/>
      <c r="S67" s="1214"/>
      <c r="T67" s="1215"/>
      <c r="U67" s="1215"/>
      <c r="V67" s="1215"/>
      <c r="W67" s="1215"/>
      <c r="X67" s="1216"/>
      <c r="Y67" s="545"/>
      <c r="Z67" s="162"/>
      <c r="AA67" s="1003"/>
      <c r="AB67" s="28"/>
      <c r="AC67" s="28"/>
    </row>
    <row r="68" spans="1:29" s="353" customFormat="1" ht="21" customHeight="1" x14ac:dyDescent="0.2">
      <c r="A68" s="1383" t="s">
        <v>537</v>
      </c>
      <c r="B68" s="160"/>
      <c r="C68" s="1380"/>
      <c r="D68" s="1318"/>
      <c r="E68" s="1319"/>
      <c r="F68" s="1319"/>
      <c r="G68" s="1319"/>
      <c r="H68" s="1319"/>
      <c r="I68" s="1319"/>
      <c r="J68" s="1319"/>
      <c r="K68" s="1319"/>
      <c r="L68" s="1319"/>
      <c r="M68" s="1375"/>
      <c r="N68" s="1376"/>
      <c r="O68" s="1376"/>
      <c r="P68" s="1376"/>
      <c r="Q68" s="1376"/>
      <c r="R68" s="1377"/>
      <c r="S68" s="1375"/>
      <c r="T68" s="1376"/>
      <c r="U68" s="1376"/>
      <c r="V68" s="1376"/>
      <c r="W68" s="1376"/>
      <c r="X68" s="1377"/>
      <c r="Y68" s="545"/>
      <c r="Z68" s="162"/>
      <c r="AA68" s="1003">
        <f>IF(M68="?",0,IF(M68&lt;&gt;"",1,0))+IF(S68="?",0,IF(S68&lt;&gt;"",1,0))</f>
        <v>0</v>
      </c>
      <c r="AB68" s="28"/>
      <c r="AC68" s="28"/>
    </row>
    <row r="69" spans="1:29" s="353" customFormat="1" ht="5.25" customHeight="1" x14ac:dyDescent="0.2">
      <c r="A69" s="1382" t="s">
        <v>538</v>
      </c>
      <c r="B69" s="160"/>
      <c r="C69" s="1380"/>
      <c r="D69" s="1316" t="s">
        <v>1553</v>
      </c>
      <c r="E69" s="1317"/>
      <c r="F69" s="1317"/>
      <c r="G69" s="1317"/>
      <c r="H69" s="1317"/>
      <c r="I69" s="1317"/>
      <c r="J69" s="1317"/>
      <c r="K69" s="1317"/>
      <c r="L69" s="1317"/>
      <c r="M69" s="1214"/>
      <c r="N69" s="1215"/>
      <c r="O69" s="1215"/>
      <c r="P69" s="1215"/>
      <c r="Q69" s="1215"/>
      <c r="R69" s="1216"/>
      <c r="S69" s="1214"/>
      <c r="T69" s="1215"/>
      <c r="U69" s="1215"/>
      <c r="V69" s="1215"/>
      <c r="W69" s="1215"/>
      <c r="X69" s="1216"/>
      <c r="Y69" s="545"/>
      <c r="Z69" s="162"/>
      <c r="AA69" s="1003"/>
      <c r="AB69" s="28"/>
      <c r="AC69" s="28"/>
    </row>
    <row r="70" spans="1:29" s="353" customFormat="1" ht="21" customHeight="1" x14ac:dyDescent="0.2">
      <c r="A70" s="1383" t="s">
        <v>538</v>
      </c>
      <c r="B70" s="160"/>
      <c r="C70" s="1381"/>
      <c r="D70" s="1318"/>
      <c r="E70" s="1319"/>
      <c r="F70" s="1319"/>
      <c r="G70" s="1319"/>
      <c r="H70" s="1319"/>
      <c r="I70" s="1319"/>
      <c r="J70" s="1319"/>
      <c r="K70" s="1319"/>
      <c r="L70" s="1319"/>
      <c r="M70" s="1375"/>
      <c r="N70" s="1376"/>
      <c r="O70" s="1376"/>
      <c r="P70" s="1376"/>
      <c r="Q70" s="1376"/>
      <c r="R70" s="1377"/>
      <c r="S70" s="1375"/>
      <c r="T70" s="1376"/>
      <c r="U70" s="1376"/>
      <c r="V70" s="1376"/>
      <c r="W70" s="1376"/>
      <c r="X70" s="1377"/>
      <c r="Y70" s="545"/>
      <c r="Z70" s="162"/>
      <c r="AA70" s="1003">
        <f>IF(M70="?",0,IF(M70&lt;&gt;"",1,0))+IF(S70="?",0,IF(S70&lt;&gt;"",1,0))</f>
        <v>0</v>
      </c>
      <c r="AB70" s="28"/>
      <c r="AC70" s="28"/>
    </row>
    <row r="71" spans="1:29" s="353" customFormat="1" ht="10.5" customHeight="1" x14ac:dyDescent="0.2">
      <c r="A71" s="848"/>
      <c r="B71" s="160"/>
      <c r="C71" s="343"/>
      <c r="D71" s="343"/>
      <c r="E71" s="476"/>
      <c r="F71" s="191"/>
      <c r="G71" s="191"/>
      <c r="H71" s="191"/>
      <c r="I71" s="191"/>
      <c r="J71" s="191"/>
      <c r="K71" s="191"/>
      <c r="L71" s="191"/>
      <c r="M71" s="192"/>
      <c r="N71" s="192"/>
      <c r="O71" s="192"/>
      <c r="P71" s="192"/>
      <c r="Q71" s="192"/>
      <c r="R71" s="192"/>
      <c r="S71" s="345"/>
      <c r="T71" s="345"/>
      <c r="U71" s="345"/>
      <c r="V71" s="345"/>
      <c r="W71" s="117"/>
      <c r="X71" s="117"/>
      <c r="Y71" s="117"/>
      <c r="Z71" s="162"/>
      <c r="AA71" s="1003"/>
      <c r="AB71" s="28"/>
      <c r="AC71" s="28"/>
    </row>
    <row r="72" spans="1:29" s="353" customFormat="1" ht="5.25" customHeight="1" x14ac:dyDescent="0.2">
      <c r="A72" s="850"/>
      <c r="B72" s="160"/>
      <c r="C72" s="1498" t="s">
        <v>147</v>
      </c>
      <c r="D72" s="1385" t="s">
        <v>1131</v>
      </c>
      <c r="E72" s="1386"/>
      <c r="F72" s="1386"/>
      <c r="G72" s="1386"/>
      <c r="H72" s="1386"/>
      <c r="I72" s="1386"/>
      <c r="J72" s="1386"/>
      <c r="K72" s="1386"/>
      <c r="L72" s="1386"/>
      <c r="M72" s="1386"/>
      <c r="N72" s="1386"/>
      <c r="O72" s="1386"/>
      <c r="P72" s="1386"/>
      <c r="Q72" s="1386"/>
      <c r="R72" s="1386"/>
      <c r="S72" s="1389"/>
      <c r="T72" s="1389"/>
      <c r="U72" s="1389"/>
      <c r="V72" s="1389"/>
      <c r="W72" s="1389"/>
      <c r="X72" s="1390"/>
      <c r="Y72" s="538"/>
      <c r="Z72" s="162"/>
      <c r="AA72" s="1003"/>
      <c r="AB72" s="28"/>
      <c r="AC72" s="28"/>
    </row>
    <row r="73" spans="1:29" s="353" customFormat="1" ht="21" customHeight="1" x14ac:dyDescent="0.2">
      <c r="A73" s="849" t="s">
        <v>539</v>
      </c>
      <c r="B73" s="160"/>
      <c r="C73" s="1499"/>
      <c r="D73" s="1387"/>
      <c r="E73" s="1388"/>
      <c r="F73" s="1388"/>
      <c r="G73" s="1388"/>
      <c r="H73" s="1388"/>
      <c r="I73" s="1388"/>
      <c r="J73" s="1388"/>
      <c r="K73" s="1388"/>
      <c r="L73" s="1388"/>
      <c r="M73" s="1388"/>
      <c r="N73" s="1388"/>
      <c r="O73" s="1388"/>
      <c r="P73" s="1388"/>
      <c r="Q73" s="1388"/>
      <c r="R73" s="1388"/>
      <c r="S73" s="1500"/>
      <c r="T73" s="1376"/>
      <c r="U73" s="1376"/>
      <c r="V73" s="1376"/>
      <c r="W73" s="1376"/>
      <c r="X73" s="1377"/>
      <c r="Y73" s="538"/>
      <c r="Z73" s="162"/>
      <c r="AA73" s="1003">
        <f>IF(S73="?",0,IF(S73&lt;&gt;"",1,0))</f>
        <v>0</v>
      </c>
      <c r="AB73" s="28"/>
      <c r="AC73" s="28"/>
    </row>
    <row r="74" spans="1:29" s="353" customFormat="1" ht="9" customHeight="1" thickBot="1" x14ac:dyDescent="0.25">
      <c r="A74" s="848"/>
      <c r="B74" s="160"/>
      <c r="C74" s="173"/>
      <c r="D74" s="173"/>
      <c r="E74" s="173"/>
      <c r="F74" s="174"/>
      <c r="G74" s="174"/>
      <c r="H74" s="174"/>
      <c r="I74" s="174"/>
      <c r="J74" s="174"/>
      <c r="K74" s="174"/>
      <c r="L74" s="174"/>
      <c r="M74" s="175"/>
      <c r="N74" s="175"/>
      <c r="O74" s="175"/>
      <c r="P74" s="175"/>
      <c r="Q74" s="175"/>
      <c r="R74" s="175"/>
      <c r="S74" s="176"/>
      <c r="T74" s="176"/>
      <c r="U74" s="176"/>
      <c r="V74" s="176"/>
      <c r="W74" s="176"/>
      <c r="X74" s="176"/>
      <c r="Y74" s="117"/>
      <c r="Z74" s="162"/>
      <c r="AA74" s="1003"/>
      <c r="AB74" s="28"/>
      <c r="AC74" s="28"/>
    </row>
    <row r="75" spans="1:29" s="353" customFormat="1" ht="9" customHeight="1" x14ac:dyDescent="0.2">
      <c r="A75" s="848"/>
      <c r="B75" s="160"/>
      <c r="C75" s="351"/>
      <c r="D75" s="351"/>
      <c r="E75" s="478"/>
      <c r="F75" s="169"/>
      <c r="G75" s="169"/>
      <c r="H75" s="169"/>
      <c r="I75" s="169"/>
      <c r="J75" s="169"/>
      <c r="K75" s="169"/>
      <c r="L75" s="169"/>
      <c r="M75" s="170"/>
      <c r="N75" s="170"/>
      <c r="O75" s="170"/>
      <c r="P75" s="170"/>
      <c r="Q75" s="170"/>
      <c r="R75" s="170"/>
      <c r="S75" s="171"/>
      <c r="T75" s="171"/>
      <c r="U75" s="171"/>
      <c r="V75" s="171"/>
      <c r="W75" s="171"/>
      <c r="X75" s="171"/>
      <c r="Y75" s="117"/>
      <c r="Z75" s="162"/>
      <c r="AA75" s="1003"/>
      <c r="AB75" s="28"/>
      <c r="AC75" s="28"/>
    </row>
    <row r="76" spans="1:29" s="353" customFormat="1" ht="13.5" customHeight="1" x14ac:dyDescent="0.2">
      <c r="A76" s="1289" t="s">
        <v>535</v>
      </c>
      <c r="B76" s="160"/>
      <c r="C76" s="1357" t="s">
        <v>1275</v>
      </c>
      <c r="D76" s="1358"/>
      <c r="E76" s="1358"/>
      <c r="F76" s="1358"/>
      <c r="G76" s="1358"/>
      <c r="H76" s="1358"/>
      <c r="I76" s="1358"/>
      <c r="J76" s="1358"/>
      <c r="K76" s="1358"/>
      <c r="L76" s="1359"/>
      <c r="M76" s="1217" t="s">
        <v>299</v>
      </c>
      <c r="N76" s="1218"/>
      <c r="O76" s="1218"/>
      <c r="P76" s="1218"/>
      <c r="Q76" s="1218"/>
      <c r="R76" s="1218"/>
      <c r="S76" s="1218"/>
      <c r="T76" s="1218"/>
      <c r="U76" s="1218"/>
      <c r="V76" s="1218"/>
      <c r="W76" s="1218"/>
      <c r="X76" s="1219"/>
      <c r="Y76" s="545"/>
      <c r="Z76" s="162"/>
      <c r="AA76" s="1003"/>
      <c r="AB76" s="28"/>
      <c r="AC76" s="28"/>
    </row>
    <row r="77" spans="1:29" s="353" customFormat="1" ht="13.5" customHeight="1" x14ac:dyDescent="0.2">
      <c r="A77" s="1374"/>
      <c r="B77" s="160"/>
      <c r="C77" s="1360"/>
      <c r="D77" s="1022"/>
      <c r="E77" s="1022"/>
      <c r="F77" s="1022"/>
      <c r="G77" s="1022"/>
      <c r="H77" s="1022"/>
      <c r="I77" s="1022"/>
      <c r="J77" s="1022"/>
      <c r="K77" s="1022"/>
      <c r="L77" s="1361"/>
      <c r="M77" s="1348" t="s">
        <v>892</v>
      </c>
      <c r="N77" s="1349"/>
      <c r="O77" s="1349"/>
      <c r="P77" s="1349"/>
      <c r="Q77" s="1349"/>
      <c r="R77" s="1350"/>
      <c r="S77" s="1348" t="s">
        <v>893</v>
      </c>
      <c r="T77" s="1349"/>
      <c r="U77" s="1349"/>
      <c r="V77" s="1349"/>
      <c r="W77" s="1349"/>
      <c r="X77" s="1350"/>
      <c r="Y77" s="545"/>
      <c r="Z77" s="162"/>
      <c r="AA77" s="1003"/>
      <c r="AB77" s="28"/>
      <c r="AC77" s="28"/>
    </row>
    <row r="78" spans="1:29" s="353" customFormat="1" ht="21" customHeight="1" x14ac:dyDescent="0.2">
      <c r="A78" s="1374"/>
      <c r="B78" s="160"/>
      <c r="C78" s="1362"/>
      <c r="D78" s="1363"/>
      <c r="E78" s="1363"/>
      <c r="F78" s="1363"/>
      <c r="G78" s="1363"/>
      <c r="H78" s="1363"/>
      <c r="I78" s="1363"/>
      <c r="J78" s="1363"/>
      <c r="K78" s="1363"/>
      <c r="L78" s="1364"/>
      <c r="M78" s="1351" t="str">
        <f>IF(M64="","Summe wie 1.5",M64)</f>
        <v>Summe wie 1.5</v>
      </c>
      <c r="N78" s="1352"/>
      <c r="O78" s="1352"/>
      <c r="P78" s="1352"/>
      <c r="Q78" s="1352"/>
      <c r="R78" s="1353"/>
      <c r="S78" s="1351" t="str">
        <f>IF(S64="","Summe wie 1.6",S64)</f>
        <v>Summe wie 1.6</v>
      </c>
      <c r="T78" s="1352"/>
      <c r="U78" s="1352"/>
      <c r="V78" s="1352"/>
      <c r="W78" s="1352"/>
      <c r="X78" s="1353"/>
      <c r="Y78" s="545"/>
      <c r="Z78" s="162"/>
      <c r="AA78" s="1003"/>
      <c r="AB78" s="28"/>
      <c r="AC78" s="28"/>
    </row>
    <row r="79" spans="1:29" s="353" customFormat="1" ht="9" customHeight="1" x14ac:dyDescent="0.2">
      <c r="A79" s="850"/>
      <c r="B79" s="160"/>
      <c r="C79" s="1378" t="s">
        <v>147</v>
      </c>
      <c r="D79" s="1316" t="s">
        <v>479</v>
      </c>
      <c r="E79" s="1317"/>
      <c r="F79" s="1317"/>
      <c r="G79" s="1317"/>
      <c r="H79" s="1317"/>
      <c r="I79" s="1317"/>
      <c r="J79" s="1317"/>
      <c r="K79" s="1317"/>
      <c r="L79" s="1317"/>
      <c r="M79" s="1214"/>
      <c r="N79" s="1215"/>
      <c r="O79" s="1215"/>
      <c r="P79" s="1215"/>
      <c r="Q79" s="1215"/>
      <c r="R79" s="1216"/>
      <c r="S79" s="1214"/>
      <c r="T79" s="1215"/>
      <c r="U79" s="1215"/>
      <c r="V79" s="1215"/>
      <c r="W79" s="1215"/>
      <c r="X79" s="1216"/>
      <c r="Y79" s="501"/>
      <c r="Z79" s="162"/>
      <c r="AA79" s="1003"/>
      <c r="AB79" s="28"/>
      <c r="AC79" s="28"/>
    </row>
    <row r="80" spans="1:29" s="353" customFormat="1" ht="21" customHeight="1" x14ac:dyDescent="0.2">
      <c r="A80" s="849" t="s">
        <v>540</v>
      </c>
      <c r="B80" s="160"/>
      <c r="C80" s="1379"/>
      <c r="D80" s="1318"/>
      <c r="E80" s="1319"/>
      <c r="F80" s="1319"/>
      <c r="G80" s="1319"/>
      <c r="H80" s="1319"/>
      <c r="I80" s="1319"/>
      <c r="J80" s="1319"/>
      <c r="K80" s="1319"/>
      <c r="L80" s="1319"/>
      <c r="M80" s="1375"/>
      <c r="N80" s="1376"/>
      <c r="O80" s="1376"/>
      <c r="P80" s="1376"/>
      <c r="Q80" s="1376"/>
      <c r="R80" s="1377"/>
      <c r="S80" s="1375"/>
      <c r="T80" s="1376"/>
      <c r="U80" s="1376"/>
      <c r="V80" s="1376"/>
      <c r="W80" s="1376"/>
      <c r="X80" s="1377"/>
      <c r="Y80" s="547"/>
      <c r="Z80" s="162"/>
      <c r="AA80" s="1003">
        <f>IF(M80="?",0,IF(M80&lt;&gt;"",1,0))+IF(S80="?",0,IF(S80&lt;&gt;"",1,0))</f>
        <v>0</v>
      </c>
      <c r="AB80" s="28"/>
      <c r="AC80" s="28"/>
    </row>
    <row r="81" spans="1:29" s="353" customFormat="1" ht="5.25" customHeight="1" x14ac:dyDescent="0.2">
      <c r="A81" s="850"/>
      <c r="B81" s="160"/>
      <c r="C81" s="1379"/>
      <c r="D81" s="1316" t="s">
        <v>475</v>
      </c>
      <c r="E81" s="1317"/>
      <c r="F81" s="1317"/>
      <c r="G81" s="1317"/>
      <c r="H81" s="1317"/>
      <c r="I81" s="1317"/>
      <c r="J81" s="1317"/>
      <c r="K81" s="1317"/>
      <c r="L81" s="1317"/>
      <c r="M81" s="1214"/>
      <c r="N81" s="1215"/>
      <c r="O81" s="1215"/>
      <c r="P81" s="1215"/>
      <c r="Q81" s="1215"/>
      <c r="R81" s="1216"/>
      <c r="S81" s="1214"/>
      <c r="T81" s="1215"/>
      <c r="U81" s="1215"/>
      <c r="V81" s="1215"/>
      <c r="W81" s="1215"/>
      <c r="X81" s="1216"/>
      <c r="Y81" s="547"/>
      <c r="Z81" s="162"/>
      <c r="AA81" s="1003"/>
      <c r="AB81" s="28"/>
      <c r="AC81" s="28"/>
    </row>
    <row r="82" spans="1:29" s="353" customFormat="1" ht="24" customHeight="1" x14ac:dyDescent="0.2">
      <c r="A82" s="849" t="s">
        <v>541</v>
      </c>
      <c r="B82" s="160"/>
      <c r="C82" s="1379"/>
      <c r="D82" s="1318"/>
      <c r="E82" s="1319"/>
      <c r="F82" s="1319"/>
      <c r="G82" s="1319"/>
      <c r="H82" s="1319"/>
      <c r="I82" s="1319"/>
      <c r="J82" s="1319"/>
      <c r="K82" s="1319"/>
      <c r="L82" s="1319"/>
      <c r="M82" s="1375"/>
      <c r="N82" s="1376"/>
      <c r="O82" s="1376"/>
      <c r="P82" s="1376"/>
      <c r="Q82" s="1376"/>
      <c r="R82" s="1377"/>
      <c r="S82" s="1375"/>
      <c r="T82" s="1376"/>
      <c r="U82" s="1376"/>
      <c r="V82" s="1376"/>
      <c r="W82" s="1376"/>
      <c r="X82" s="1377"/>
      <c r="Y82" s="547"/>
      <c r="Z82" s="162"/>
      <c r="AA82" s="1003">
        <f>IF(M82="?",0,IF(M82&lt;&gt;"",1,0))+IF(S82="?",0,IF(S82&lt;&gt;"",1,0))</f>
        <v>0</v>
      </c>
      <c r="AB82" s="28"/>
      <c r="AC82" s="28"/>
    </row>
    <row r="83" spans="1:29" s="353" customFormat="1" ht="5.25" customHeight="1" x14ac:dyDescent="0.2">
      <c r="A83" s="850"/>
      <c r="B83" s="160"/>
      <c r="C83" s="1379"/>
      <c r="D83" s="1316" t="s">
        <v>483</v>
      </c>
      <c r="E83" s="1317"/>
      <c r="F83" s="1317"/>
      <c r="G83" s="1317"/>
      <c r="H83" s="1317"/>
      <c r="I83" s="1317"/>
      <c r="J83" s="1317"/>
      <c r="K83" s="1317"/>
      <c r="L83" s="1317"/>
      <c r="M83" s="1214"/>
      <c r="N83" s="1215"/>
      <c r="O83" s="1215"/>
      <c r="P83" s="1215"/>
      <c r="Q83" s="1215"/>
      <c r="R83" s="1216"/>
      <c r="S83" s="1214"/>
      <c r="T83" s="1215"/>
      <c r="U83" s="1215"/>
      <c r="V83" s="1215"/>
      <c r="W83" s="1215"/>
      <c r="X83" s="1216"/>
      <c r="Y83" s="547"/>
      <c r="Z83" s="162"/>
      <c r="AA83" s="1003"/>
      <c r="AB83" s="28"/>
      <c r="AC83" s="28"/>
    </row>
    <row r="84" spans="1:29" s="353" customFormat="1" ht="24" customHeight="1" x14ac:dyDescent="0.2">
      <c r="A84" s="849" t="s">
        <v>542</v>
      </c>
      <c r="B84" s="160"/>
      <c r="C84" s="1379"/>
      <c r="D84" s="1318"/>
      <c r="E84" s="1319"/>
      <c r="F84" s="1319"/>
      <c r="G84" s="1319"/>
      <c r="H84" s="1319"/>
      <c r="I84" s="1319"/>
      <c r="J84" s="1319"/>
      <c r="K84" s="1319"/>
      <c r="L84" s="1319"/>
      <c r="M84" s="1375"/>
      <c r="N84" s="1376"/>
      <c r="O84" s="1376"/>
      <c r="P84" s="1376"/>
      <c r="Q84" s="1376"/>
      <c r="R84" s="1377"/>
      <c r="S84" s="1375"/>
      <c r="T84" s="1376"/>
      <c r="U84" s="1376"/>
      <c r="V84" s="1376"/>
      <c r="W84" s="1376"/>
      <c r="X84" s="1377"/>
      <c r="Y84" s="547"/>
      <c r="Z84" s="162"/>
      <c r="AA84" s="1003">
        <f>IF(M84="?",0,IF(M84&lt;&gt;"",1,0))+IF(S84="?",0,IF(S84&lt;&gt;"",1,0))</f>
        <v>0</v>
      </c>
      <c r="AB84" s="28"/>
      <c r="AC84" s="28"/>
    </row>
    <row r="85" spans="1:29" s="353" customFormat="1" ht="5.25" customHeight="1" x14ac:dyDescent="0.2">
      <c r="A85" s="850"/>
      <c r="B85" s="160"/>
      <c r="C85" s="1379"/>
      <c r="D85" s="1316" t="s">
        <v>474</v>
      </c>
      <c r="E85" s="1317"/>
      <c r="F85" s="1317"/>
      <c r="G85" s="1317"/>
      <c r="H85" s="1317"/>
      <c r="I85" s="1317"/>
      <c r="J85" s="1317"/>
      <c r="K85" s="1317"/>
      <c r="L85" s="1317"/>
      <c r="M85" s="1214"/>
      <c r="N85" s="1215"/>
      <c r="O85" s="1215"/>
      <c r="P85" s="1215"/>
      <c r="Q85" s="1215"/>
      <c r="R85" s="1216"/>
      <c r="S85" s="1214"/>
      <c r="T85" s="1215"/>
      <c r="U85" s="1215"/>
      <c r="V85" s="1215"/>
      <c r="W85" s="1215"/>
      <c r="X85" s="1216"/>
      <c r="Y85" s="547"/>
      <c r="Z85" s="162"/>
      <c r="AA85" s="1003"/>
      <c r="AB85" s="28"/>
      <c r="AC85" s="28"/>
    </row>
    <row r="86" spans="1:29" s="353" customFormat="1" ht="24" customHeight="1" x14ac:dyDescent="0.2">
      <c r="A86" s="849" t="s">
        <v>543</v>
      </c>
      <c r="B86" s="160"/>
      <c r="C86" s="1379"/>
      <c r="D86" s="1318"/>
      <c r="E86" s="1319"/>
      <c r="F86" s="1319"/>
      <c r="G86" s="1319"/>
      <c r="H86" s="1319"/>
      <c r="I86" s="1319"/>
      <c r="J86" s="1319"/>
      <c r="K86" s="1319"/>
      <c r="L86" s="1319"/>
      <c r="M86" s="1375"/>
      <c r="N86" s="1376"/>
      <c r="O86" s="1376"/>
      <c r="P86" s="1376"/>
      <c r="Q86" s="1376"/>
      <c r="R86" s="1377"/>
      <c r="S86" s="1375"/>
      <c r="T86" s="1376"/>
      <c r="U86" s="1376"/>
      <c r="V86" s="1376"/>
      <c r="W86" s="1376"/>
      <c r="X86" s="1377"/>
      <c r="Y86" s="547"/>
      <c r="Z86" s="162"/>
      <c r="AA86" s="1003">
        <f>IF(M86="?",0,IF(M86&lt;&gt;"",1,0))+IF(S86="?",0,IF(S86&lt;&gt;"",1,0))</f>
        <v>0</v>
      </c>
      <c r="AB86" s="28"/>
      <c r="AC86" s="28"/>
    </row>
    <row r="87" spans="1:29" s="353" customFormat="1" ht="5.25" customHeight="1" x14ac:dyDescent="0.2">
      <c r="A87" s="850"/>
      <c r="B87" s="160"/>
      <c r="C87" s="1380"/>
      <c r="D87" s="1316" t="s">
        <v>484</v>
      </c>
      <c r="E87" s="1317"/>
      <c r="F87" s="1317"/>
      <c r="G87" s="1317"/>
      <c r="H87" s="1317"/>
      <c r="I87" s="1317"/>
      <c r="J87" s="1317"/>
      <c r="K87" s="1317"/>
      <c r="L87" s="1317"/>
      <c r="M87" s="1214"/>
      <c r="N87" s="1215"/>
      <c r="O87" s="1215"/>
      <c r="P87" s="1215"/>
      <c r="Q87" s="1215"/>
      <c r="R87" s="1216"/>
      <c r="S87" s="1214"/>
      <c r="T87" s="1215"/>
      <c r="U87" s="1215"/>
      <c r="V87" s="1215"/>
      <c r="W87" s="1215"/>
      <c r="X87" s="1216"/>
      <c r="Y87" s="547"/>
      <c r="Z87" s="162"/>
      <c r="AA87" s="1003"/>
      <c r="AB87" s="28"/>
      <c r="AC87" s="28"/>
    </row>
    <row r="88" spans="1:29" s="353" customFormat="1" ht="24" customHeight="1" x14ac:dyDescent="0.2">
      <c r="A88" s="849" t="s">
        <v>544</v>
      </c>
      <c r="B88" s="160"/>
      <c r="C88" s="1381"/>
      <c r="D88" s="1318"/>
      <c r="E88" s="1319"/>
      <c r="F88" s="1319"/>
      <c r="G88" s="1319"/>
      <c r="H88" s="1319"/>
      <c r="I88" s="1319"/>
      <c r="J88" s="1319"/>
      <c r="K88" s="1319"/>
      <c r="L88" s="1319"/>
      <c r="M88" s="1375"/>
      <c r="N88" s="1376"/>
      <c r="O88" s="1376"/>
      <c r="P88" s="1376"/>
      <c r="Q88" s="1376"/>
      <c r="R88" s="1377"/>
      <c r="S88" s="1375"/>
      <c r="T88" s="1376"/>
      <c r="U88" s="1376"/>
      <c r="V88" s="1376"/>
      <c r="W88" s="1376"/>
      <c r="X88" s="1377"/>
      <c r="Y88" s="547"/>
      <c r="Z88" s="162"/>
      <c r="AA88" s="1003">
        <f>IF(M88="?",0,IF(M88&lt;&gt;"",1,0))+IF(S88="?",0,IF(S88&lt;&gt;"",1,0))</f>
        <v>0</v>
      </c>
      <c r="AB88" s="28"/>
      <c r="AC88" s="28"/>
    </row>
    <row r="89" spans="1:29" s="353" customFormat="1" ht="9" customHeight="1" x14ac:dyDescent="0.2">
      <c r="A89" s="288" t="str">
        <f>IF(L4&lt;&gt;"",L4,"")</f>
        <v>00000000</v>
      </c>
      <c r="B89" s="177"/>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9"/>
      <c r="AA89" s="1003"/>
      <c r="AB89" s="28"/>
      <c r="AC89" s="28"/>
    </row>
    <row r="90" spans="1:29" s="353" customFormat="1" ht="5.25" customHeight="1" x14ac:dyDescent="0.2">
      <c r="A90" s="455"/>
      <c r="B90" s="180"/>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2"/>
      <c r="AA90" s="1003"/>
      <c r="AB90" s="28"/>
      <c r="AC90" s="28"/>
    </row>
    <row r="91" spans="1:29" s="353" customFormat="1" ht="24" customHeight="1" x14ac:dyDescent="0.2">
      <c r="A91" s="455"/>
      <c r="B91" s="160"/>
      <c r="C91" s="163" t="s">
        <v>380</v>
      </c>
      <c r="D91" s="163"/>
      <c r="E91" s="163"/>
      <c r="F91" s="163"/>
      <c r="G91" s="163"/>
      <c r="H91" s="163"/>
      <c r="I91" s="163"/>
      <c r="J91" s="163"/>
      <c r="K91" s="163"/>
      <c r="L91" s="163"/>
      <c r="M91" s="163"/>
      <c r="N91" s="163"/>
      <c r="O91" s="163"/>
      <c r="P91" s="163"/>
      <c r="Q91" s="163"/>
      <c r="R91" s="163"/>
      <c r="S91" s="341"/>
      <c r="T91" s="341"/>
      <c r="U91" s="341"/>
      <c r="V91" s="163"/>
      <c r="W91" s="163"/>
      <c r="X91" s="163"/>
      <c r="Y91" s="163"/>
      <c r="Z91" s="162"/>
      <c r="AA91" s="1003"/>
      <c r="AB91" s="28"/>
      <c r="AC91" s="28"/>
    </row>
    <row r="92" spans="1:29" s="353" customFormat="1" ht="5.25" customHeight="1" x14ac:dyDescent="0.2">
      <c r="A92" s="457"/>
      <c r="B92" s="160"/>
      <c r="C92" s="356"/>
      <c r="D92" s="356"/>
      <c r="E92" s="478"/>
      <c r="F92" s="169"/>
      <c r="G92" s="169"/>
      <c r="H92" s="169"/>
      <c r="I92" s="169"/>
      <c r="J92" s="169"/>
      <c r="K92" s="169"/>
      <c r="L92" s="169"/>
      <c r="M92" s="170"/>
      <c r="N92" s="170"/>
      <c r="O92" s="170"/>
      <c r="P92" s="170"/>
      <c r="Q92" s="170"/>
      <c r="R92" s="170"/>
      <c r="S92" s="171"/>
      <c r="T92" s="171"/>
      <c r="U92" s="171"/>
      <c r="V92" s="171"/>
      <c r="W92" s="117"/>
      <c r="X92" s="117"/>
      <c r="Y92" s="117"/>
      <c r="Z92" s="162"/>
      <c r="AA92" s="1003"/>
      <c r="AB92" s="28"/>
      <c r="AC92" s="28"/>
    </row>
    <row r="93" spans="1:29" s="353" customFormat="1" ht="36" customHeight="1" x14ac:dyDescent="0.2">
      <c r="A93" s="455"/>
      <c r="B93" s="160"/>
      <c r="C93" s="1392" t="s">
        <v>298</v>
      </c>
      <c r="D93" s="1314"/>
      <c r="E93" s="1314"/>
      <c r="F93" s="1314"/>
      <c r="G93" s="1314"/>
      <c r="H93" s="1314"/>
      <c r="I93" s="1314"/>
      <c r="J93" s="1314"/>
      <c r="K93" s="1314"/>
      <c r="L93" s="1315"/>
      <c r="M93" s="1313" t="s">
        <v>1093</v>
      </c>
      <c r="N93" s="1314"/>
      <c r="O93" s="1314"/>
      <c r="P93" s="1314"/>
      <c r="Q93" s="1314"/>
      <c r="R93" s="1315"/>
      <c r="S93" s="1313" t="s">
        <v>1094</v>
      </c>
      <c r="T93" s="1314"/>
      <c r="U93" s="1314"/>
      <c r="V93" s="1314"/>
      <c r="W93" s="1314"/>
      <c r="X93" s="1315"/>
      <c r="Y93" s="545"/>
      <c r="Z93" s="162"/>
      <c r="AA93" s="1003"/>
      <c r="AB93" s="28"/>
      <c r="AC93" s="28"/>
    </row>
    <row r="94" spans="1:29" s="353" customFormat="1" ht="9" customHeight="1" x14ac:dyDescent="0.2">
      <c r="A94" s="848"/>
      <c r="B94" s="160"/>
      <c r="C94" s="221"/>
      <c r="D94" s="221"/>
      <c r="E94" s="221"/>
      <c r="F94" s="581"/>
      <c r="G94" s="581"/>
      <c r="H94" s="581"/>
      <c r="I94" s="581"/>
      <c r="J94" s="581"/>
      <c r="K94" s="581"/>
      <c r="L94" s="581"/>
      <c r="M94" s="190"/>
      <c r="N94" s="190"/>
      <c r="O94" s="190"/>
      <c r="P94" s="190"/>
      <c r="Q94" s="190"/>
      <c r="R94" s="190"/>
      <c r="S94" s="62"/>
      <c r="T94" s="62"/>
      <c r="U94" s="62"/>
      <c r="V94" s="545"/>
      <c r="W94" s="545"/>
      <c r="X94" s="545"/>
      <c r="Y94" s="545"/>
      <c r="Z94" s="162"/>
      <c r="AA94" s="1003"/>
      <c r="AB94" s="28"/>
      <c r="AC94" s="28"/>
    </row>
    <row r="95" spans="1:29" s="353" customFormat="1" ht="13.5" customHeight="1" x14ac:dyDescent="0.2">
      <c r="A95" s="1374" t="s">
        <v>545</v>
      </c>
      <c r="B95" s="160"/>
      <c r="C95" s="1357" t="s">
        <v>330</v>
      </c>
      <c r="D95" s="1427"/>
      <c r="E95" s="1427"/>
      <c r="F95" s="1427"/>
      <c r="G95" s="1358"/>
      <c r="H95" s="1358"/>
      <c r="I95" s="1358"/>
      <c r="J95" s="1358"/>
      <c r="K95" s="1358"/>
      <c r="L95" s="1359"/>
      <c r="M95" s="1217" t="s">
        <v>34</v>
      </c>
      <c r="N95" s="1425"/>
      <c r="O95" s="1425"/>
      <c r="P95" s="1425"/>
      <c r="Q95" s="1425"/>
      <c r="R95" s="1425"/>
      <c r="S95" s="1425"/>
      <c r="T95" s="1425"/>
      <c r="U95" s="1425"/>
      <c r="V95" s="1425"/>
      <c r="W95" s="1425"/>
      <c r="X95" s="1426"/>
      <c r="Y95" s="480"/>
      <c r="Z95" s="162"/>
      <c r="AA95" s="1003"/>
      <c r="AB95" s="28"/>
      <c r="AC95" s="28"/>
    </row>
    <row r="96" spans="1:29" s="353" customFormat="1" ht="21" customHeight="1" x14ac:dyDescent="0.2">
      <c r="A96" s="1374"/>
      <c r="B96" s="160"/>
      <c r="C96" s="1428"/>
      <c r="D96" s="1429"/>
      <c r="E96" s="1429"/>
      <c r="F96" s="1429"/>
      <c r="G96" s="1363"/>
      <c r="H96" s="1363"/>
      <c r="I96" s="1363"/>
      <c r="J96" s="1363"/>
      <c r="K96" s="1363"/>
      <c r="L96" s="1364"/>
      <c r="M96" s="1422"/>
      <c r="N96" s="1423"/>
      <c r="O96" s="1423"/>
      <c r="P96" s="1423"/>
      <c r="Q96" s="1423"/>
      <c r="R96" s="1424"/>
      <c r="S96" s="1422"/>
      <c r="T96" s="1423"/>
      <c r="U96" s="1423"/>
      <c r="V96" s="1423"/>
      <c r="W96" s="1423"/>
      <c r="X96" s="1424"/>
      <c r="Y96" s="538"/>
      <c r="Z96" s="162"/>
      <c r="AA96" s="1003">
        <f>IF(M96="?",0,IF(M96&lt;&gt;"",1,0))+IF(S96="?",0,IF(S96&lt;&gt;"",1,0))</f>
        <v>0</v>
      </c>
      <c r="AB96" s="28"/>
      <c r="AC96" s="28"/>
    </row>
    <row r="97" spans="1:30" s="353" customFormat="1" ht="10.5" customHeight="1" x14ac:dyDescent="0.2">
      <c r="A97" s="848"/>
      <c r="B97" s="160"/>
      <c r="C97" s="168"/>
      <c r="D97" s="168"/>
      <c r="E97" s="478"/>
      <c r="F97" s="169"/>
      <c r="G97" s="169"/>
      <c r="H97" s="169"/>
      <c r="I97" s="169"/>
      <c r="J97" s="169"/>
      <c r="K97" s="169"/>
      <c r="L97" s="169"/>
      <c r="M97" s="170"/>
      <c r="N97" s="170"/>
      <c r="O97" s="170"/>
      <c r="P97" s="170"/>
      <c r="Q97" s="170"/>
      <c r="R97" s="170"/>
      <c r="S97" s="171"/>
      <c r="T97" s="171"/>
      <c r="U97" s="171"/>
      <c r="V97" s="171"/>
      <c r="W97" s="117"/>
      <c r="X97" s="117"/>
      <c r="Y97" s="538"/>
      <c r="Z97" s="162"/>
      <c r="AA97" s="1003"/>
      <c r="AB97" s="28"/>
      <c r="AC97" s="28"/>
    </row>
    <row r="98" spans="1:30" s="353" customFormat="1" ht="13.5" customHeight="1" x14ac:dyDescent="0.2">
      <c r="A98" s="1374" t="s">
        <v>546</v>
      </c>
      <c r="B98" s="160"/>
      <c r="C98" s="1357" t="s">
        <v>956</v>
      </c>
      <c r="D98" s="1427"/>
      <c r="E98" s="1427"/>
      <c r="F98" s="1427"/>
      <c r="G98" s="1358"/>
      <c r="H98" s="1358"/>
      <c r="I98" s="1358"/>
      <c r="J98" s="1358"/>
      <c r="K98" s="1358"/>
      <c r="L98" s="1359"/>
      <c r="M98" s="1217" t="s">
        <v>1276</v>
      </c>
      <c r="N98" s="1425"/>
      <c r="O98" s="1425"/>
      <c r="P98" s="1425"/>
      <c r="Q98" s="1425"/>
      <c r="R98" s="1425"/>
      <c r="S98" s="1425"/>
      <c r="T98" s="1425"/>
      <c r="U98" s="1425"/>
      <c r="V98" s="1425"/>
      <c r="W98" s="1425"/>
      <c r="X98" s="1426"/>
      <c r="Y98" s="538"/>
      <c r="Z98" s="162"/>
      <c r="AA98" s="1003"/>
      <c r="AB98" s="28"/>
      <c r="AC98" s="28"/>
    </row>
    <row r="99" spans="1:30" s="353" customFormat="1" ht="21" customHeight="1" x14ac:dyDescent="0.2">
      <c r="A99" s="1374"/>
      <c r="B99" s="160"/>
      <c r="C99" s="1428"/>
      <c r="D99" s="1429"/>
      <c r="E99" s="1429"/>
      <c r="F99" s="1429"/>
      <c r="G99" s="1363"/>
      <c r="H99" s="1363"/>
      <c r="I99" s="1363"/>
      <c r="J99" s="1363"/>
      <c r="K99" s="1363"/>
      <c r="L99" s="1364"/>
      <c r="M99" s="1434"/>
      <c r="N99" s="1435"/>
      <c r="O99" s="1435"/>
      <c r="P99" s="1435"/>
      <c r="Q99" s="1436"/>
      <c r="R99" s="1437"/>
      <c r="S99" s="1434"/>
      <c r="T99" s="1435"/>
      <c r="U99" s="1435"/>
      <c r="V99" s="1435"/>
      <c r="W99" s="1436"/>
      <c r="X99" s="1437"/>
      <c r="Y99" s="538"/>
      <c r="Z99" s="162"/>
      <c r="AA99" s="1003">
        <f>IF(M99="?",0,IF(M99&lt;&gt;"",1,0))+IF(S99="?",0,IF(S99&lt;&gt;"",1,0))</f>
        <v>0</v>
      </c>
      <c r="AB99" s="28"/>
      <c r="AC99" s="28"/>
    </row>
    <row r="100" spans="1:30" s="353" customFormat="1" ht="10.5" customHeight="1" x14ac:dyDescent="0.2">
      <c r="A100" s="848"/>
      <c r="B100" s="160"/>
      <c r="C100" s="168"/>
      <c r="D100" s="168"/>
      <c r="E100" s="478"/>
      <c r="F100" s="169"/>
      <c r="G100" s="169"/>
      <c r="H100" s="169"/>
      <c r="I100" s="169"/>
      <c r="J100" s="169"/>
      <c r="K100" s="169"/>
      <c r="L100" s="169"/>
      <c r="M100" s="170"/>
      <c r="N100" s="170"/>
      <c r="O100" s="170"/>
      <c r="P100" s="170"/>
      <c r="Q100" s="170"/>
      <c r="R100" s="170"/>
      <c r="S100" s="171"/>
      <c r="T100" s="171"/>
      <c r="U100" s="171"/>
      <c r="V100" s="171"/>
      <c r="W100" s="117"/>
      <c r="X100" s="117"/>
      <c r="Y100" s="538"/>
      <c r="Z100" s="162"/>
      <c r="AA100" s="1003"/>
      <c r="AB100" s="28"/>
      <c r="AC100" s="28"/>
    </row>
    <row r="101" spans="1:30" s="353" customFormat="1" ht="13.5" customHeight="1" x14ac:dyDescent="0.2">
      <c r="A101" s="1374" t="s">
        <v>547</v>
      </c>
      <c r="B101" s="160"/>
      <c r="C101" s="1357" t="s">
        <v>955</v>
      </c>
      <c r="D101" s="1427"/>
      <c r="E101" s="1427"/>
      <c r="F101" s="1427"/>
      <c r="G101" s="1358"/>
      <c r="H101" s="1358"/>
      <c r="I101" s="1358"/>
      <c r="J101" s="1358"/>
      <c r="K101" s="1358"/>
      <c r="L101" s="1359"/>
      <c r="M101" s="1217" t="s">
        <v>946</v>
      </c>
      <c r="N101" s="1425"/>
      <c r="O101" s="1425"/>
      <c r="P101" s="1425"/>
      <c r="Q101" s="1425"/>
      <c r="R101" s="1425"/>
      <c r="S101" s="1425" t="s">
        <v>218</v>
      </c>
      <c r="T101" s="1425"/>
      <c r="U101" s="1425"/>
      <c r="V101" s="1425"/>
      <c r="W101" s="1218"/>
      <c r="X101" s="1219"/>
      <c r="Y101" s="538"/>
      <c r="Z101" s="162"/>
      <c r="AA101" s="1003"/>
      <c r="AB101" s="28"/>
      <c r="AC101" s="28"/>
    </row>
    <row r="102" spans="1:30" s="353" customFormat="1" ht="21" customHeight="1" x14ac:dyDescent="0.2">
      <c r="A102" s="1374"/>
      <c r="B102" s="160"/>
      <c r="C102" s="1428"/>
      <c r="D102" s="1429"/>
      <c r="E102" s="1429"/>
      <c r="F102" s="1429"/>
      <c r="G102" s="1363"/>
      <c r="H102" s="1363"/>
      <c r="I102" s="1363"/>
      <c r="J102" s="1363"/>
      <c r="K102" s="1363"/>
      <c r="L102" s="1364"/>
      <c r="M102" s="1430"/>
      <c r="N102" s="1431"/>
      <c r="O102" s="1431"/>
      <c r="P102" s="1431"/>
      <c r="Q102" s="1432"/>
      <c r="R102" s="1433"/>
      <c r="S102" s="1430"/>
      <c r="T102" s="1431"/>
      <c r="U102" s="1431"/>
      <c r="V102" s="1431"/>
      <c r="W102" s="1432"/>
      <c r="X102" s="1433"/>
      <c r="Y102" s="538"/>
      <c r="Z102" s="162"/>
      <c r="AA102" s="1003">
        <f>IF(M102="?",0,IF(M102&lt;&gt;"",1,0))+IF(S102="?",0,IF(S102&lt;&gt;"",1,0))</f>
        <v>0</v>
      </c>
      <c r="AB102" s="28"/>
      <c r="AC102" s="28"/>
    </row>
    <row r="103" spans="1:30" s="353" customFormat="1" ht="10.5" customHeight="1" x14ac:dyDescent="0.2">
      <c r="A103" s="848"/>
      <c r="B103" s="160"/>
      <c r="C103" s="168"/>
      <c r="D103" s="168"/>
      <c r="E103" s="478"/>
      <c r="F103" s="169"/>
      <c r="G103" s="169"/>
      <c r="H103" s="169"/>
      <c r="I103" s="169"/>
      <c r="J103" s="169"/>
      <c r="K103" s="169"/>
      <c r="L103" s="169"/>
      <c r="M103" s="190"/>
      <c r="N103" s="190"/>
      <c r="O103" s="190"/>
      <c r="P103" s="190"/>
      <c r="Q103" s="190"/>
      <c r="R103" s="190"/>
      <c r="S103" s="117"/>
      <c r="T103" s="117"/>
      <c r="U103" s="117"/>
      <c r="V103" s="117"/>
      <c r="W103" s="117"/>
      <c r="X103" s="117"/>
      <c r="Y103" s="538"/>
      <c r="Z103" s="162"/>
      <c r="AA103" s="1003"/>
      <c r="AB103" s="28"/>
      <c r="AC103" s="28"/>
    </row>
    <row r="104" spans="1:30" s="353" customFormat="1" ht="21" customHeight="1" x14ac:dyDescent="0.2">
      <c r="A104" s="849" t="s">
        <v>548</v>
      </c>
      <c r="B104" s="160"/>
      <c r="C104" s="1418" t="s">
        <v>214</v>
      </c>
      <c r="D104" s="1419"/>
      <c r="E104" s="1419"/>
      <c r="F104" s="1419"/>
      <c r="G104" s="1420"/>
      <c r="H104" s="1420"/>
      <c r="I104" s="1420"/>
      <c r="J104" s="1420"/>
      <c r="K104" s="1420"/>
      <c r="L104" s="1421"/>
      <c r="M104" s="1414"/>
      <c r="N104" s="1415"/>
      <c r="O104" s="1415"/>
      <c r="P104" s="1415"/>
      <c r="Q104" s="1416"/>
      <c r="R104" s="1417"/>
      <c r="S104" s="1414"/>
      <c r="T104" s="1415"/>
      <c r="U104" s="1415"/>
      <c r="V104" s="1415"/>
      <c r="W104" s="1416"/>
      <c r="X104" s="1417"/>
      <c r="Y104" s="538"/>
      <c r="Z104" s="162"/>
      <c r="AA104" s="1003">
        <f>IF(M104="?",0,IF(M104&lt;&gt;"",1,0))+IF(S104="?",0,IF(S104&lt;&gt;"",1,0))</f>
        <v>0</v>
      </c>
      <c r="AB104" s="28"/>
      <c r="AC104" s="28"/>
    </row>
    <row r="105" spans="1:30" ht="9" customHeight="1" x14ac:dyDescent="0.2">
      <c r="A105" s="455"/>
      <c r="B105" s="208"/>
      <c r="C105" s="133"/>
      <c r="D105" s="133"/>
      <c r="E105" s="133"/>
      <c r="F105" s="209"/>
      <c r="G105" s="209"/>
      <c r="H105" s="209"/>
      <c r="I105" s="209"/>
      <c r="J105" s="209"/>
      <c r="K105" s="209"/>
      <c r="L105" s="209"/>
      <c r="M105" s="90"/>
      <c r="N105" s="90"/>
      <c r="O105" s="90"/>
      <c r="P105" s="134"/>
      <c r="Q105" s="134"/>
      <c r="R105" s="134"/>
      <c r="S105" s="209"/>
      <c r="T105" s="209"/>
      <c r="U105" s="209"/>
      <c r="V105" s="134"/>
      <c r="W105" s="134"/>
      <c r="X105" s="134"/>
      <c r="Y105" s="134"/>
      <c r="Z105" s="210"/>
      <c r="AA105" s="1003"/>
      <c r="AB105" s="12"/>
      <c r="AC105" s="12"/>
    </row>
    <row r="106" spans="1:30" ht="5.25" customHeight="1" x14ac:dyDescent="0.2">
      <c r="A106" s="455"/>
      <c r="B106" s="185"/>
      <c r="C106" s="63"/>
      <c r="D106" s="63"/>
      <c r="E106" s="63"/>
      <c r="F106" s="111"/>
      <c r="G106" s="111"/>
      <c r="H106" s="111"/>
      <c r="I106" s="111"/>
      <c r="J106" s="111"/>
      <c r="K106" s="111"/>
      <c r="L106" s="111"/>
      <c r="M106" s="62"/>
      <c r="N106" s="62"/>
      <c r="O106" s="62"/>
      <c r="P106" s="110"/>
      <c r="Q106" s="110"/>
      <c r="R106" s="110"/>
      <c r="S106" s="111"/>
      <c r="T106" s="111"/>
      <c r="U106" s="111"/>
      <c r="V106" s="110"/>
      <c r="W106" s="110"/>
      <c r="X106" s="110"/>
      <c r="Y106" s="110"/>
      <c r="Z106" s="186"/>
      <c r="AA106" s="1003"/>
      <c r="AB106" s="12"/>
      <c r="AC106" s="12"/>
    </row>
    <row r="107" spans="1:30" ht="24" customHeight="1" x14ac:dyDescent="0.2">
      <c r="A107" s="455"/>
      <c r="B107" s="185"/>
      <c r="C107" s="163" t="s">
        <v>1200</v>
      </c>
      <c r="D107" s="163"/>
      <c r="E107" s="163"/>
      <c r="F107" s="163"/>
      <c r="G107" s="163"/>
      <c r="H107" s="163"/>
      <c r="I107" s="163"/>
      <c r="J107" s="163"/>
      <c r="K107" s="163"/>
      <c r="L107" s="163"/>
      <c r="M107" s="163"/>
      <c r="N107" s="163"/>
      <c r="O107" s="163"/>
      <c r="P107" s="163"/>
      <c r="Q107" s="163"/>
      <c r="R107" s="163"/>
      <c r="S107" s="163"/>
      <c r="T107" s="163"/>
      <c r="U107" s="163"/>
      <c r="V107" s="211"/>
      <c r="W107" s="211"/>
      <c r="X107" s="211"/>
      <c r="Y107" s="211"/>
      <c r="Z107" s="186"/>
      <c r="AA107" s="1003"/>
      <c r="AB107" s="12"/>
      <c r="AC107" s="12"/>
    </row>
    <row r="108" spans="1:30" ht="5.25" customHeight="1" x14ac:dyDescent="0.2">
      <c r="A108" s="455"/>
      <c r="B108" s="185"/>
      <c r="C108" s="63"/>
      <c r="D108" s="63"/>
      <c r="E108" s="63"/>
      <c r="F108" s="111"/>
      <c r="G108" s="111"/>
      <c r="H108" s="111"/>
      <c r="I108" s="111"/>
      <c r="J108" s="111"/>
      <c r="K108" s="111"/>
      <c r="L108" s="111"/>
      <c r="M108" s="62"/>
      <c r="N108" s="62"/>
      <c r="O108" s="62"/>
      <c r="P108" s="110"/>
      <c r="Q108" s="110"/>
      <c r="R108" s="110"/>
      <c r="S108" s="111"/>
      <c r="T108" s="111"/>
      <c r="U108" s="111"/>
      <c r="V108" s="110"/>
      <c r="W108" s="110"/>
      <c r="X108" s="110"/>
      <c r="Y108" s="110"/>
      <c r="Z108" s="186"/>
      <c r="AA108" s="1003"/>
      <c r="AB108" s="12"/>
      <c r="AC108" s="12"/>
    </row>
    <row r="109" spans="1:30" s="975" customFormat="1" ht="36" customHeight="1" x14ac:dyDescent="0.2">
      <c r="A109" s="290"/>
      <c r="B109" s="165"/>
      <c r="C109" s="1394" t="s">
        <v>1383</v>
      </c>
      <c r="D109" s="1040"/>
      <c r="E109" s="1040"/>
      <c r="F109" s="1040"/>
      <c r="G109" s="1040"/>
      <c r="H109" s="1040"/>
      <c r="I109" s="1040"/>
      <c r="J109" s="1040"/>
      <c r="K109" s="1040"/>
      <c r="L109" s="1040"/>
      <c r="M109" s="1313" t="s">
        <v>1093</v>
      </c>
      <c r="N109" s="1314"/>
      <c r="O109" s="1314"/>
      <c r="P109" s="1314"/>
      <c r="Q109" s="1314"/>
      <c r="R109" s="1315"/>
      <c r="S109" s="1313" t="s">
        <v>1094</v>
      </c>
      <c r="T109" s="1314"/>
      <c r="U109" s="1314"/>
      <c r="V109" s="1314"/>
      <c r="W109" s="1314"/>
      <c r="X109" s="1315"/>
      <c r="Y109" s="132" t="s">
        <v>972</v>
      </c>
      <c r="Z109" s="166"/>
      <c r="AA109" s="1003"/>
      <c r="AB109" s="164"/>
      <c r="AC109" s="164"/>
    </row>
    <row r="110" spans="1:30" s="975" customFormat="1" ht="21" customHeight="1" x14ac:dyDescent="0.2">
      <c r="A110" s="849" t="s">
        <v>1206</v>
      </c>
      <c r="B110" s="165"/>
      <c r="C110" s="1040"/>
      <c r="D110" s="1040"/>
      <c r="E110" s="1040"/>
      <c r="F110" s="1040"/>
      <c r="G110" s="1040"/>
      <c r="H110" s="1040"/>
      <c r="I110" s="1040"/>
      <c r="J110" s="1040"/>
      <c r="K110" s="1040"/>
      <c r="L110" s="1040"/>
      <c r="M110" s="1410"/>
      <c r="N110" s="1411"/>
      <c r="O110" s="1411"/>
      <c r="P110" s="1411"/>
      <c r="Q110" s="1412"/>
      <c r="R110" s="1413"/>
      <c r="S110" s="1410"/>
      <c r="T110" s="1411"/>
      <c r="U110" s="1411"/>
      <c r="V110" s="1411"/>
      <c r="W110" s="1412"/>
      <c r="X110" s="1413"/>
      <c r="Y110" s="132"/>
      <c r="Z110" s="166"/>
      <c r="AA110" s="1003">
        <f>IF(M110="?",0,IF(M110&lt;&gt;"",1,0))+IF(S110="?",0,IF(S110&lt;&gt;"",1,0))</f>
        <v>0</v>
      </c>
      <c r="AB110" s="164"/>
      <c r="AC110" s="164"/>
    </row>
    <row r="111" spans="1:30" ht="5.25" customHeight="1" x14ac:dyDescent="0.2">
      <c r="A111" s="455"/>
      <c r="B111" s="185"/>
      <c r="C111" s="63"/>
      <c r="D111" s="63"/>
      <c r="E111" s="63"/>
      <c r="F111" s="111"/>
      <c r="G111" s="111"/>
      <c r="H111" s="111"/>
      <c r="I111" s="111"/>
      <c r="J111" s="111"/>
      <c r="K111" s="111"/>
      <c r="L111" s="111"/>
      <c r="M111" s="62"/>
      <c r="N111" s="62"/>
      <c r="O111" s="62"/>
      <c r="P111" s="110"/>
      <c r="Q111" s="110"/>
      <c r="R111" s="110"/>
      <c r="S111" s="111"/>
      <c r="T111" s="111"/>
      <c r="U111" s="111"/>
      <c r="V111" s="110"/>
      <c r="W111" s="110"/>
      <c r="X111" s="110"/>
      <c r="Y111" s="110"/>
      <c r="Z111" s="186"/>
      <c r="AA111" s="1003"/>
      <c r="AB111" s="164"/>
      <c r="AC111" s="164"/>
      <c r="AD111" s="975"/>
    </row>
    <row r="112" spans="1:30" s="975" customFormat="1" ht="15" customHeight="1" x14ac:dyDescent="0.2">
      <c r="A112" s="290"/>
      <c r="B112" s="165"/>
      <c r="C112" s="585" t="s">
        <v>1168</v>
      </c>
      <c r="D112" s="586"/>
      <c r="E112" s="586"/>
      <c r="F112" s="586"/>
      <c r="G112" s="586"/>
      <c r="H112" s="586"/>
      <c r="I112" s="586"/>
      <c r="J112" s="586"/>
      <c r="K112" s="586"/>
      <c r="L112" s="586"/>
      <c r="M112" s="586"/>
      <c r="N112" s="586"/>
      <c r="O112" s="586"/>
      <c r="P112" s="586"/>
      <c r="Q112" s="586"/>
      <c r="R112" s="586"/>
      <c r="S112" s="586"/>
      <c r="T112" s="586"/>
      <c r="U112" s="586"/>
      <c r="V112" s="586"/>
      <c r="W112" s="332"/>
      <c r="X112" s="332"/>
      <c r="Y112" s="332"/>
      <c r="Z112" s="166"/>
      <c r="AA112" s="1003"/>
      <c r="AB112" s="164"/>
      <c r="AC112" s="164"/>
    </row>
    <row r="113" spans="1:29" s="975" customFormat="1" ht="15" customHeight="1" x14ac:dyDescent="0.2">
      <c r="A113" s="290"/>
      <c r="B113" s="165"/>
      <c r="C113" s="585" t="s">
        <v>1201</v>
      </c>
      <c r="D113" s="586"/>
      <c r="E113" s="586"/>
      <c r="F113" s="586"/>
      <c r="G113" s="586"/>
      <c r="H113" s="586"/>
      <c r="I113" s="586"/>
      <c r="J113" s="586"/>
      <c r="K113" s="586"/>
      <c r="L113" s="586"/>
      <c r="M113" s="586"/>
      <c r="N113" s="586"/>
      <c r="O113" s="586"/>
      <c r="P113" s="586"/>
      <c r="Q113" s="586"/>
      <c r="R113" s="586"/>
      <c r="S113" s="586"/>
      <c r="T113" s="586"/>
      <c r="U113" s="586"/>
      <c r="V113" s="586"/>
      <c r="W113" s="332"/>
      <c r="X113" s="332"/>
      <c r="Y113" s="332"/>
      <c r="Z113" s="166"/>
      <c r="AA113" s="1003"/>
      <c r="AB113" s="164"/>
      <c r="AC113" s="164"/>
    </row>
    <row r="114" spans="1:29" s="975" customFormat="1" ht="60" customHeight="1" x14ac:dyDescent="0.2">
      <c r="A114" s="290" t="s">
        <v>534</v>
      </c>
      <c r="B114" s="165"/>
      <c r="C114" s="1372"/>
      <c r="D114" s="1373"/>
      <c r="E114" s="1373"/>
      <c r="F114" s="1373"/>
      <c r="G114" s="1373"/>
      <c r="H114" s="1373"/>
      <c r="I114" s="1373"/>
      <c r="J114" s="1373"/>
      <c r="K114" s="1373"/>
      <c r="L114" s="1373"/>
      <c r="M114" s="1373"/>
      <c r="N114" s="1373"/>
      <c r="O114" s="1373"/>
      <c r="P114" s="1373"/>
      <c r="Q114" s="1373"/>
      <c r="R114" s="1373"/>
      <c r="S114" s="1373"/>
      <c r="T114" s="1373"/>
      <c r="U114" s="1373"/>
      <c r="V114" s="1373"/>
      <c r="W114" s="1136"/>
      <c r="X114" s="1136"/>
      <c r="Y114" s="332"/>
      <c r="Z114" s="166"/>
      <c r="AA114" s="1003">
        <f>IF(C114="?",0,IF(C114&lt;&gt;"",1,0))</f>
        <v>0</v>
      </c>
      <c r="AB114" s="164"/>
      <c r="AC114" s="164"/>
    </row>
    <row r="115" spans="1:29" ht="9" customHeight="1" x14ac:dyDescent="0.2">
      <c r="A115" s="455"/>
      <c r="B115" s="208"/>
      <c r="C115" s="133"/>
      <c r="D115" s="133"/>
      <c r="E115" s="133"/>
      <c r="F115" s="209"/>
      <c r="G115" s="209"/>
      <c r="H115" s="209"/>
      <c r="I115" s="209"/>
      <c r="J115" s="209"/>
      <c r="K115" s="209"/>
      <c r="L115" s="209"/>
      <c r="M115" s="90"/>
      <c r="N115" s="90"/>
      <c r="O115" s="90"/>
      <c r="P115" s="134"/>
      <c r="Q115" s="134"/>
      <c r="R115" s="134"/>
      <c r="S115" s="209"/>
      <c r="T115" s="209"/>
      <c r="U115" s="209"/>
      <c r="V115" s="134"/>
      <c r="W115" s="134"/>
      <c r="X115" s="134"/>
      <c r="Y115" s="134"/>
      <c r="Z115" s="210"/>
      <c r="AA115" s="1003"/>
      <c r="AB115" s="12"/>
      <c r="AC115" s="12"/>
    </row>
    <row r="116" spans="1:29" ht="5.25" customHeight="1" x14ac:dyDescent="0.2">
      <c r="A116" s="455"/>
      <c r="B116" s="185"/>
      <c r="C116" s="63"/>
      <c r="D116" s="63"/>
      <c r="E116" s="63"/>
      <c r="F116" s="111"/>
      <c r="G116" s="111"/>
      <c r="H116" s="111"/>
      <c r="I116" s="111"/>
      <c r="J116" s="111"/>
      <c r="K116" s="111"/>
      <c r="L116" s="111"/>
      <c r="M116" s="62"/>
      <c r="N116" s="62"/>
      <c r="O116" s="62"/>
      <c r="P116" s="110"/>
      <c r="Q116" s="110"/>
      <c r="R116" s="110"/>
      <c r="S116" s="111"/>
      <c r="T116" s="111"/>
      <c r="U116" s="111"/>
      <c r="V116" s="110"/>
      <c r="W116" s="110"/>
      <c r="X116" s="110"/>
      <c r="Y116" s="110"/>
      <c r="Z116" s="186"/>
      <c r="AA116" s="1003"/>
      <c r="AB116" s="12"/>
      <c r="AC116" s="12"/>
    </row>
    <row r="117" spans="1:29" ht="24" customHeight="1" x14ac:dyDescent="0.2">
      <c r="A117" s="455"/>
      <c r="B117" s="185"/>
      <c r="C117" s="163" t="s">
        <v>179</v>
      </c>
      <c r="D117" s="163"/>
      <c r="E117" s="163"/>
      <c r="F117" s="163"/>
      <c r="G117" s="163"/>
      <c r="H117" s="163"/>
      <c r="I117" s="163"/>
      <c r="J117" s="163"/>
      <c r="K117" s="163"/>
      <c r="L117" s="163"/>
      <c r="M117" s="163"/>
      <c r="N117" s="163"/>
      <c r="O117" s="163"/>
      <c r="P117" s="163"/>
      <c r="Q117" s="163"/>
      <c r="R117" s="163"/>
      <c r="S117" s="163"/>
      <c r="T117" s="163"/>
      <c r="U117" s="163"/>
      <c r="V117" s="211"/>
      <c r="W117" s="211"/>
      <c r="X117" s="211"/>
      <c r="Y117" s="211"/>
      <c r="Z117" s="186"/>
      <c r="AA117" s="1003"/>
      <c r="AB117" s="12"/>
      <c r="AC117" s="12"/>
    </row>
    <row r="118" spans="1:29" ht="19.5" customHeight="1" x14ac:dyDescent="0.2">
      <c r="A118" s="455"/>
      <c r="B118" s="185"/>
      <c r="C118" s="395" t="s">
        <v>1136</v>
      </c>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86"/>
      <c r="AA118" s="1003"/>
      <c r="AB118" s="12"/>
      <c r="AC118" s="12"/>
    </row>
    <row r="119" spans="1:29" s="975" customFormat="1" ht="30" customHeight="1" x14ac:dyDescent="0.2">
      <c r="A119" s="290" t="s">
        <v>549</v>
      </c>
      <c r="B119" s="165"/>
      <c r="C119" s="1372"/>
      <c r="D119" s="1373"/>
      <c r="E119" s="1373"/>
      <c r="F119" s="1373"/>
      <c r="G119" s="1373"/>
      <c r="H119" s="1373"/>
      <c r="I119" s="1373"/>
      <c r="J119" s="1373"/>
      <c r="K119" s="1373"/>
      <c r="L119" s="1373"/>
      <c r="M119" s="1373"/>
      <c r="N119" s="1373"/>
      <c r="O119" s="1373"/>
      <c r="P119" s="1373"/>
      <c r="Q119" s="1373"/>
      <c r="R119" s="1373"/>
      <c r="S119" s="1373"/>
      <c r="T119" s="1373"/>
      <c r="U119" s="1373"/>
      <c r="V119" s="1373"/>
      <c r="W119" s="1136"/>
      <c r="X119" s="1136"/>
      <c r="Y119" s="332"/>
      <c r="Z119" s="166"/>
      <c r="AA119" s="1003">
        <f>IF(C119="?",0,IF(C119&lt;&gt;"",1,0))</f>
        <v>0</v>
      </c>
      <c r="AB119" s="164"/>
      <c r="AC119" s="164"/>
    </row>
    <row r="120" spans="1:29" s="353" customFormat="1" ht="9" customHeight="1" x14ac:dyDescent="0.2">
      <c r="A120" s="288" t="str">
        <f>IF(L4&lt;&gt;"",L4,"")</f>
        <v>00000000</v>
      </c>
      <c r="B120" s="177"/>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9"/>
      <c r="AA120" s="1003"/>
      <c r="AB120" s="28"/>
      <c r="AC120" s="28"/>
    </row>
    <row r="121" spans="1:29" s="353" customFormat="1" ht="5.25" customHeight="1" x14ac:dyDescent="0.2">
      <c r="A121" s="455"/>
      <c r="B121" s="180"/>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2"/>
      <c r="AA121" s="1003"/>
      <c r="AB121" s="28"/>
      <c r="AC121" s="28"/>
    </row>
    <row r="122" spans="1:29" s="353" customFormat="1" ht="36" customHeight="1" x14ac:dyDescent="0.2">
      <c r="A122" s="455"/>
      <c r="B122" s="160"/>
      <c r="C122" s="1343" t="s">
        <v>27</v>
      </c>
      <c r="D122" s="1344"/>
      <c r="E122" s="1344"/>
      <c r="F122" s="1344"/>
      <c r="G122" s="1344"/>
      <c r="H122" s="1344"/>
      <c r="I122" s="1344"/>
      <c r="J122" s="1344"/>
      <c r="K122" s="1344"/>
      <c r="L122" s="1344"/>
      <c r="M122" s="1344"/>
      <c r="N122" s="1344"/>
      <c r="O122" s="1344"/>
      <c r="P122" s="1344"/>
      <c r="Q122" s="1344"/>
      <c r="R122" s="1344"/>
      <c r="S122" s="1344"/>
      <c r="T122" s="1344"/>
      <c r="U122" s="1344"/>
      <c r="V122" s="1344"/>
      <c r="W122" s="545"/>
      <c r="X122" s="545"/>
      <c r="Y122" s="545"/>
      <c r="Z122" s="162"/>
      <c r="AA122" s="1003"/>
      <c r="AB122" s="28"/>
      <c r="AC122" s="28"/>
    </row>
    <row r="123" spans="1:29" s="353" customFormat="1" ht="5.25" customHeight="1" x14ac:dyDescent="0.2">
      <c r="A123" s="455"/>
      <c r="B123" s="160"/>
      <c r="C123" s="325"/>
      <c r="D123" s="325"/>
      <c r="E123" s="507"/>
      <c r="F123" s="325"/>
      <c r="G123" s="507"/>
      <c r="H123" s="507"/>
      <c r="I123" s="507"/>
      <c r="J123" s="507"/>
      <c r="K123" s="507"/>
      <c r="L123" s="507"/>
      <c r="M123" s="325"/>
      <c r="N123" s="507"/>
      <c r="O123" s="507"/>
      <c r="P123" s="325"/>
      <c r="Q123" s="507"/>
      <c r="R123" s="507"/>
      <c r="S123" s="325"/>
      <c r="T123" s="507"/>
      <c r="U123" s="507"/>
      <c r="V123" s="325"/>
      <c r="W123" s="507"/>
      <c r="X123" s="507"/>
      <c r="Y123" s="507"/>
      <c r="Z123" s="162"/>
      <c r="AA123" s="1003"/>
      <c r="AB123" s="28"/>
      <c r="AC123" s="28"/>
    </row>
    <row r="124" spans="1:29" s="353" customFormat="1" ht="27" customHeight="1" x14ac:dyDescent="0.2">
      <c r="A124" s="458" t="s">
        <v>550</v>
      </c>
      <c r="B124" s="160"/>
      <c r="C124" s="1408" t="s">
        <v>1580</v>
      </c>
      <c r="D124" s="1388"/>
      <c r="E124" s="1388"/>
      <c r="F124" s="1388"/>
      <c r="G124" s="1388"/>
      <c r="H124" s="1388"/>
      <c r="I124" s="1388"/>
      <c r="J124" s="1388"/>
      <c r="K124" s="1388"/>
      <c r="L124" s="1388"/>
      <c r="M124" s="1388"/>
      <c r="N124" s="1388"/>
      <c r="O124" s="1388"/>
      <c r="P124" s="1388"/>
      <c r="Q124" s="1388"/>
      <c r="R124" s="1388"/>
      <c r="S124" s="1388"/>
      <c r="T124" s="1388"/>
      <c r="U124" s="1388"/>
      <c r="V124" s="195"/>
      <c r="W124" s="808"/>
      <c r="X124" s="855" t="s">
        <v>1166</v>
      </c>
      <c r="Y124" s="504"/>
      <c r="Z124" s="162"/>
      <c r="AA124" s="1003">
        <f>IF(X124="?",0,IF(X124&lt;&gt;"",1,0))</f>
        <v>0</v>
      </c>
      <c r="AB124" s="28"/>
      <c r="AC124" s="28"/>
    </row>
    <row r="125" spans="1:29" s="353" customFormat="1" ht="5.25" customHeight="1" x14ac:dyDescent="0.2">
      <c r="A125" s="455"/>
      <c r="B125" s="160"/>
      <c r="C125" s="545"/>
      <c r="D125" s="545"/>
      <c r="E125" s="545"/>
      <c r="F125" s="545"/>
      <c r="G125" s="545"/>
      <c r="H125" s="545"/>
      <c r="I125" s="545"/>
      <c r="J125" s="545"/>
      <c r="K125" s="545"/>
      <c r="L125" s="545"/>
      <c r="M125" s="545"/>
      <c r="N125" s="545"/>
      <c r="O125" s="545"/>
      <c r="P125" s="545"/>
      <c r="Q125" s="545"/>
      <c r="R125" s="545"/>
      <c r="S125" s="545"/>
      <c r="T125" s="875"/>
      <c r="U125" s="875"/>
      <c r="V125" s="875"/>
      <c r="W125" s="507"/>
      <c r="X125" s="507"/>
      <c r="Y125" s="507"/>
      <c r="Z125" s="162"/>
      <c r="AA125" s="1003"/>
      <c r="AB125" s="28"/>
      <c r="AC125" s="28"/>
    </row>
    <row r="126" spans="1:29" s="975" customFormat="1" ht="15" customHeight="1" x14ac:dyDescent="0.2">
      <c r="A126" s="456" t="s">
        <v>258</v>
      </c>
      <c r="B126" s="165"/>
      <c r="C126" s="1407" t="s">
        <v>1095</v>
      </c>
      <c r="D126" s="1407"/>
      <c r="E126" s="1407"/>
      <c r="F126" s="1407"/>
      <c r="G126" s="1407"/>
      <c r="H126" s="1407"/>
      <c r="I126" s="1407"/>
      <c r="J126" s="1407"/>
      <c r="K126" s="1407"/>
      <c r="L126" s="1407"/>
      <c r="M126" s="1407"/>
      <c r="N126" s="1407"/>
      <c r="O126" s="1407"/>
      <c r="P126" s="1407"/>
      <c r="Q126" s="1407"/>
      <c r="R126" s="1407"/>
      <c r="S126" s="1407"/>
      <c r="T126" s="1407"/>
      <c r="U126" s="1407"/>
      <c r="V126" s="1407"/>
      <c r="W126" s="1407"/>
      <c r="X126" s="1407"/>
      <c r="Y126" s="132"/>
      <c r="Z126" s="166"/>
      <c r="AA126" s="1003"/>
      <c r="AB126" s="164"/>
      <c r="AC126" s="164"/>
    </row>
    <row r="127" spans="1:29" s="975" customFormat="1" ht="38.25" customHeight="1" x14ac:dyDescent="0.2">
      <c r="A127" s="456" t="s">
        <v>258</v>
      </c>
      <c r="B127" s="165"/>
      <c r="C127" s="1184" t="s">
        <v>947</v>
      </c>
      <c r="D127" s="1184"/>
      <c r="E127" s="1184"/>
      <c r="F127" s="1184"/>
      <c r="G127" s="1184"/>
      <c r="H127" s="1184"/>
      <c r="I127" s="1184"/>
      <c r="J127" s="1184"/>
      <c r="K127" s="1184"/>
      <c r="L127" s="1184"/>
      <c r="M127" s="1184"/>
      <c r="N127" s="1184"/>
      <c r="O127" s="1184"/>
      <c r="P127" s="1184"/>
      <c r="Q127" s="1184"/>
      <c r="R127" s="1184"/>
      <c r="S127" s="1184"/>
      <c r="T127" s="1184"/>
      <c r="U127" s="1184"/>
      <c r="V127" s="1184"/>
      <c r="W127" s="1409"/>
      <c r="X127" s="1409"/>
      <c r="Y127" s="477"/>
      <c r="Z127" s="166"/>
      <c r="AA127" s="1003"/>
      <c r="AB127" s="164"/>
      <c r="AC127" s="164"/>
    </row>
    <row r="128" spans="1:29" s="975" customFormat="1" ht="18" customHeight="1" x14ac:dyDescent="0.2">
      <c r="A128" s="455"/>
      <c r="B128" s="165"/>
      <c r="C128" s="1341" t="s">
        <v>284</v>
      </c>
      <c r="D128" s="1342"/>
      <c r="E128" s="1342"/>
      <c r="F128" s="1342"/>
      <c r="G128" s="1342"/>
      <c r="H128" s="1342"/>
      <c r="I128" s="1342"/>
      <c r="J128" s="1342"/>
      <c r="K128" s="1342"/>
      <c r="L128" s="1342"/>
      <c r="M128" s="1342"/>
      <c r="N128" s="1342"/>
      <c r="O128" s="1342"/>
      <c r="P128" s="1342"/>
      <c r="Q128" s="1342"/>
      <c r="R128" s="1342"/>
      <c r="S128" s="1342"/>
      <c r="T128" s="1342"/>
      <c r="U128" s="1342"/>
      <c r="V128" s="1342"/>
      <c r="W128" s="132"/>
      <c r="X128" s="132"/>
      <c r="Y128" s="132"/>
      <c r="Z128" s="166"/>
      <c r="AA128" s="1003"/>
      <c r="AB128" s="164"/>
      <c r="AC128" s="164"/>
    </row>
    <row r="129" spans="1:29" ht="75" customHeight="1" x14ac:dyDescent="0.2">
      <c r="A129" s="458" t="s">
        <v>551</v>
      </c>
      <c r="B129" s="185"/>
      <c r="C129" s="1372"/>
      <c r="D129" s="1373"/>
      <c r="E129" s="1373"/>
      <c r="F129" s="1373"/>
      <c r="G129" s="1373"/>
      <c r="H129" s="1373"/>
      <c r="I129" s="1373"/>
      <c r="J129" s="1373"/>
      <c r="K129" s="1373"/>
      <c r="L129" s="1373"/>
      <c r="M129" s="1373"/>
      <c r="N129" s="1373"/>
      <c r="O129" s="1373"/>
      <c r="P129" s="1373"/>
      <c r="Q129" s="1373"/>
      <c r="R129" s="1373"/>
      <c r="S129" s="1373"/>
      <c r="T129" s="1373"/>
      <c r="U129" s="1373"/>
      <c r="V129" s="1373"/>
      <c r="W129" s="1136"/>
      <c r="X129" s="1136"/>
      <c r="Y129" s="132"/>
      <c r="Z129" s="186"/>
      <c r="AA129" s="1003">
        <f>IF(C129="?",0,IF(C129&lt;&gt;"",1,0))</f>
        <v>0</v>
      </c>
      <c r="AB129" s="12"/>
      <c r="AC129" s="12"/>
    </row>
    <row r="130" spans="1:29" s="353" customFormat="1" ht="9" customHeight="1" x14ac:dyDescent="0.2">
      <c r="A130" s="455"/>
      <c r="B130" s="160"/>
      <c r="C130" s="161"/>
      <c r="D130" s="161"/>
      <c r="E130" s="507"/>
      <c r="F130" s="161"/>
      <c r="G130" s="507"/>
      <c r="H130" s="507"/>
      <c r="I130" s="507"/>
      <c r="J130" s="507"/>
      <c r="K130" s="507"/>
      <c r="L130" s="507"/>
      <c r="M130" s="161"/>
      <c r="N130" s="507"/>
      <c r="O130" s="507"/>
      <c r="P130" s="161"/>
      <c r="Q130" s="507"/>
      <c r="R130" s="507"/>
      <c r="S130" s="161"/>
      <c r="T130" s="507"/>
      <c r="U130" s="507"/>
      <c r="V130" s="161"/>
      <c r="W130" s="507"/>
      <c r="X130" s="507"/>
      <c r="Y130" s="132"/>
      <c r="Z130" s="162"/>
      <c r="AA130" s="1003"/>
      <c r="AB130" s="28"/>
      <c r="AC130" s="28"/>
    </row>
    <row r="131" spans="1:29" s="975" customFormat="1" ht="13.5" customHeight="1" x14ac:dyDescent="0.2">
      <c r="A131" s="456" t="s">
        <v>258</v>
      </c>
      <c r="B131" s="165"/>
      <c r="C131" s="1403" t="s">
        <v>323</v>
      </c>
      <c r="D131" s="1404"/>
      <c r="E131" s="1404"/>
      <c r="F131" s="1404"/>
      <c r="G131" s="1404"/>
      <c r="H131" s="1404"/>
      <c r="I131" s="1404"/>
      <c r="J131" s="1404"/>
      <c r="K131" s="1404"/>
      <c r="L131" s="1404"/>
      <c r="M131" s="1404"/>
      <c r="N131" s="1404"/>
      <c r="O131" s="1404"/>
      <c r="P131" s="1404"/>
      <c r="Q131" s="1404"/>
      <c r="R131" s="1404"/>
      <c r="S131" s="1404"/>
      <c r="T131" s="1404"/>
      <c r="U131" s="1404"/>
      <c r="V131" s="1404"/>
      <c r="W131" s="1405"/>
      <c r="X131" s="1406"/>
      <c r="Y131" s="479"/>
      <c r="Z131" s="166"/>
      <c r="AA131" s="1003"/>
      <c r="AB131" s="164"/>
      <c r="AC131" s="164"/>
    </row>
    <row r="132" spans="1:29" s="353" customFormat="1" ht="9" customHeight="1" x14ac:dyDescent="0.2">
      <c r="A132" s="848"/>
      <c r="B132" s="160"/>
      <c r="C132" s="168"/>
      <c r="D132" s="168"/>
      <c r="E132" s="478"/>
      <c r="F132" s="169"/>
      <c r="G132" s="169"/>
      <c r="H132" s="169"/>
      <c r="I132" s="169"/>
      <c r="J132" s="169"/>
      <c r="K132" s="169"/>
      <c r="L132" s="169"/>
      <c r="M132" s="170"/>
      <c r="N132" s="170"/>
      <c r="O132" s="170"/>
      <c r="P132" s="170"/>
      <c r="Q132" s="170"/>
      <c r="R132" s="170"/>
      <c r="S132" s="171"/>
      <c r="T132" s="171"/>
      <c r="U132" s="171"/>
      <c r="V132" s="172"/>
      <c r="W132" s="486"/>
      <c r="X132" s="486"/>
      <c r="Y132" s="486"/>
      <c r="Z132" s="162"/>
      <c r="AA132" s="1003"/>
      <c r="AB132" s="28"/>
      <c r="AC132" s="28"/>
    </row>
    <row r="133" spans="1:29" s="353" customFormat="1" ht="35.25" customHeight="1" x14ac:dyDescent="0.2">
      <c r="A133" s="455"/>
      <c r="B133" s="160"/>
      <c r="C133" s="1392" t="s">
        <v>298</v>
      </c>
      <c r="D133" s="1314"/>
      <c r="E133" s="1314"/>
      <c r="F133" s="1314"/>
      <c r="G133" s="1314"/>
      <c r="H133" s="1314"/>
      <c r="I133" s="1314"/>
      <c r="J133" s="1314"/>
      <c r="K133" s="1314"/>
      <c r="L133" s="1315"/>
      <c r="M133" s="1313" t="s">
        <v>331</v>
      </c>
      <c r="N133" s="1314"/>
      <c r="O133" s="1314"/>
      <c r="P133" s="1314" t="s">
        <v>217</v>
      </c>
      <c r="Q133" s="1314"/>
      <c r="R133" s="1315"/>
      <c r="S133" s="1313" t="s">
        <v>332</v>
      </c>
      <c r="T133" s="1314"/>
      <c r="U133" s="1314"/>
      <c r="V133" s="1314"/>
      <c r="W133" s="1314"/>
      <c r="X133" s="1315"/>
      <c r="Y133" s="545"/>
      <c r="Z133" s="162"/>
      <c r="AA133" s="1003"/>
      <c r="AB133" s="28"/>
      <c r="AC133" s="28"/>
    </row>
    <row r="134" spans="1:29" s="353" customFormat="1" ht="9" customHeight="1" x14ac:dyDescent="0.2">
      <c r="A134" s="848"/>
      <c r="B134" s="160"/>
      <c r="C134" s="221"/>
      <c r="D134" s="221"/>
      <c r="E134" s="221"/>
      <c r="F134" s="581"/>
      <c r="G134" s="581"/>
      <c r="H134" s="581"/>
      <c r="I134" s="581"/>
      <c r="J134" s="581"/>
      <c r="K134" s="581"/>
      <c r="L134" s="581"/>
      <c r="M134" s="190"/>
      <c r="N134" s="190"/>
      <c r="O134" s="190"/>
      <c r="P134" s="190"/>
      <c r="Q134" s="190"/>
      <c r="R134" s="190"/>
      <c r="S134" s="62"/>
      <c r="T134" s="62"/>
      <c r="U134" s="62"/>
      <c r="V134" s="545"/>
      <c r="W134" s="545"/>
      <c r="X134" s="545"/>
      <c r="Y134" s="545"/>
      <c r="Z134" s="162"/>
      <c r="AA134" s="1003"/>
      <c r="AB134" s="28"/>
      <c r="AC134" s="28"/>
    </row>
    <row r="135" spans="1:29" s="353" customFormat="1" ht="13.5" customHeight="1" x14ac:dyDescent="0.2">
      <c r="A135" s="1289" t="s">
        <v>552</v>
      </c>
      <c r="B135" s="160"/>
      <c r="C135" s="1357" t="s">
        <v>324</v>
      </c>
      <c r="D135" s="1358"/>
      <c r="E135" s="1358"/>
      <c r="F135" s="1358"/>
      <c r="G135" s="1358"/>
      <c r="H135" s="1358"/>
      <c r="I135" s="1358"/>
      <c r="J135" s="1358"/>
      <c r="K135" s="1358"/>
      <c r="L135" s="1359"/>
      <c r="M135" s="1217" t="s">
        <v>300</v>
      </c>
      <c r="N135" s="1218"/>
      <c r="O135" s="1218"/>
      <c r="P135" s="1218"/>
      <c r="Q135" s="1218"/>
      <c r="R135" s="1218"/>
      <c r="S135" s="1218"/>
      <c r="T135" s="1218"/>
      <c r="U135" s="1218"/>
      <c r="V135" s="1218"/>
      <c r="W135" s="1218"/>
      <c r="X135" s="1219"/>
      <c r="Y135" s="545"/>
      <c r="Z135" s="162"/>
      <c r="AA135" s="1003"/>
      <c r="AB135" s="28"/>
      <c r="AC135" s="28"/>
    </row>
    <row r="136" spans="1:29" s="353" customFormat="1" ht="13.5" customHeight="1" x14ac:dyDescent="0.2">
      <c r="A136" s="1374"/>
      <c r="B136" s="160"/>
      <c r="C136" s="1360"/>
      <c r="D136" s="1022"/>
      <c r="E136" s="1022"/>
      <c r="F136" s="1022"/>
      <c r="G136" s="1022"/>
      <c r="H136" s="1022"/>
      <c r="I136" s="1022"/>
      <c r="J136" s="1022"/>
      <c r="K136" s="1022"/>
      <c r="L136" s="1361"/>
      <c r="M136" s="1348" t="s">
        <v>894</v>
      </c>
      <c r="N136" s="1349"/>
      <c r="O136" s="1349"/>
      <c r="P136" s="1349"/>
      <c r="Q136" s="1349"/>
      <c r="R136" s="1350"/>
      <c r="S136" s="1348" t="s">
        <v>895</v>
      </c>
      <c r="T136" s="1349"/>
      <c r="U136" s="1349"/>
      <c r="V136" s="1349"/>
      <c r="W136" s="1349"/>
      <c r="X136" s="1350"/>
      <c r="Y136" s="545"/>
      <c r="Z136" s="162"/>
      <c r="AA136" s="1003"/>
      <c r="AB136" s="28"/>
      <c r="AC136" s="28"/>
    </row>
    <row r="137" spans="1:29" s="353" customFormat="1" ht="21" customHeight="1" x14ac:dyDescent="0.2">
      <c r="A137" s="1374"/>
      <c r="B137" s="160"/>
      <c r="C137" s="1362"/>
      <c r="D137" s="1363"/>
      <c r="E137" s="1363"/>
      <c r="F137" s="1363"/>
      <c r="G137" s="1363"/>
      <c r="H137" s="1363"/>
      <c r="I137" s="1363"/>
      <c r="J137" s="1363"/>
      <c r="K137" s="1363"/>
      <c r="L137" s="1364"/>
      <c r="M137" s="1354"/>
      <c r="N137" s="1355"/>
      <c r="O137" s="1355"/>
      <c r="P137" s="1355"/>
      <c r="Q137" s="1355"/>
      <c r="R137" s="1356"/>
      <c r="S137" s="1354"/>
      <c r="T137" s="1355"/>
      <c r="U137" s="1355"/>
      <c r="V137" s="1355"/>
      <c r="W137" s="1355"/>
      <c r="X137" s="1356"/>
      <c r="Y137" s="545"/>
      <c r="Z137" s="162"/>
      <c r="AA137" s="1003">
        <f>IF(M137="?",0,IF(M137&lt;&gt;"",1,0))+IF(S137="?",0,IF(S137&lt;&gt;"",1,0))</f>
        <v>0</v>
      </c>
      <c r="AB137" s="28"/>
      <c r="AC137" s="28"/>
    </row>
    <row r="138" spans="1:29" s="353" customFormat="1" ht="9" customHeight="1" x14ac:dyDescent="0.2">
      <c r="A138" s="1382" t="s">
        <v>553</v>
      </c>
      <c r="B138" s="160"/>
      <c r="C138" s="1384" t="s">
        <v>147</v>
      </c>
      <c r="D138" s="1316" t="s">
        <v>46</v>
      </c>
      <c r="E138" s="1317"/>
      <c r="F138" s="1317"/>
      <c r="G138" s="1317"/>
      <c r="H138" s="1317"/>
      <c r="I138" s="1317"/>
      <c r="J138" s="1317"/>
      <c r="K138" s="1317"/>
      <c r="L138" s="1317"/>
      <c r="M138" s="1214"/>
      <c r="N138" s="1215"/>
      <c r="O138" s="1215"/>
      <c r="P138" s="1215"/>
      <c r="Q138" s="1215"/>
      <c r="R138" s="1216"/>
      <c r="S138" s="1214"/>
      <c r="T138" s="1215"/>
      <c r="U138" s="1215"/>
      <c r="V138" s="1215"/>
      <c r="W138" s="1215"/>
      <c r="X138" s="1216"/>
      <c r="Y138" s="545"/>
      <c r="Z138" s="162"/>
      <c r="AA138" s="1003"/>
      <c r="AB138" s="28"/>
      <c r="AC138" s="28"/>
    </row>
    <row r="139" spans="1:29" s="353" customFormat="1" ht="21" customHeight="1" x14ac:dyDescent="0.2">
      <c r="A139" s="1383"/>
      <c r="B139" s="160"/>
      <c r="C139" s="1380"/>
      <c r="D139" s="1318"/>
      <c r="E139" s="1319"/>
      <c r="F139" s="1319"/>
      <c r="G139" s="1319"/>
      <c r="H139" s="1319"/>
      <c r="I139" s="1319"/>
      <c r="J139" s="1319"/>
      <c r="K139" s="1319"/>
      <c r="L139" s="1319"/>
      <c r="M139" s="1354"/>
      <c r="N139" s="1355"/>
      <c r="O139" s="1355"/>
      <c r="P139" s="1355"/>
      <c r="Q139" s="1355"/>
      <c r="R139" s="1356"/>
      <c r="S139" s="1354"/>
      <c r="T139" s="1355"/>
      <c r="U139" s="1355"/>
      <c r="V139" s="1355"/>
      <c r="W139" s="1355"/>
      <c r="X139" s="1356"/>
      <c r="Y139" s="545"/>
      <c r="Z139" s="162"/>
      <c r="AA139" s="1003">
        <f>IF(M139="?",0,IF(M139&lt;&gt;"",1,0))+IF(S139="?",0,IF(S139&lt;&gt;"",1,0))</f>
        <v>0</v>
      </c>
      <c r="AB139" s="28"/>
      <c r="AC139" s="28"/>
    </row>
    <row r="140" spans="1:29" s="353" customFormat="1" ht="5.25" customHeight="1" x14ac:dyDescent="0.2">
      <c r="A140" s="1382" t="s">
        <v>554</v>
      </c>
      <c r="B140" s="160"/>
      <c r="C140" s="1380"/>
      <c r="D140" s="1316" t="s">
        <v>45</v>
      </c>
      <c r="E140" s="1317"/>
      <c r="F140" s="1317"/>
      <c r="G140" s="1317"/>
      <c r="H140" s="1317"/>
      <c r="I140" s="1317"/>
      <c r="J140" s="1317"/>
      <c r="K140" s="1317"/>
      <c r="L140" s="1317"/>
      <c r="M140" s="1214"/>
      <c r="N140" s="1215"/>
      <c r="O140" s="1215"/>
      <c r="P140" s="1215"/>
      <c r="Q140" s="1215"/>
      <c r="R140" s="1216"/>
      <c r="S140" s="1214"/>
      <c r="T140" s="1215"/>
      <c r="U140" s="1215"/>
      <c r="V140" s="1215"/>
      <c r="W140" s="1215"/>
      <c r="X140" s="1216"/>
      <c r="Y140" s="545"/>
      <c r="Z140" s="162"/>
      <c r="AA140" s="1003"/>
      <c r="AB140" s="28"/>
      <c r="AC140" s="28"/>
    </row>
    <row r="141" spans="1:29" s="353" customFormat="1" ht="21" customHeight="1" x14ac:dyDescent="0.2">
      <c r="A141" s="1383"/>
      <c r="B141" s="160"/>
      <c r="C141" s="1380"/>
      <c r="D141" s="1318"/>
      <c r="E141" s="1319"/>
      <c r="F141" s="1319"/>
      <c r="G141" s="1319"/>
      <c r="H141" s="1319"/>
      <c r="I141" s="1319"/>
      <c r="J141" s="1319"/>
      <c r="K141" s="1319"/>
      <c r="L141" s="1319"/>
      <c r="M141" s="1354"/>
      <c r="N141" s="1355"/>
      <c r="O141" s="1355"/>
      <c r="P141" s="1355"/>
      <c r="Q141" s="1355"/>
      <c r="R141" s="1356"/>
      <c r="S141" s="1354"/>
      <c r="T141" s="1355"/>
      <c r="U141" s="1355"/>
      <c r="V141" s="1355"/>
      <c r="W141" s="1355"/>
      <c r="X141" s="1356"/>
      <c r="Y141" s="545"/>
      <c r="Z141" s="162"/>
      <c r="AA141" s="1003">
        <f>IF(M141="?",0,IF(M141&lt;&gt;"",1,0))+IF(S141="?",0,IF(S141&lt;&gt;"",1,0))</f>
        <v>0</v>
      </c>
      <c r="AB141" s="28"/>
      <c r="AC141" s="28"/>
    </row>
    <row r="142" spans="1:29" s="353" customFormat="1" ht="5.25" customHeight="1" x14ac:dyDescent="0.2">
      <c r="A142" s="1382" t="s">
        <v>555</v>
      </c>
      <c r="B142" s="160"/>
      <c r="C142" s="1380"/>
      <c r="D142" s="1316" t="s">
        <v>47</v>
      </c>
      <c r="E142" s="1317"/>
      <c r="F142" s="1317"/>
      <c r="G142" s="1317"/>
      <c r="H142" s="1317"/>
      <c r="I142" s="1317"/>
      <c r="J142" s="1317"/>
      <c r="K142" s="1317"/>
      <c r="L142" s="1317"/>
      <c r="M142" s="1214"/>
      <c r="N142" s="1215"/>
      <c r="O142" s="1215"/>
      <c r="P142" s="1215"/>
      <c r="Q142" s="1215"/>
      <c r="R142" s="1216"/>
      <c r="S142" s="1214"/>
      <c r="T142" s="1215"/>
      <c r="U142" s="1215"/>
      <c r="V142" s="1215"/>
      <c r="W142" s="1215"/>
      <c r="X142" s="1216"/>
      <c r="Y142" s="545"/>
      <c r="Z142" s="162"/>
      <c r="AA142" s="1003"/>
      <c r="AB142" s="28"/>
      <c r="AC142" s="28"/>
    </row>
    <row r="143" spans="1:29" s="353" customFormat="1" ht="21" customHeight="1" x14ac:dyDescent="0.2">
      <c r="A143" s="1383"/>
      <c r="B143" s="160"/>
      <c r="C143" s="1381"/>
      <c r="D143" s="1318"/>
      <c r="E143" s="1319"/>
      <c r="F143" s="1319"/>
      <c r="G143" s="1319"/>
      <c r="H143" s="1319"/>
      <c r="I143" s="1319"/>
      <c r="J143" s="1319"/>
      <c r="K143" s="1319"/>
      <c r="L143" s="1319"/>
      <c r="M143" s="1354"/>
      <c r="N143" s="1355"/>
      <c r="O143" s="1355"/>
      <c r="P143" s="1355"/>
      <c r="Q143" s="1355"/>
      <c r="R143" s="1356"/>
      <c r="S143" s="1354"/>
      <c r="T143" s="1355"/>
      <c r="U143" s="1355"/>
      <c r="V143" s="1355"/>
      <c r="W143" s="1355"/>
      <c r="X143" s="1356"/>
      <c r="Y143" s="545"/>
      <c r="Z143" s="162"/>
      <c r="AA143" s="1003">
        <f>IF(M143="?",0,IF(M143&lt;&gt;"",1,0))+IF(S143="?",0,IF(S143&lt;&gt;"",1,0))</f>
        <v>0</v>
      </c>
      <c r="AB143" s="28"/>
      <c r="AC143" s="28"/>
    </row>
    <row r="144" spans="1:29" s="353" customFormat="1" ht="9" customHeight="1" thickBot="1" x14ac:dyDescent="0.25">
      <c r="A144" s="848"/>
      <c r="B144" s="160"/>
      <c r="C144" s="173"/>
      <c r="D144" s="173"/>
      <c r="E144" s="173"/>
      <c r="F144" s="174"/>
      <c r="G144" s="174"/>
      <c r="H144" s="174"/>
      <c r="I144" s="174"/>
      <c r="J144" s="174"/>
      <c r="K144" s="174"/>
      <c r="L144" s="174"/>
      <c r="M144" s="175"/>
      <c r="N144" s="175"/>
      <c r="O144" s="175"/>
      <c r="P144" s="175"/>
      <c r="Q144" s="175"/>
      <c r="R144" s="175"/>
      <c r="S144" s="176"/>
      <c r="T144" s="176"/>
      <c r="U144" s="176"/>
      <c r="V144" s="176"/>
      <c r="W144" s="176"/>
      <c r="X144" s="176"/>
      <c r="Y144" s="117"/>
      <c r="Z144" s="162"/>
      <c r="AA144" s="1003"/>
      <c r="AB144" s="28"/>
      <c r="AC144" s="28"/>
    </row>
    <row r="145" spans="1:29" s="353" customFormat="1" ht="9" customHeight="1" x14ac:dyDescent="0.2">
      <c r="A145" s="848"/>
      <c r="B145" s="160"/>
      <c r="C145" s="318"/>
      <c r="D145" s="318"/>
      <c r="E145" s="318"/>
      <c r="F145" s="319"/>
      <c r="G145" s="319"/>
      <c r="H145" s="319"/>
      <c r="I145" s="319"/>
      <c r="J145" s="319"/>
      <c r="K145" s="319"/>
      <c r="L145" s="319"/>
      <c r="M145" s="509"/>
      <c r="N145" s="509"/>
      <c r="O145" s="509"/>
      <c r="P145" s="509"/>
      <c r="Q145" s="509"/>
      <c r="R145" s="509"/>
      <c r="S145" s="367"/>
      <c r="T145" s="367"/>
      <c r="U145" s="367"/>
      <c r="V145" s="367"/>
      <c r="W145" s="367"/>
      <c r="X145" s="367"/>
      <c r="Y145" s="367"/>
      <c r="Z145" s="162"/>
      <c r="AA145" s="1003"/>
      <c r="AB145" s="28"/>
      <c r="AC145" s="28"/>
    </row>
    <row r="146" spans="1:29" s="353" customFormat="1" ht="13.5" customHeight="1" x14ac:dyDescent="0.2">
      <c r="A146" s="1289" t="s">
        <v>1591</v>
      </c>
      <c r="B146" s="160"/>
      <c r="C146" s="1357" t="s">
        <v>325</v>
      </c>
      <c r="D146" s="1358"/>
      <c r="E146" s="1358"/>
      <c r="F146" s="1358"/>
      <c r="G146" s="1358"/>
      <c r="H146" s="1358"/>
      <c r="I146" s="1358"/>
      <c r="J146" s="1358"/>
      <c r="K146" s="1358"/>
      <c r="L146" s="1359"/>
      <c r="M146" s="1345" t="s">
        <v>300</v>
      </c>
      <c r="N146" s="1346"/>
      <c r="O146" s="1346"/>
      <c r="P146" s="1346"/>
      <c r="Q146" s="1346"/>
      <c r="R146" s="1346"/>
      <c r="S146" s="1346"/>
      <c r="T146" s="1346"/>
      <c r="U146" s="1346"/>
      <c r="V146" s="1346"/>
      <c r="W146" s="1346"/>
      <c r="X146" s="1347"/>
      <c r="Y146" s="332"/>
      <c r="Z146" s="162"/>
      <c r="AA146" s="1003"/>
      <c r="AB146" s="28"/>
      <c r="AC146" s="28"/>
    </row>
    <row r="147" spans="1:29" s="353" customFormat="1" ht="13.5" customHeight="1" x14ac:dyDescent="0.2">
      <c r="A147" s="1374"/>
      <c r="B147" s="160"/>
      <c r="C147" s="1360"/>
      <c r="D147" s="1022"/>
      <c r="E147" s="1022"/>
      <c r="F147" s="1022"/>
      <c r="G147" s="1022"/>
      <c r="H147" s="1022"/>
      <c r="I147" s="1022"/>
      <c r="J147" s="1022"/>
      <c r="K147" s="1022"/>
      <c r="L147" s="1361"/>
      <c r="M147" s="1365" t="s">
        <v>896</v>
      </c>
      <c r="N147" s="1366"/>
      <c r="O147" s="1366"/>
      <c r="P147" s="1366"/>
      <c r="Q147" s="1367"/>
      <c r="R147" s="1368"/>
      <c r="S147" s="1348"/>
      <c r="T147" s="1349"/>
      <c r="U147" s="1349"/>
      <c r="V147" s="1349"/>
      <c r="W147" s="1349"/>
      <c r="X147" s="1350"/>
      <c r="Y147" s="332"/>
      <c r="Z147" s="162"/>
      <c r="AA147" s="1003"/>
      <c r="AB147" s="28"/>
      <c r="AC147" s="28"/>
    </row>
    <row r="148" spans="1:29" s="353" customFormat="1" ht="22.5" customHeight="1" x14ac:dyDescent="0.2">
      <c r="A148" s="1374"/>
      <c r="B148" s="160"/>
      <c r="C148" s="1362"/>
      <c r="D148" s="1363"/>
      <c r="E148" s="1363"/>
      <c r="F148" s="1363"/>
      <c r="G148" s="1363"/>
      <c r="H148" s="1363"/>
      <c r="I148" s="1363"/>
      <c r="J148" s="1363"/>
      <c r="K148" s="1363"/>
      <c r="L148" s="1364"/>
      <c r="M148" s="1369" t="str">
        <f>IF(M137="","Summe wie 1.9",M137)</f>
        <v>Summe wie 1.9</v>
      </c>
      <c r="N148" s="1370"/>
      <c r="O148" s="1370"/>
      <c r="P148" s="1370"/>
      <c r="Q148" s="1370"/>
      <c r="R148" s="1371"/>
      <c r="S148" s="1351"/>
      <c r="T148" s="1352"/>
      <c r="U148" s="1352"/>
      <c r="V148" s="1352"/>
      <c r="W148" s="1352"/>
      <c r="X148" s="1353"/>
      <c r="Y148" s="332"/>
      <c r="Z148" s="162"/>
      <c r="AA148" s="1003"/>
      <c r="AB148" s="28"/>
      <c r="AC148" s="28"/>
    </row>
    <row r="149" spans="1:29" s="353" customFormat="1" ht="9" customHeight="1" x14ac:dyDescent="0.2">
      <c r="A149" s="1382" t="s">
        <v>556</v>
      </c>
      <c r="B149" s="160"/>
      <c r="C149" s="1384" t="s">
        <v>147</v>
      </c>
      <c r="D149" s="1316" t="s">
        <v>480</v>
      </c>
      <c r="E149" s="1317"/>
      <c r="F149" s="1317"/>
      <c r="G149" s="1317"/>
      <c r="H149" s="1317"/>
      <c r="I149" s="1317"/>
      <c r="J149" s="1317"/>
      <c r="K149" s="1317"/>
      <c r="L149" s="1317"/>
      <c r="M149" s="1214"/>
      <c r="N149" s="1215"/>
      <c r="O149" s="1215"/>
      <c r="P149" s="1215"/>
      <c r="Q149" s="1215"/>
      <c r="R149" s="1216"/>
      <c r="S149" s="1214"/>
      <c r="T149" s="1215"/>
      <c r="U149" s="1215"/>
      <c r="V149" s="1215"/>
      <c r="W149" s="1215"/>
      <c r="X149" s="1216"/>
      <c r="Y149" s="332"/>
      <c r="Z149" s="162"/>
      <c r="AA149" s="1003"/>
      <c r="AB149" s="28"/>
      <c r="AC149" s="28"/>
    </row>
    <row r="150" spans="1:29" s="353" customFormat="1" ht="21" customHeight="1" x14ac:dyDescent="0.2">
      <c r="A150" s="1383"/>
      <c r="B150" s="160"/>
      <c r="C150" s="1380"/>
      <c r="D150" s="1318"/>
      <c r="E150" s="1319"/>
      <c r="F150" s="1319"/>
      <c r="G150" s="1319"/>
      <c r="H150" s="1319"/>
      <c r="I150" s="1319"/>
      <c r="J150" s="1319"/>
      <c r="K150" s="1319"/>
      <c r="L150" s="1319"/>
      <c r="M150" s="1354"/>
      <c r="N150" s="1355"/>
      <c r="O150" s="1355"/>
      <c r="P150" s="1355"/>
      <c r="Q150" s="1355"/>
      <c r="R150" s="1356"/>
      <c r="S150" s="1453"/>
      <c r="T150" s="1454"/>
      <c r="U150" s="1454"/>
      <c r="V150" s="1454"/>
      <c r="W150" s="1454"/>
      <c r="X150" s="1455"/>
      <c r="Y150" s="332"/>
      <c r="Z150" s="162"/>
      <c r="AA150" s="1003">
        <f>IF(M150="?",0,IF(M150&lt;&gt;"",1,0))</f>
        <v>0</v>
      </c>
      <c r="AB150" s="28"/>
      <c r="AC150" s="28"/>
    </row>
    <row r="151" spans="1:29" s="353" customFormat="1" ht="5.25" customHeight="1" x14ac:dyDescent="0.2">
      <c r="A151" s="1382" t="s">
        <v>557</v>
      </c>
      <c r="B151" s="160"/>
      <c r="C151" s="1380"/>
      <c r="D151" s="1316" t="s">
        <v>1074</v>
      </c>
      <c r="E151" s="1317"/>
      <c r="F151" s="1317"/>
      <c r="G151" s="1317"/>
      <c r="H151" s="1317"/>
      <c r="I151" s="1317"/>
      <c r="J151" s="1317"/>
      <c r="K151" s="1317"/>
      <c r="L151" s="1317"/>
      <c r="M151" s="1214"/>
      <c r="N151" s="1215"/>
      <c r="O151" s="1215"/>
      <c r="P151" s="1215"/>
      <c r="Q151" s="1215"/>
      <c r="R151" s="1216"/>
      <c r="S151" s="1214"/>
      <c r="T151" s="1215"/>
      <c r="U151" s="1215"/>
      <c r="V151" s="1215"/>
      <c r="W151" s="1215"/>
      <c r="X151" s="1216"/>
      <c r="Y151" s="332"/>
      <c r="Z151" s="162"/>
      <c r="AA151" s="1003"/>
      <c r="AB151" s="28"/>
      <c r="AC151" s="28"/>
    </row>
    <row r="152" spans="1:29" s="353" customFormat="1" ht="21" customHeight="1" x14ac:dyDescent="0.2">
      <c r="A152" s="1383"/>
      <c r="B152" s="160"/>
      <c r="C152" s="1380"/>
      <c r="D152" s="1318"/>
      <c r="E152" s="1319"/>
      <c r="F152" s="1319"/>
      <c r="G152" s="1319"/>
      <c r="H152" s="1319"/>
      <c r="I152" s="1319"/>
      <c r="J152" s="1319"/>
      <c r="K152" s="1319"/>
      <c r="L152" s="1319"/>
      <c r="M152" s="1354"/>
      <c r="N152" s="1355"/>
      <c r="O152" s="1355"/>
      <c r="P152" s="1355"/>
      <c r="Q152" s="1355"/>
      <c r="R152" s="1356"/>
      <c r="S152" s="1453"/>
      <c r="T152" s="1454"/>
      <c r="U152" s="1454"/>
      <c r="V152" s="1454"/>
      <c r="W152" s="1454"/>
      <c r="X152" s="1455"/>
      <c r="Y152" s="332"/>
      <c r="Z152" s="162"/>
      <c r="AA152" s="1003">
        <f>IF(M152="?",0,IF(M152&lt;&gt;"",1,0))</f>
        <v>0</v>
      </c>
      <c r="AB152" s="28"/>
      <c r="AC152" s="28"/>
    </row>
    <row r="153" spans="1:29" s="353" customFormat="1" ht="5.25" customHeight="1" x14ac:dyDescent="0.2">
      <c r="A153" s="1382" t="s">
        <v>558</v>
      </c>
      <c r="B153" s="160"/>
      <c r="C153" s="1380"/>
      <c r="D153" s="1316" t="s">
        <v>482</v>
      </c>
      <c r="E153" s="1317"/>
      <c r="F153" s="1317"/>
      <c r="G153" s="1317"/>
      <c r="H153" s="1317"/>
      <c r="I153" s="1317"/>
      <c r="J153" s="1317"/>
      <c r="K153" s="1317"/>
      <c r="L153" s="1317"/>
      <c r="M153" s="1214"/>
      <c r="N153" s="1215"/>
      <c r="O153" s="1215"/>
      <c r="P153" s="1215"/>
      <c r="Q153" s="1215"/>
      <c r="R153" s="1216"/>
      <c r="S153" s="1214"/>
      <c r="T153" s="1215"/>
      <c r="U153" s="1215"/>
      <c r="V153" s="1215"/>
      <c r="W153" s="1215"/>
      <c r="X153" s="1216"/>
      <c r="Y153" s="332"/>
      <c r="Z153" s="162"/>
      <c r="AA153" s="1003"/>
      <c r="AB153" s="28"/>
      <c r="AC153" s="28"/>
    </row>
    <row r="154" spans="1:29" s="353" customFormat="1" ht="21" customHeight="1" x14ac:dyDescent="0.2">
      <c r="A154" s="1383"/>
      <c r="B154" s="160"/>
      <c r="C154" s="1381"/>
      <c r="D154" s="1318"/>
      <c r="E154" s="1319"/>
      <c r="F154" s="1319"/>
      <c r="G154" s="1319"/>
      <c r="H154" s="1319"/>
      <c r="I154" s="1319"/>
      <c r="J154" s="1319"/>
      <c r="K154" s="1319"/>
      <c r="L154" s="1319"/>
      <c r="M154" s="1354"/>
      <c r="N154" s="1355"/>
      <c r="O154" s="1355"/>
      <c r="P154" s="1355"/>
      <c r="Q154" s="1355"/>
      <c r="R154" s="1356"/>
      <c r="S154" s="1453"/>
      <c r="T154" s="1454"/>
      <c r="U154" s="1454"/>
      <c r="V154" s="1454"/>
      <c r="W154" s="1454"/>
      <c r="X154" s="1455"/>
      <c r="Y154" s="332"/>
      <c r="Z154" s="162"/>
      <c r="AA154" s="1003">
        <f>IF(M154="?",0,IF(M154&lt;&gt;"",1,0))</f>
        <v>0</v>
      </c>
      <c r="AB154" s="28"/>
      <c r="AC154" s="28"/>
    </row>
    <row r="155" spans="1:29" s="353" customFormat="1" ht="9" customHeight="1" thickBot="1" x14ac:dyDescent="0.25">
      <c r="A155" s="850"/>
      <c r="B155" s="160"/>
      <c r="C155" s="173"/>
      <c r="D155" s="173"/>
      <c r="E155" s="173"/>
      <c r="F155" s="174"/>
      <c r="G155" s="174"/>
      <c r="H155" s="174"/>
      <c r="I155" s="174"/>
      <c r="J155" s="174"/>
      <c r="K155" s="174"/>
      <c r="L155" s="174"/>
      <c r="M155" s="175"/>
      <c r="N155" s="175"/>
      <c r="O155" s="175"/>
      <c r="P155" s="175"/>
      <c r="Q155" s="510"/>
      <c r="R155" s="510"/>
      <c r="S155" s="188"/>
      <c r="T155" s="188"/>
      <c r="U155" s="188"/>
      <c r="V155" s="188"/>
      <c r="W155" s="188"/>
      <c r="X155" s="188"/>
      <c r="Y155" s="117"/>
      <c r="Z155" s="162"/>
      <c r="AA155" s="1003"/>
      <c r="AB155" s="28"/>
      <c r="AC155" s="28"/>
    </row>
    <row r="156" spans="1:29" s="353" customFormat="1" ht="9" customHeight="1" x14ac:dyDescent="0.2">
      <c r="A156" s="848"/>
      <c r="B156" s="160"/>
      <c r="C156" s="168"/>
      <c r="D156" s="168"/>
      <c r="E156" s="478"/>
      <c r="F156" s="169"/>
      <c r="G156" s="169"/>
      <c r="H156" s="169"/>
      <c r="I156" s="169"/>
      <c r="J156" s="169"/>
      <c r="K156" s="169"/>
      <c r="L156" s="169"/>
      <c r="M156" s="170"/>
      <c r="N156" s="170"/>
      <c r="O156" s="170"/>
      <c r="P156" s="170"/>
      <c r="Q156" s="190"/>
      <c r="R156" s="190"/>
      <c r="S156" s="117"/>
      <c r="T156" s="117"/>
      <c r="U156" s="117"/>
      <c r="V156" s="117"/>
      <c r="W156" s="117"/>
      <c r="X156" s="117"/>
      <c r="Y156" s="117"/>
      <c r="Z156" s="162"/>
      <c r="AA156" s="1003"/>
      <c r="AB156" s="28"/>
      <c r="AC156" s="28"/>
    </row>
    <row r="157" spans="1:29" s="975" customFormat="1" ht="13.5" customHeight="1" x14ac:dyDescent="0.2">
      <c r="A157" s="456" t="s">
        <v>258</v>
      </c>
      <c r="B157" s="165"/>
      <c r="C157" s="1492" t="s">
        <v>948</v>
      </c>
      <c r="D157" s="1493"/>
      <c r="E157" s="1493"/>
      <c r="F157" s="1493"/>
      <c r="G157" s="1493"/>
      <c r="H157" s="1493"/>
      <c r="I157" s="1493"/>
      <c r="J157" s="1493"/>
      <c r="K157" s="1493"/>
      <c r="L157" s="1493"/>
      <c r="M157" s="1493"/>
      <c r="N157" s="1493"/>
      <c r="O157" s="1493"/>
      <c r="P157" s="1493"/>
      <c r="Q157" s="1493"/>
      <c r="R157" s="1493"/>
      <c r="S157" s="1493"/>
      <c r="T157" s="1493"/>
      <c r="U157" s="1493"/>
      <c r="V157" s="1493"/>
      <c r="W157" s="1493"/>
      <c r="X157" s="1494"/>
      <c r="Y157" s="132"/>
      <c r="Z157" s="166"/>
      <c r="AA157" s="1003"/>
      <c r="AB157" s="164"/>
      <c r="AC157" s="164"/>
    </row>
    <row r="158" spans="1:29" s="975" customFormat="1" ht="9" customHeight="1" x14ac:dyDescent="0.2">
      <c r="A158" s="455"/>
      <c r="B158" s="165"/>
      <c r="C158" s="183"/>
      <c r="D158" s="183"/>
      <c r="E158" s="183"/>
      <c r="F158" s="183"/>
      <c r="G158" s="183"/>
      <c r="H158" s="183"/>
      <c r="I158" s="183"/>
      <c r="J158" s="183"/>
      <c r="K158" s="183"/>
      <c r="L158" s="183"/>
      <c r="M158" s="189"/>
      <c r="N158" s="189"/>
      <c r="O158" s="189"/>
      <c r="P158" s="189"/>
      <c r="Q158" s="189"/>
      <c r="R158" s="189"/>
      <c r="S158" s="189"/>
      <c r="T158" s="189"/>
      <c r="U158" s="189"/>
      <c r="V158" s="189"/>
      <c r="W158" s="189"/>
      <c r="X158" s="189"/>
      <c r="Y158" s="189"/>
      <c r="Z158" s="166"/>
      <c r="AA158" s="1003"/>
      <c r="AB158" s="164"/>
      <c r="AC158" s="164"/>
    </row>
    <row r="159" spans="1:29" s="353" customFormat="1" ht="5.25" customHeight="1" x14ac:dyDescent="0.2">
      <c r="A159" s="850"/>
      <c r="B159" s="160"/>
      <c r="C159" s="1385" t="s">
        <v>957</v>
      </c>
      <c r="D159" s="1386"/>
      <c r="E159" s="1386"/>
      <c r="F159" s="1386"/>
      <c r="G159" s="1386"/>
      <c r="H159" s="1386"/>
      <c r="I159" s="1386"/>
      <c r="J159" s="1386"/>
      <c r="K159" s="1386"/>
      <c r="L159" s="1386"/>
      <c r="M159" s="1214"/>
      <c r="N159" s="1215"/>
      <c r="O159" s="1215"/>
      <c r="P159" s="1215"/>
      <c r="Q159" s="1215"/>
      <c r="R159" s="1216"/>
      <c r="S159" s="1214"/>
      <c r="T159" s="1215"/>
      <c r="U159" s="1215"/>
      <c r="V159" s="1215"/>
      <c r="W159" s="1215"/>
      <c r="X159" s="1216"/>
      <c r="Y159" s="62"/>
      <c r="Z159" s="162"/>
      <c r="AA159" s="1003"/>
      <c r="AB159" s="28"/>
      <c r="AC159" s="28"/>
    </row>
    <row r="160" spans="1:29" s="353" customFormat="1" ht="21" customHeight="1" x14ac:dyDescent="0.2">
      <c r="A160" s="849" t="s">
        <v>559</v>
      </c>
      <c r="B160" s="160"/>
      <c r="C160" s="1387"/>
      <c r="D160" s="1388"/>
      <c r="E160" s="1388"/>
      <c r="F160" s="1388"/>
      <c r="G160" s="1388"/>
      <c r="H160" s="1388"/>
      <c r="I160" s="1388"/>
      <c r="J160" s="1388"/>
      <c r="K160" s="1388"/>
      <c r="L160" s="1388"/>
      <c r="M160" s="1354"/>
      <c r="N160" s="1355"/>
      <c r="O160" s="1355"/>
      <c r="P160" s="1355"/>
      <c r="Q160" s="1355"/>
      <c r="R160" s="1356"/>
      <c r="S160" s="1453"/>
      <c r="T160" s="1454"/>
      <c r="U160" s="1454"/>
      <c r="V160" s="1454"/>
      <c r="W160" s="1454"/>
      <c r="X160" s="1455"/>
      <c r="Y160" s="62"/>
      <c r="Z160" s="162"/>
      <c r="AA160" s="1003">
        <f>IF(M160="?",0,IF(M160&lt;&gt;"",1,0))</f>
        <v>0</v>
      </c>
      <c r="AB160" s="28"/>
      <c r="AC160" s="28"/>
    </row>
    <row r="161" spans="1:29" s="353" customFormat="1" ht="9" customHeight="1" x14ac:dyDescent="0.2">
      <c r="A161" s="288" t="str">
        <f>IF(L4&lt;&gt;"",L4,"")</f>
        <v>00000000</v>
      </c>
      <c r="B161" s="177"/>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9"/>
      <c r="AA161" s="1003"/>
      <c r="AB161" s="28"/>
      <c r="AC161" s="28"/>
    </row>
    <row r="162" spans="1:29" s="353" customFormat="1" ht="5.25" customHeight="1" x14ac:dyDescent="0.2">
      <c r="A162" s="455"/>
      <c r="B162" s="180"/>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2"/>
      <c r="AA162" s="1003"/>
      <c r="AB162" s="28"/>
      <c r="AC162" s="28"/>
    </row>
    <row r="163" spans="1:29" s="353" customFormat="1" ht="24" customHeight="1" x14ac:dyDescent="0.2">
      <c r="A163" s="455"/>
      <c r="B163" s="160"/>
      <c r="C163" s="163" t="s">
        <v>28</v>
      </c>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2"/>
      <c r="AA163" s="1003"/>
      <c r="AB163" s="28"/>
      <c r="AC163" s="28"/>
    </row>
    <row r="164" spans="1:29" s="353" customFormat="1" ht="5.25" customHeight="1" x14ac:dyDescent="0.2">
      <c r="A164" s="455"/>
      <c r="B164" s="160"/>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2"/>
      <c r="AA164" s="1003"/>
      <c r="AB164" s="28"/>
      <c r="AC164" s="28"/>
    </row>
    <row r="165" spans="1:29" s="975" customFormat="1" ht="15" customHeight="1" x14ac:dyDescent="0.2">
      <c r="A165" s="456" t="s">
        <v>258</v>
      </c>
      <c r="B165" s="165"/>
      <c r="C165" s="1407" t="s">
        <v>1095</v>
      </c>
      <c r="D165" s="1407"/>
      <c r="E165" s="1407"/>
      <c r="F165" s="1407"/>
      <c r="G165" s="1407"/>
      <c r="H165" s="1407"/>
      <c r="I165" s="1407"/>
      <c r="J165" s="1407"/>
      <c r="K165" s="1407"/>
      <c r="L165" s="1407"/>
      <c r="M165" s="1407"/>
      <c r="N165" s="1407"/>
      <c r="O165" s="1407"/>
      <c r="P165" s="1407"/>
      <c r="Q165" s="1407"/>
      <c r="R165" s="1407"/>
      <c r="S165" s="1407"/>
      <c r="T165" s="1407"/>
      <c r="U165" s="1407"/>
      <c r="V165" s="1407"/>
      <c r="W165" s="1407"/>
      <c r="X165" s="1407"/>
      <c r="Y165" s="132"/>
      <c r="Z165" s="166"/>
      <c r="AA165" s="1003"/>
      <c r="AB165" s="164"/>
      <c r="AC165" s="164"/>
    </row>
    <row r="166" spans="1:29" s="975" customFormat="1" ht="38.25" customHeight="1" x14ac:dyDescent="0.2">
      <c r="A166" s="456" t="s">
        <v>258</v>
      </c>
      <c r="B166" s="165"/>
      <c r="C166" s="1184" t="s">
        <v>259</v>
      </c>
      <c r="D166" s="1184"/>
      <c r="E166" s="1184"/>
      <c r="F166" s="1184"/>
      <c r="G166" s="1184"/>
      <c r="H166" s="1184"/>
      <c r="I166" s="1184"/>
      <c r="J166" s="1184"/>
      <c r="K166" s="1184"/>
      <c r="L166" s="1184"/>
      <c r="M166" s="1184"/>
      <c r="N166" s="1184"/>
      <c r="O166" s="1184"/>
      <c r="P166" s="1184"/>
      <c r="Q166" s="1184"/>
      <c r="R166" s="1184"/>
      <c r="S166" s="1184"/>
      <c r="T166" s="1184"/>
      <c r="U166" s="1184"/>
      <c r="V166" s="1184"/>
      <c r="W166" s="1184"/>
      <c r="X166" s="1184"/>
      <c r="Y166" s="539"/>
      <c r="Z166" s="166"/>
      <c r="AA166" s="1003"/>
      <c r="AB166" s="164"/>
      <c r="AC166" s="164"/>
    </row>
    <row r="167" spans="1:29" s="975" customFormat="1" ht="9" customHeight="1" x14ac:dyDescent="0.2">
      <c r="A167" s="456"/>
      <c r="B167" s="165"/>
      <c r="C167" s="543"/>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66"/>
      <c r="AA167" s="1003"/>
      <c r="AB167" s="164"/>
      <c r="AC167" s="164"/>
    </row>
    <row r="168" spans="1:29" s="975" customFormat="1" ht="13.5" customHeight="1" x14ac:dyDescent="0.2">
      <c r="A168" s="456" t="s">
        <v>258</v>
      </c>
      <c r="B168" s="165"/>
      <c r="C168" s="1492" t="s">
        <v>368</v>
      </c>
      <c r="D168" s="1493"/>
      <c r="E168" s="1493"/>
      <c r="F168" s="1493"/>
      <c r="G168" s="1493"/>
      <c r="H168" s="1493"/>
      <c r="I168" s="1493"/>
      <c r="J168" s="1493"/>
      <c r="K168" s="1493"/>
      <c r="L168" s="1493"/>
      <c r="M168" s="1493"/>
      <c r="N168" s="1493"/>
      <c r="O168" s="1493"/>
      <c r="P168" s="1493"/>
      <c r="Q168" s="1493"/>
      <c r="R168" s="1493"/>
      <c r="S168" s="1493"/>
      <c r="T168" s="1493"/>
      <c r="U168" s="1493"/>
      <c r="V168" s="1493"/>
      <c r="W168" s="1493"/>
      <c r="X168" s="1494"/>
      <c r="Y168" s="132"/>
      <c r="Z168" s="166"/>
      <c r="AA168" s="1003"/>
      <c r="AB168" s="164"/>
      <c r="AC168" s="164"/>
    </row>
    <row r="169" spans="1:29" s="975" customFormat="1" ht="9" customHeight="1" x14ac:dyDescent="0.2">
      <c r="A169" s="455"/>
      <c r="B169" s="165"/>
      <c r="C169" s="183"/>
      <c r="D169" s="183"/>
      <c r="E169" s="183"/>
      <c r="F169" s="183"/>
      <c r="G169" s="183"/>
      <c r="H169" s="183"/>
      <c r="I169" s="183"/>
      <c r="J169" s="183"/>
      <c r="K169" s="183"/>
      <c r="L169" s="183"/>
      <c r="M169" s="189"/>
      <c r="N169" s="189"/>
      <c r="O169" s="189"/>
      <c r="P169" s="189"/>
      <c r="Q169" s="189"/>
      <c r="R169" s="189"/>
      <c r="S169" s="189"/>
      <c r="T169" s="189"/>
      <c r="U169" s="189"/>
      <c r="V169" s="189"/>
      <c r="W169" s="189"/>
      <c r="X169" s="189"/>
      <c r="Y169" s="189"/>
      <c r="Z169" s="166"/>
      <c r="AA169" s="1003"/>
      <c r="AB169" s="164"/>
      <c r="AC169" s="164"/>
    </row>
    <row r="170" spans="1:29" s="353" customFormat="1" ht="35.25" customHeight="1" x14ac:dyDescent="0.2">
      <c r="A170" s="455"/>
      <c r="B170" s="160"/>
      <c r="C170" s="1392" t="s">
        <v>298</v>
      </c>
      <c r="D170" s="1314"/>
      <c r="E170" s="1314"/>
      <c r="F170" s="1314"/>
      <c r="G170" s="1314"/>
      <c r="H170" s="1314"/>
      <c r="I170" s="1314"/>
      <c r="J170" s="1314"/>
      <c r="K170" s="1314"/>
      <c r="L170" s="1315"/>
      <c r="M170" s="1313" t="s">
        <v>331</v>
      </c>
      <c r="N170" s="1314"/>
      <c r="O170" s="1314"/>
      <c r="P170" s="1314"/>
      <c r="Q170" s="1314"/>
      <c r="R170" s="1315"/>
      <c r="S170" s="1313" t="s">
        <v>332</v>
      </c>
      <c r="T170" s="1314"/>
      <c r="U170" s="1314"/>
      <c r="V170" s="1314"/>
      <c r="W170" s="1314"/>
      <c r="X170" s="1315"/>
      <c r="Y170" s="545"/>
      <c r="Z170" s="162"/>
      <c r="AA170" s="1003"/>
      <c r="AB170" s="28"/>
      <c r="AC170" s="28"/>
    </row>
    <row r="171" spans="1:29" s="353" customFormat="1" ht="9" customHeight="1" x14ac:dyDescent="0.2">
      <c r="A171" s="848"/>
      <c r="B171" s="160"/>
      <c r="C171" s="221"/>
      <c r="D171" s="221"/>
      <c r="E171" s="221"/>
      <c r="F171" s="581"/>
      <c r="G171" s="581"/>
      <c r="H171" s="581"/>
      <c r="I171" s="581"/>
      <c r="J171" s="581"/>
      <c r="K171" s="581"/>
      <c r="L171" s="581"/>
      <c r="M171" s="190"/>
      <c r="N171" s="190"/>
      <c r="O171" s="190"/>
      <c r="P171" s="190"/>
      <c r="Q171" s="190"/>
      <c r="R171" s="190"/>
      <c r="S171" s="62"/>
      <c r="T171" s="62"/>
      <c r="U171" s="62"/>
      <c r="V171" s="545"/>
      <c r="W171" s="545"/>
      <c r="X171" s="545"/>
      <c r="Y171" s="545"/>
      <c r="Z171" s="162"/>
      <c r="AA171" s="1003"/>
      <c r="AB171" s="28"/>
      <c r="AC171" s="28"/>
    </row>
    <row r="172" spans="1:29" s="353" customFormat="1" ht="13.5" customHeight="1" x14ac:dyDescent="0.2">
      <c r="A172" s="1289" t="s">
        <v>20</v>
      </c>
      <c r="B172" s="160"/>
      <c r="C172" s="1357" t="s">
        <v>333</v>
      </c>
      <c r="D172" s="1358"/>
      <c r="E172" s="1358"/>
      <c r="F172" s="1358"/>
      <c r="G172" s="1358"/>
      <c r="H172" s="1358"/>
      <c r="I172" s="1358"/>
      <c r="J172" s="1358"/>
      <c r="K172" s="1358"/>
      <c r="L172" s="1359"/>
      <c r="M172" s="1217" t="s">
        <v>949</v>
      </c>
      <c r="N172" s="1218"/>
      <c r="O172" s="1218"/>
      <c r="P172" s="1218"/>
      <c r="Q172" s="1218"/>
      <c r="R172" s="1218"/>
      <c r="S172" s="1218"/>
      <c r="T172" s="1218"/>
      <c r="U172" s="1218"/>
      <c r="V172" s="1218"/>
      <c r="W172" s="1218"/>
      <c r="X172" s="1219"/>
      <c r="Y172" s="545"/>
      <c r="Z172" s="162"/>
      <c r="AA172" s="1003"/>
      <c r="AB172" s="28"/>
      <c r="AC172" s="28"/>
    </row>
    <row r="173" spans="1:29" s="353" customFormat="1" ht="13.5" customHeight="1" x14ac:dyDescent="0.2">
      <c r="A173" s="1374"/>
      <c r="B173" s="160"/>
      <c r="C173" s="1360"/>
      <c r="D173" s="1022"/>
      <c r="E173" s="1022"/>
      <c r="F173" s="1022"/>
      <c r="G173" s="1022"/>
      <c r="H173" s="1022"/>
      <c r="I173" s="1022"/>
      <c r="J173" s="1022"/>
      <c r="K173" s="1022"/>
      <c r="L173" s="1361"/>
      <c r="M173" s="1348" t="s">
        <v>897</v>
      </c>
      <c r="N173" s="1349"/>
      <c r="O173" s="1349"/>
      <c r="P173" s="1349"/>
      <c r="Q173" s="1349"/>
      <c r="R173" s="1350"/>
      <c r="S173" s="1513"/>
      <c r="T173" s="1514"/>
      <c r="U173" s="1514"/>
      <c r="V173" s="1514"/>
      <c r="W173" s="1514"/>
      <c r="X173" s="1515"/>
      <c r="Y173" s="545"/>
      <c r="Z173" s="162"/>
      <c r="AA173" s="1003"/>
      <c r="AB173" s="28"/>
      <c r="AC173" s="28"/>
    </row>
    <row r="174" spans="1:29" s="353" customFormat="1" ht="21" customHeight="1" x14ac:dyDescent="0.2">
      <c r="A174" s="1374"/>
      <c r="B174" s="160"/>
      <c r="C174" s="1362"/>
      <c r="D174" s="1363"/>
      <c r="E174" s="1363"/>
      <c r="F174" s="1363"/>
      <c r="G174" s="1363"/>
      <c r="H174" s="1363"/>
      <c r="I174" s="1363"/>
      <c r="J174" s="1363"/>
      <c r="K174" s="1363"/>
      <c r="L174" s="1364"/>
      <c r="M174" s="1220"/>
      <c r="N174" s="1221"/>
      <c r="O174" s="1221"/>
      <c r="P174" s="1221"/>
      <c r="Q174" s="1221"/>
      <c r="R174" s="1222"/>
      <c r="S174" s="1453"/>
      <c r="T174" s="1454"/>
      <c r="U174" s="1454"/>
      <c r="V174" s="1454"/>
      <c r="W174" s="1454"/>
      <c r="X174" s="1455"/>
      <c r="Y174" s="1207"/>
      <c r="Z174" s="1208"/>
      <c r="AA174" s="1003">
        <f>IF(M174="?",0,IF(M174&lt;&gt;"",1,0))</f>
        <v>0</v>
      </c>
      <c r="AB174" s="28"/>
      <c r="AC174" s="28"/>
    </row>
    <row r="175" spans="1:29" s="353" customFormat="1" ht="9" customHeight="1" x14ac:dyDescent="0.2">
      <c r="A175" s="850"/>
      <c r="B175" s="160"/>
      <c r="C175" s="1384" t="s">
        <v>147</v>
      </c>
      <c r="D175" s="1316" t="s">
        <v>334</v>
      </c>
      <c r="E175" s="1317"/>
      <c r="F175" s="1317"/>
      <c r="G175" s="1317"/>
      <c r="H175" s="1317"/>
      <c r="I175" s="1317"/>
      <c r="J175" s="1317"/>
      <c r="K175" s="1317"/>
      <c r="L175" s="1317"/>
      <c r="M175" s="1214"/>
      <c r="N175" s="1215"/>
      <c r="O175" s="1215"/>
      <c r="P175" s="1215"/>
      <c r="Q175" s="1215"/>
      <c r="R175" s="1216"/>
      <c r="S175" s="1214"/>
      <c r="T175" s="1215"/>
      <c r="U175" s="1215"/>
      <c r="V175" s="1215"/>
      <c r="W175" s="1215"/>
      <c r="X175" s="1216"/>
      <c r="Y175" s="545"/>
      <c r="Z175" s="162"/>
      <c r="AA175" s="1003"/>
      <c r="AB175" s="28"/>
      <c r="AC175" s="28"/>
    </row>
    <row r="176" spans="1:29" s="353" customFormat="1" ht="21" customHeight="1" x14ac:dyDescent="0.2">
      <c r="A176" s="849" t="s">
        <v>560</v>
      </c>
      <c r="B176" s="160"/>
      <c r="C176" s="1380"/>
      <c r="D176" s="1318"/>
      <c r="E176" s="1319"/>
      <c r="F176" s="1319"/>
      <c r="G176" s="1319"/>
      <c r="H176" s="1319"/>
      <c r="I176" s="1319"/>
      <c r="J176" s="1319"/>
      <c r="K176" s="1319"/>
      <c r="L176" s="1319"/>
      <c r="M176" s="1220"/>
      <c r="N176" s="1221"/>
      <c r="O176" s="1221"/>
      <c r="P176" s="1221"/>
      <c r="Q176" s="1221"/>
      <c r="R176" s="1222"/>
      <c r="S176" s="1453"/>
      <c r="T176" s="1454"/>
      <c r="U176" s="1454"/>
      <c r="V176" s="1454"/>
      <c r="W176" s="1454"/>
      <c r="X176" s="1455"/>
      <c r="Y176" s="1207"/>
      <c r="Z176" s="1208"/>
      <c r="AA176" s="1003">
        <f>IF(M176="?",0,IF(M176&lt;&gt;"",1,0))</f>
        <v>0</v>
      </c>
      <c r="AB176" s="28"/>
      <c r="AC176" s="28"/>
    </row>
    <row r="177" spans="1:29" s="353" customFormat="1" ht="5.25" customHeight="1" x14ac:dyDescent="0.2">
      <c r="A177" s="850"/>
      <c r="B177" s="160"/>
      <c r="C177" s="1380"/>
      <c r="D177" s="1316" t="s">
        <v>950</v>
      </c>
      <c r="E177" s="1317"/>
      <c r="F177" s="1317"/>
      <c r="G177" s="1317"/>
      <c r="H177" s="1317"/>
      <c r="I177" s="1317"/>
      <c r="J177" s="1317"/>
      <c r="K177" s="1317"/>
      <c r="L177" s="1317"/>
      <c r="M177" s="1214"/>
      <c r="N177" s="1215"/>
      <c r="O177" s="1215"/>
      <c r="P177" s="1215"/>
      <c r="Q177" s="1215"/>
      <c r="R177" s="1216"/>
      <c r="S177" s="1214"/>
      <c r="T177" s="1215"/>
      <c r="U177" s="1215"/>
      <c r="V177" s="1215"/>
      <c r="W177" s="1215"/>
      <c r="X177" s="1216"/>
      <c r="Y177" s="545"/>
      <c r="Z177" s="162"/>
      <c r="AA177" s="1003"/>
      <c r="AB177" s="28"/>
      <c r="AC177" s="28"/>
    </row>
    <row r="178" spans="1:29" s="353" customFormat="1" ht="21" customHeight="1" x14ac:dyDescent="0.2">
      <c r="A178" s="849" t="s">
        <v>561</v>
      </c>
      <c r="B178" s="160"/>
      <c r="C178" s="1380"/>
      <c r="D178" s="1318"/>
      <c r="E178" s="1319"/>
      <c r="F178" s="1319"/>
      <c r="G178" s="1319"/>
      <c r="H178" s="1319"/>
      <c r="I178" s="1319"/>
      <c r="J178" s="1319"/>
      <c r="K178" s="1319"/>
      <c r="L178" s="1319"/>
      <c r="M178" s="1220"/>
      <c r="N178" s="1221"/>
      <c r="O178" s="1221"/>
      <c r="P178" s="1221"/>
      <c r="Q178" s="1221"/>
      <c r="R178" s="1222"/>
      <c r="S178" s="1453"/>
      <c r="T178" s="1454"/>
      <c r="U178" s="1454"/>
      <c r="V178" s="1454"/>
      <c r="W178" s="1454"/>
      <c r="X178" s="1455"/>
      <c r="Y178" s="1207"/>
      <c r="Z178" s="1208"/>
      <c r="AA178" s="1003">
        <f>IF(M178="?",0,IF(M178&lt;&gt;"",1,0))</f>
        <v>0</v>
      </c>
      <c r="AB178" s="28"/>
      <c r="AC178" s="28"/>
    </row>
    <row r="179" spans="1:29" s="353" customFormat="1" ht="5.25" customHeight="1" x14ac:dyDescent="0.2">
      <c r="A179" s="850"/>
      <c r="B179" s="160"/>
      <c r="C179" s="1380"/>
      <c r="D179" s="1316" t="s">
        <v>335</v>
      </c>
      <c r="E179" s="1395"/>
      <c r="F179" s="1395"/>
      <c r="G179" s="1395"/>
      <c r="H179" s="1395"/>
      <c r="I179" s="1395"/>
      <c r="J179" s="1395"/>
      <c r="K179" s="1395"/>
      <c r="L179" s="1396"/>
      <c r="M179" s="1214"/>
      <c r="N179" s="1215"/>
      <c r="O179" s="1215"/>
      <c r="P179" s="1215"/>
      <c r="Q179" s="1215"/>
      <c r="R179" s="1216"/>
      <c r="S179" s="1214"/>
      <c r="T179" s="1215"/>
      <c r="U179" s="1215"/>
      <c r="V179" s="1215"/>
      <c r="W179" s="1215"/>
      <c r="X179" s="1216"/>
      <c r="Y179" s="545"/>
      <c r="Z179" s="162"/>
      <c r="AA179" s="1003"/>
      <c r="AB179" s="28"/>
      <c r="AC179" s="28"/>
    </row>
    <row r="180" spans="1:29" s="353" customFormat="1" ht="21" customHeight="1" x14ac:dyDescent="0.2">
      <c r="A180" s="849" t="s">
        <v>562</v>
      </c>
      <c r="B180" s="160"/>
      <c r="C180" s="1381"/>
      <c r="D180" s="1397"/>
      <c r="E180" s="1398"/>
      <c r="F180" s="1398"/>
      <c r="G180" s="1398"/>
      <c r="H180" s="1398"/>
      <c r="I180" s="1398"/>
      <c r="J180" s="1398"/>
      <c r="K180" s="1398"/>
      <c r="L180" s="1399"/>
      <c r="M180" s="1220"/>
      <c r="N180" s="1221"/>
      <c r="O180" s="1221"/>
      <c r="P180" s="1221"/>
      <c r="Q180" s="1221"/>
      <c r="R180" s="1222"/>
      <c r="S180" s="1453"/>
      <c r="T180" s="1454"/>
      <c r="U180" s="1454"/>
      <c r="V180" s="1454"/>
      <c r="W180" s="1454"/>
      <c r="X180" s="1455"/>
      <c r="Y180" s="545"/>
      <c r="Z180" s="162"/>
      <c r="AA180" s="1003">
        <f>IF(M180="?",0,IF(M180&lt;&gt;"",1,0))</f>
        <v>0</v>
      </c>
      <c r="AB180" s="28"/>
      <c r="AC180" s="28"/>
    </row>
    <row r="181" spans="1:29" s="353" customFormat="1" ht="10.5" customHeight="1" x14ac:dyDescent="0.2">
      <c r="A181" s="848"/>
      <c r="B181" s="160"/>
      <c r="C181" s="222"/>
      <c r="D181" s="222"/>
      <c r="E181" s="222"/>
      <c r="F181" s="587"/>
      <c r="G181" s="587"/>
      <c r="H181" s="587"/>
      <c r="I181" s="587"/>
      <c r="J181" s="587"/>
      <c r="K181" s="587"/>
      <c r="L181" s="587"/>
      <c r="M181" s="192"/>
      <c r="N181" s="192"/>
      <c r="O181" s="192"/>
      <c r="P181" s="192"/>
      <c r="Q181" s="170"/>
      <c r="R181" s="170"/>
      <c r="S181" s="81"/>
      <c r="T181" s="81"/>
      <c r="U181" s="81"/>
      <c r="V181" s="195"/>
      <c r="W181" s="545"/>
      <c r="X181" s="545"/>
      <c r="Y181" s="545"/>
      <c r="Z181" s="162"/>
      <c r="AA181" s="1003"/>
      <c r="AB181" s="28"/>
      <c r="AC181" s="28"/>
    </row>
    <row r="182" spans="1:29" s="353" customFormat="1" ht="13.5" customHeight="1" x14ac:dyDescent="0.2">
      <c r="A182" s="1289" t="s">
        <v>563</v>
      </c>
      <c r="B182" s="160"/>
      <c r="C182" s="1357" t="s">
        <v>336</v>
      </c>
      <c r="D182" s="1427"/>
      <c r="E182" s="1427"/>
      <c r="F182" s="1427"/>
      <c r="G182" s="1358"/>
      <c r="H182" s="1358"/>
      <c r="I182" s="1358"/>
      <c r="J182" s="1358"/>
      <c r="K182" s="1358"/>
      <c r="L182" s="1359"/>
      <c r="M182" s="1217" t="s">
        <v>951</v>
      </c>
      <c r="N182" s="1218"/>
      <c r="O182" s="1218"/>
      <c r="P182" s="1218"/>
      <c r="Q182" s="1218"/>
      <c r="R182" s="1218"/>
      <c r="S182" s="1218"/>
      <c r="T182" s="1218"/>
      <c r="U182" s="1218"/>
      <c r="V182" s="1218"/>
      <c r="W182" s="1218"/>
      <c r="X182" s="1219"/>
      <c r="Y182" s="545"/>
      <c r="Z182" s="162"/>
      <c r="AA182" s="1003"/>
      <c r="AB182" s="28"/>
      <c r="AC182" s="28"/>
    </row>
    <row r="183" spans="1:29" s="353" customFormat="1" ht="21" customHeight="1" x14ac:dyDescent="0.2">
      <c r="A183" s="1374"/>
      <c r="B183" s="160"/>
      <c r="C183" s="1428"/>
      <c r="D183" s="1429"/>
      <c r="E183" s="1429"/>
      <c r="F183" s="1429"/>
      <c r="G183" s="1363"/>
      <c r="H183" s="1363"/>
      <c r="I183" s="1363"/>
      <c r="J183" s="1363"/>
      <c r="K183" s="1363"/>
      <c r="L183" s="1364"/>
      <c r="M183" s="1504"/>
      <c r="N183" s="1505"/>
      <c r="O183" s="1505"/>
      <c r="P183" s="1505"/>
      <c r="Q183" s="1505"/>
      <c r="R183" s="1506"/>
      <c r="S183" s="1351"/>
      <c r="T183" s="1352"/>
      <c r="U183" s="1352"/>
      <c r="V183" s="1352"/>
      <c r="W183" s="1352"/>
      <c r="X183" s="1353"/>
      <c r="Y183" s="545"/>
      <c r="Z183" s="162"/>
      <c r="AA183" s="1003">
        <f>IF(M183="?",0,IF(M183&lt;&gt;"",1,0))</f>
        <v>0</v>
      </c>
      <c r="AB183" s="28"/>
      <c r="AC183" s="28"/>
    </row>
    <row r="184" spans="1:29" s="353" customFormat="1" ht="10.5" customHeight="1" x14ac:dyDescent="0.2">
      <c r="A184" s="848"/>
      <c r="B184" s="160"/>
      <c r="C184" s="222"/>
      <c r="D184" s="222"/>
      <c r="E184" s="222"/>
      <c r="F184" s="587"/>
      <c r="G184" s="587"/>
      <c r="H184" s="587"/>
      <c r="I184" s="587"/>
      <c r="J184" s="587"/>
      <c r="K184" s="587"/>
      <c r="L184" s="587"/>
      <c r="M184" s="170"/>
      <c r="N184" s="170"/>
      <c r="O184" s="170"/>
      <c r="P184" s="170"/>
      <c r="Q184" s="170"/>
      <c r="R184" s="170"/>
      <c r="S184" s="81"/>
      <c r="T184" s="81"/>
      <c r="U184" s="81"/>
      <c r="V184" s="195"/>
      <c r="W184" s="545"/>
      <c r="X184" s="545"/>
      <c r="Y184" s="545"/>
      <c r="Z184" s="162"/>
      <c r="AA184" s="1003"/>
      <c r="AB184" s="28"/>
      <c r="AC184" s="28"/>
    </row>
    <row r="185" spans="1:29" s="353" customFormat="1" ht="13.5" customHeight="1" x14ac:dyDescent="0.2">
      <c r="A185" s="1289" t="s">
        <v>564</v>
      </c>
      <c r="B185" s="160"/>
      <c r="C185" s="1357" t="s">
        <v>953</v>
      </c>
      <c r="D185" s="1427"/>
      <c r="E185" s="1427"/>
      <c r="F185" s="1427"/>
      <c r="G185" s="1358"/>
      <c r="H185" s="1358"/>
      <c r="I185" s="1358"/>
      <c r="J185" s="1358"/>
      <c r="K185" s="1358"/>
      <c r="L185" s="1359"/>
      <c r="M185" s="1217" t="s">
        <v>952</v>
      </c>
      <c r="N185" s="1218"/>
      <c r="O185" s="1218"/>
      <c r="P185" s="1218"/>
      <c r="Q185" s="1218"/>
      <c r="R185" s="1218"/>
      <c r="S185" s="1218"/>
      <c r="T185" s="1218"/>
      <c r="U185" s="1218"/>
      <c r="V185" s="1218"/>
      <c r="W185" s="1218"/>
      <c r="X185" s="1219"/>
      <c r="Y185" s="545"/>
      <c r="Z185" s="162"/>
      <c r="AA185" s="1003"/>
      <c r="AB185" s="28"/>
      <c r="AC185" s="28"/>
    </row>
    <row r="186" spans="1:29" s="353" customFormat="1" ht="21" customHeight="1" x14ac:dyDescent="0.2">
      <c r="A186" s="1374"/>
      <c r="B186" s="160"/>
      <c r="C186" s="1428"/>
      <c r="D186" s="1429"/>
      <c r="E186" s="1429"/>
      <c r="F186" s="1429"/>
      <c r="G186" s="1363"/>
      <c r="H186" s="1363"/>
      <c r="I186" s="1363"/>
      <c r="J186" s="1363"/>
      <c r="K186" s="1363"/>
      <c r="L186" s="1364"/>
      <c r="M186" s="1434"/>
      <c r="N186" s="1436"/>
      <c r="O186" s="1436"/>
      <c r="P186" s="1436"/>
      <c r="Q186" s="1436"/>
      <c r="R186" s="1437"/>
      <c r="S186" s="1351"/>
      <c r="T186" s="1352"/>
      <c r="U186" s="1352"/>
      <c r="V186" s="1352"/>
      <c r="W186" s="1352"/>
      <c r="X186" s="1353"/>
      <c r="Y186" s="545"/>
      <c r="Z186" s="162"/>
      <c r="AA186" s="1003">
        <f>IF(M186="?",0,IF(M186&lt;&gt;"",1,0))</f>
        <v>0</v>
      </c>
      <c r="AB186" s="28"/>
      <c r="AC186" s="28"/>
    </row>
    <row r="187" spans="1:29" s="353" customFormat="1" ht="10.5" customHeight="1" x14ac:dyDescent="0.2">
      <c r="A187" s="848"/>
      <c r="B187" s="160"/>
      <c r="C187" s="222"/>
      <c r="D187" s="222"/>
      <c r="E187" s="222"/>
      <c r="F187" s="587"/>
      <c r="G187" s="587"/>
      <c r="H187" s="587"/>
      <c r="I187" s="587"/>
      <c r="J187" s="587"/>
      <c r="K187" s="587"/>
      <c r="L187" s="587"/>
      <c r="M187" s="192"/>
      <c r="N187" s="192"/>
      <c r="O187" s="192"/>
      <c r="P187" s="192"/>
      <c r="Q187" s="170"/>
      <c r="R187" s="170"/>
      <c r="S187" s="81"/>
      <c r="T187" s="81"/>
      <c r="U187" s="81"/>
      <c r="V187" s="195"/>
      <c r="W187" s="545"/>
      <c r="X187" s="545"/>
      <c r="Y187" s="545"/>
      <c r="Z187" s="162"/>
      <c r="AA187" s="1003"/>
      <c r="AB187" s="28"/>
      <c r="AC187" s="28"/>
    </row>
    <row r="188" spans="1:29" s="353" customFormat="1" ht="13.5" customHeight="1" x14ac:dyDescent="0.2">
      <c r="A188" s="1289" t="s">
        <v>565</v>
      </c>
      <c r="B188" s="160"/>
      <c r="C188" s="1357" t="s">
        <v>954</v>
      </c>
      <c r="D188" s="1427"/>
      <c r="E188" s="1427"/>
      <c r="F188" s="1427"/>
      <c r="G188" s="1358"/>
      <c r="H188" s="1358"/>
      <c r="I188" s="1358"/>
      <c r="J188" s="1358"/>
      <c r="K188" s="1358"/>
      <c r="L188" s="1359"/>
      <c r="M188" s="1217" t="s">
        <v>946</v>
      </c>
      <c r="N188" s="1218"/>
      <c r="O188" s="1218"/>
      <c r="P188" s="1218"/>
      <c r="Q188" s="1218"/>
      <c r="R188" s="1218"/>
      <c r="S188" s="1218"/>
      <c r="T188" s="1218"/>
      <c r="U188" s="1218"/>
      <c r="V188" s="1218"/>
      <c r="W188" s="1218"/>
      <c r="X188" s="1219"/>
      <c r="Y188" s="545"/>
      <c r="Z188" s="162"/>
      <c r="AA188" s="1003"/>
      <c r="AB188" s="28"/>
      <c r="AC188" s="28"/>
    </row>
    <row r="189" spans="1:29" s="353" customFormat="1" ht="21" customHeight="1" x14ac:dyDescent="0.2">
      <c r="A189" s="1374"/>
      <c r="B189" s="160"/>
      <c r="C189" s="1428"/>
      <c r="D189" s="1429"/>
      <c r="E189" s="1429"/>
      <c r="F189" s="1429"/>
      <c r="G189" s="1363"/>
      <c r="H189" s="1363"/>
      <c r="I189" s="1363"/>
      <c r="J189" s="1363"/>
      <c r="K189" s="1363"/>
      <c r="L189" s="1364"/>
      <c r="M189" s="1461"/>
      <c r="N189" s="1462"/>
      <c r="O189" s="1462"/>
      <c r="P189" s="1462"/>
      <c r="Q189" s="1462"/>
      <c r="R189" s="1463"/>
      <c r="S189" s="1351"/>
      <c r="T189" s="1352"/>
      <c r="U189" s="1352"/>
      <c r="V189" s="1352"/>
      <c r="W189" s="1352"/>
      <c r="X189" s="1353"/>
      <c r="Y189" s="545"/>
      <c r="Z189" s="162"/>
      <c r="AA189" s="1003">
        <f>IF(M189="?",0,IF(M189&lt;&gt;"",1,0))</f>
        <v>0</v>
      </c>
      <c r="AB189" s="28"/>
      <c r="AC189" s="28"/>
    </row>
    <row r="190" spans="1:29" ht="9" customHeight="1" x14ac:dyDescent="0.2">
      <c r="A190" s="455"/>
      <c r="B190" s="208"/>
      <c r="C190" s="133"/>
      <c r="D190" s="133"/>
      <c r="E190" s="133"/>
      <c r="F190" s="209"/>
      <c r="G190" s="209"/>
      <c r="H190" s="209"/>
      <c r="I190" s="209"/>
      <c r="J190" s="209"/>
      <c r="K190" s="209"/>
      <c r="L190" s="209"/>
      <c r="M190" s="90"/>
      <c r="N190" s="90"/>
      <c r="O190" s="90"/>
      <c r="P190" s="134"/>
      <c r="Q190" s="134"/>
      <c r="R190" s="134"/>
      <c r="S190" s="209"/>
      <c r="T190" s="209"/>
      <c r="U190" s="209"/>
      <c r="V190" s="134"/>
      <c r="W190" s="134"/>
      <c r="X190" s="134"/>
      <c r="Y190" s="134"/>
      <c r="Z190" s="210"/>
      <c r="AA190" s="1003"/>
      <c r="AB190" s="12"/>
      <c r="AC190" s="12"/>
    </row>
    <row r="191" spans="1:29" ht="5.25" customHeight="1" x14ac:dyDescent="0.2">
      <c r="A191" s="455"/>
      <c r="B191" s="185"/>
      <c r="C191" s="63"/>
      <c r="D191" s="63"/>
      <c r="E191" s="63"/>
      <c r="F191" s="111"/>
      <c r="G191" s="111"/>
      <c r="H191" s="111"/>
      <c r="I191" s="111"/>
      <c r="J191" s="111"/>
      <c r="K191" s="111"/>
      <c r="L191" s="111"/>
      <c r="M191" s="62"/>
      <c r="N191" s="62"/>
      <c r="O191" s="62"/>
      <c r="P191" s="110"/>
      <c r="Q191" s="110"/>
      <c r="R191" s="110"/>
      <c r="S191" s="111"/>
      <c r="T191" s="111"/>
      <c r="U191" s="111"/>
      <c r="V191" s="110"/>
      <c r="W191" s="110"/>
      <c r="X191" s="110"/>
      <c r="Y191" s="110"/>
      <c r="Z191" s="186"/>
      <c r="AA191" s="1003"/>
      <c r="AB191" s="12"/>
      <c r="AC191" s="12"/>
    </row>
    <row r="192" spans="1:29" ht="24" customHeight="1" x14ac:dyDescent="0.2">
      <c r="A192" s="455"/>
      <c r="B192" s="185"/>
      <c r="C192" s="163" t="s">
        <v>1202</v>
      </c>
      <c r="D192" s="163"/>
      <c r="E192" s="163"/>
      <c r="F192" s="163"/>
      <c r="G192" s="163"/>
      <c r="H192" s="163"/>
      <c r="I192" s="163"/>
      <c r="J192" s="163"/>
      <c r="K192" s="163"/>
      <c r="L192" s="163"/>
      <c r="M192" s="163"/>
      <c r="N192" s="163"/>
      <c r="O192" s="163"/>
      <c r="P192" s="163"/>
      <c r="Q192" s="163"/>
      <c r="R192" s="163"/>
      <c r="S192" s="163"/>
      <c r="T192" s="163"/>
      <c r="U192" s="163"/>
      <c r="V192" s="211"/>
      <c r="W192" s="211"/>
      <c r="X192" s="211"/>
      <c r="Y192" s="211"/>
      <c r="Z192" s="186"/>
      <c r="AA192" s="1003"/>
      <c r="AB192" s="12"/>
      <c r="AC192" s="12"/>
    </row>
    <row r="193" spans="1:29" ht="5.25" customHeight="1" x14ac:dyDescent="0.2">
      <c r="A193" s="455"/>
      <c r="B193" s="185"/>
      <c r="C193" s="63"/>
      <c r="D193" s="63"/>
      <c r="E193" s="63"/>
      <c r="F193" s="111"/>
      <c r="G193" s="111"/>
      <c r="H193" s="111"/>
      <c r="I193" s="111"/>
      <c r="J193" s="111"/>
      <c r="K193" s="111"/>
      <c r="L193" s="111"/>
      <c r="M193" s="62"/>
      <c r="N193" s="62"/>
      <c r="O193" s="62"/>
      <c r="P193" s="110"/>
      <c r="Q193" s="110"/>
      <c r="R193" s="110"/>
      <c r="S193" s="111"/>
      <c r="T193" s="111"/>
      <c r="U193" s="111"/>
      <c r="V193" s="110"/>
      <c r="W193" s="110"/>
      <c r="X193" s="110"/>
      <c r="Y193" s="110"/>
      <c r="Z193" s="186"/>
      <c r="AA193" s="1003"/>
      <c r="AB193" s="12"/>
      <c r="AC193" s="12"/>
    </row>
    <row r="194" spans="1:29" s="975" customFormat="1" ht="27" customHeight="1" x14ac:dyDescent="0.2">
      <c r="A194" s="290" t="s">
        <v>1205</v>
      </c>
      <c r="B194" s="165"/>
      <c r="C194" s="1394" t="s">
        <v>1384</v>
      </c>
      <c r="D194" s="1040"/>
      <c r="E194" s="1040"/>
      <c r="F194" s="1040"/>
      <c r="G194" s="1040"/>
      <c r="H194" s="1040"/>
      <c r="I194" s="1040"/>
      <c r="J194" s="1040"/>
      <c r="K194" s="1040"/>
      <c r="L194" s="1040"/>
      <c r="M194" s="1313" t="s">
        <v>331</v>
      </c>
      <c r="N194" s="1314"/>
      <c r="O194" s="1314"/>
      <c r="P194" s="1314"/>
      <c r="Q194" s="1314"/>
      <c r="R194" s="1315"/>
      <c r="S194" s="111"/>
      <c r="T194" s="111"/>
      <c r="U194" s="111"/>
      <c r="V194" s="110"/>
      <c r="W194" s="110"/>
      <c r="X194" s="110"/>
      <c r="Y194" s="132" t="s">
        <v>972</v>
      </c>
      <c r="Z194" s="166"/>
      <c r="AA194" s="1003"/>
      <c r="AB194" s="164"/>
      <c r="AC194" s="164"/>
    </row>
    <row r="195" spans="1:29" s="975" customFormat="1" ht="21" customHeight="1" x14ac:dyDescent="0.2">
      <c r="A195" s="290"/>
      <c r="B195" s="165"/>
      <c r="C195" s="1040"/>
      <c r="D195" s="1040"/>
      <c r="E195" s="1040"/>
      <c r="F195" s="1040"/>
      <c r="G195" s="1040"/>
      <c r="H195" s="1040"/>
      <c r="I195" s="1040"/>
      <c r="J195" s="1040"/>
      <c r="K195" s="1040"/>
      <c r="L195" s="1040"/>
      <c r="M195" s="1464"/>
      <c r="N195" s="1465"/>
      <c r="O195" s="1465"/>
      <c r="P195" s="1465"/>
      <c r="Q195" s="1466"/>
      <c r="R195" s="1467"/>
      <c r="S195" s="111"/>
      <c r="T195" s="111"/>
      <c r="U195" s="111"/>
      <c r="V195" s="110"/>
      <c r="W195" s="110"/>
      <c r="X195" s="110"/>
      <c r="Y195" s="132"/>
      <c r="Z195" s="166"/>
      <c r="AA195" s="1003">
        <f>IF(M195="?",0,IF(M195&lt;&gt;"",1,0))</f>
        <v>0</v>
      </c>
      <c r="AB195" s="164"/>
      <c r="AC195" s="164"/>
    </row>
    <row r="196" spans="1:29" ht="5.25" customHeight="1" x14ac:dyDescent="0.2">
      <c r="A196" s="455"/>
      <c r="B196" s="185"/>
      <c r="C196" s="63"/>
      <c r="D196" s="63"/>
      <c r="E196" s="63"/>
      <c r="F196" s="111"/>
      <c r="G196" s="111"/>
      <c r="H196" s="111"/>
      <c r="I196" s="111"/>
      <c r="J196" s="111"/>
      <c r="K196" s="111"/>
      <c r="L196" s="111"/>
      <c r="M196" s="62"/>
      <c r="N196" s="62"/>
      <c r="O196" s="62"/>
      <c r="P196" s="110"/>
      <c r="Q196" s="110"/>
      <c r="R196" s="110"/>
      <c r="S196" s="111"/>
      <c r="T196" s="111"/>
      <c r="U196" s="111"/>
      <c r="V196" s="110"/>
      <c r="W196" s="110"/>
      <c r="X196" s="110"/>
      <c r="Y196" s="110"/>
      <c r="Z196" s="186"/>
      <c r="AA196" s="1003"/>
      <c r="AB196" s="12"/>
      <c r="AC196" s="12"/>
    </row>
    <row r="197" spans="1:29" s="975" customFormat="1" ht="15" customHeight="1" x14ac:dyDescent="0.2">
      <c r="A197" s="290"/>
      <c r="B197" s="165"/>
      <c r="C197" s="585" t="s">
        <v>1096</v>
      </c>
      <c r="D197" s="586"/>
      <c r="E197" s="586"/>
      <c r="F197" s="586"/>
      <c r="G197" s="586"/>
      <c r="H197" s="586"/>
      <c r="I197" s="586"/>
      <c r="J197" s="586"/>
      <c r="K197" s="586"/>
      <c r="L197" s="586"/>
      <c r="M197" s="586"/>
      <c r="N197" s="586"/>
      <c r="O197" s="586"/>
      <c r="P197" s="586"/>
      <c r="Q197" s="586"/>
      <c r="R197" s="586"/>
      <c r="S197" s="586"/>
      <c r="T197" s="586"/>
      <c r="U197" s="586"/>
      <c r="V197" s="586"/>
      <c r="W197" s="332"/>
      <c r="X197" s="332"/>
      <c r="Y197" s="332"/>
      <c r="Z197" s="166"/>
      <c r="AA197" s="1003"/>
      <c r="AB197" s="164"/>
      <c r="AC197" s="164"/>
    </row>
    <row r="198" spans="1:29" s="975" customFormat="1" ht="15" customHeight="1" x14ac:dyDescent="0.2">
      <c r="A198" s="290"/>
      <c r="B198" s="165"/>
      <c r="C198" s="585" t="s">
        <v>1239</v>
      </c>
      <c r="D198" s="586"/>
      <c r="E198" s="586"/>
      <c r="F198" s="586"/>
      <c r="G198" s="586"/>
      <c r="H198" s="586"/>
      <c r="I198" s="586"/>
      <c r="J198" s="586"/>
      <c r="K198" s="586"/>
      <c r="L198" s="586"/>
      <c r="M198" s="586"/>
      <c r="N198" s="586"/>
      <c r="O198" s="586"/>
      <c r="P198" s="586"/>
      <c r="Q198" s="586"/>
      <c r="R198" s="586"/>
      <c r="S198" s="586"/>
      <c r="T198" s="586"/>
      <c r="U198" s="586"/>
      <c r="V198" s="586"/>
      <c r="W198" s="332"/>
      <c r="X198" s="332"/>
      <c r="Y198" s="332"/>
      <c r="Z198" s="166"/>
      <c r="AA198" s="1003"/>
      <c r="AB198" s="164"/>
      <c r="AC198" s="164"/>
    </row>
    <row r="199" spans="1:29" s="975" customFormat="1" ht="60" customHeight="1" x14ac:dyDescent="0.2">
      <c r="A199" s="290" t="s">
        <v>1110</v>
      </c>
      <c r="B199" s="165"/>
      <c r="C199" s="1372"/>
      <c r="D199" s="1373"/>
      <c r="E199" s="1373"/>
      <c r="F199" s="1373"/>
      <c r="G199" s="1373"/>
      <c r="H199" s="1373"/>
      <c r="I199" s="1373"/>
      <c r="J199" s="1373"/>
      <c r="K199" s="1373"/>
      <c r="L199" s="1373"/>
      <c r="M199" s="1373"/>
      <c r="N199" s="1373"/>
      <c r="O199" s="1373"/>
      <c r="P199" s="1373"/>
      <c r="Q199" s="1373"/>
      <c r="R199" s="1373"/>
      <c r="S199" s="1373"/>
      <c r="T199" s="1373"/>
      <c r="U199" s="1373"/>
      <c r="V199" s="1373"/>
      <c r="W199" s="1136"/>
      <c r="X199" s="1136"/>
      <c r="Y199" s="332"/>
      <c r="Z199" s="166"/>
      <c r="AA199" s="1003">
        <f>IF(C199="?",0,IF(C199&lt;&gt;"",1,0))</f>
        <v>0</v>
      </c>
      <c r="AB199" s="164"/>
      <c r="AC199" s="164"/>
    </row>
    <row r="200" spans="1:29" ht="9" customHeight="1" x14ac:dyDescent="0.2">
      <c r="A200" s="455"/>
      <c r="B200" s="208"/>
      <c r="C200" s="133"/>
      <c r="D200" s="133"/>
      <c r="E200" s="133"/>
      <c r="F200" s="209"/>
      <c r="G200" s="209"/>
      <c r="H200" s="209"/>
      <c r="I200" s="209"/>
      <c r="J200" s="209"/>
      <c r="K200" s="209"/>
      <c r="L200" s="209"/>
      <c r="M200" s="90"/>
      <c r="N200" s="90"/>
      <c r="O200" s="90"/>
      <c r="P200" s="134"/>
      <c r="Q200" s="134"/>
      <c r="R200" s="134"/>
      <c r="S200" s="209"/>
      <c r="T200" s="209"/>
      <c r="U200" s="209"/>
      <c r="V200" s="134"/>
      <c r="W200" s="134"/>
      <c r="X200" s="134"/>
      <c r="Y200" s="134"/>
      <c r="Z200" s="210"/>
      <c r="AA200" s="1003"/>
      <c r="AB200" s="12"/>
      <c r="AC200" s="12"/>
    </row>
    <row r="201" spans="1:29" s="353" customFormat="1" ht="5.25" customHeight="1" x14ac:dyDescent="0.2">
      <c r="A201" s="455"/>
      <c r="B201" s="160"/>
      <c r="C201" s="395"/>
      <c r="D201" s="395"/>
      <c r="E201" s="507"/>
      <c r="F201" s="395"/>
      <c r="G201" s="507"/>
      <c r="H201" s="507"/>
      <c r="I201" s="507"/>
      <c r="J201" s="507"/>
      <c r="K201" s="507"/>
      <c r="L201" s="507"/>
      <c r="M201" s="395"/>
      <c r="N201" s="507"/>
      <c r="O201" s="507"/>
      <c r="P201" s="395"/>
      <c r="Q201" s="507"/>
      <c r="R201" s="507"/>
      <c r="S201" s="395"/>
      <c r="T201" s="507"/>
      <c r="U201" s="507"/>
      <c r="V201" s="395"/>
      <c r="W201" s="507"/>
      <c r="X201" s="507"/>
      <c r="Y201" s="507"/>
      <c r="Z201" s="162"/>
      <c r="AA201" s="1003"/>
      <c r="AB201" s="28"/>
      <c r="AC201" s="28"/>
    </row>
    <row r="202" spans="1:29" ht="24" customHeight="1" x14ac:dyDescent="0.2">
      <c r="A202" s="455"/>
      <c r="B202" s="185"/>
      <c r="C202" s="163" t="s">
        <v>179</v>
      </c>
      <c r="D202" s="163"/>
      <c r="E202" s="163"/>
      <c r="F202" s="163"/>
      <c r="G202" s="163"/>
      <c r="H202" s="163"/>
      <c r="I202" s="163"/>
      <c r="J202" s="163"/>
      <c r="K202" s="163"/>
      <c r="L202" s="163"/>
      <c r="M202" s="163"/>
      <c r="N202" s="163"/>
      <c r="O202" s="163"/>
      <c r="P202" s="163"/>
      <c r="Q202" s="163"/>
      <c r="R202" s="163"/>
      <c r="S202" s="163"/>
      <c r="T202" s="163"/>
      <c r="U202" s="163"/>
      <c r="V202" s="211"/>
      <c r="W202" s="211"/>
      <c r="X202" s="211"/>
      <c r="Y202" s="211"/>
      <c r="Z202" s="186"/>
      <c r="AA202" s="1003"/>
      <c r="AB202" s="12"/>
      <c r="AC202" s="12"/>
    </row>
    <row r="203" spans="1:29" ht="19.5" customHeight="1" x14ac:dyDescent="0.2">
      <c r="A203" s="455"/>
      <c r="B203" s="185"/>
      <c r="C203" s="698" t="s">
        <v>1137</v>
      </c>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86"/>
      <c r="AA203" s="1003"/>
      <c r="AB203" s="12"/>
      <c r="AC203" s="12"/>
    </row>
    <row r="204" spans="1:29" ht="30" customHeight="1" x14ac:dyDescent="0.2">
      <c r="A204" s="458" t="s">
        <v>21</v>
      </c>
      <c r="B204" s="165"/>
      <c r="C204" s="1372"/>
      <c r="D204" s="1373"/>
      <c r="E204" s="1373"/>
      <c r="F204" s="1373"/>
      <c r="G204" s="1373"/>
      <c r="H204" s="1373"/>
      <c r="I204" s="1373"/>
      <c r="J204" s="1373"/>
      <c r="K204" s="1373"/>
      <c r="L204" s="1373"/>
      <c r="M204" s="1373"/>
      <c r="N204" s="1373"/>
      <c r="O204" s="1373"/>
      <c r="P204" s="1373"/>
      <c r="Q204" s="1373"/>
      <c r="R204" s="1373"/>
      <c r="S204" s="1373"/>
      <c r="T204" s="1373"/>
      <c r="U204" s="1373"/>
      <c r="V204" s="1373"/>
      <c r="W204" s="1136"/>
      <c r="X204" s="1136"/>
      <c r="Y204" s="332"/>
      <c r="Z204" s="166"/>
      <c r="AA204" s="1003">
        <f>IF(C204="?",0,IF(C204&lt;&gt;"",1,0))</f>
        <v>0</v>
      </c>
      <c r="AB204" s="12"/>
      <c r="AC204" s="12"/>
    </row>
    <row r="205" spans="1:29" s="353" customFormat="1" ht="9" customHeight="1" x14ac:dyDescent="0.2">
      <c r="A205" s="288" t="str">
        <f>IF(L4&lt;&gt;"",L4,"")</f>
        <v>00000000</v>
      </c>
      <c r="B205" s="177"/>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9"/>
      <c r="AA205" s="1003"/>
      <c r="AB205" s="28"/>
      <c r="AC205" s="28"/>
    </row>
    <row r="206" spans="1:29" s="353" customFormat="1" ht="5.25" customHeight="1" x14ac:dyDescent="0.2">
      <c r="A206" s="455"/>
      <c r="B206" s="180"/>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2"/>
      <c r="AA206" s="1003"/>
      <c r="AB206" s="28"/>
      <c r="AC206" s="28"/>
    </row>
    <row r="207" spans="1:29" s="353" customFormat="1" ht="24" customHeight="1" x14ac:dyDescent="0.2">
      <c r="A207" s="455"/>
      <c r="B207" s="160"/>
      <c r="C207" s="163" t="s">
        <v>1116</v>
      </c>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2"/>
      <c r="AA207" s="1003"/>
      <c r="AB207" s="28"/>
      <c r="AC207" s="28"/>
    </row>
    <row r="208" spans="1:29" s="353" customFormat="1" ht="5.25" customHeight="1" x14ac:dyDescent="0.2">
      <c r="A208" s="455"/>
      <c r="B208" s="160"/>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2"/>
      <c r="AA208" s="1003"/>
      <c r="AB208" s="28"/>
      <c r="AC208" s="28"/>
    </row>
    <row r="209" spans="1:29" s="975" customFormat="1" ht="48" customHeight="1" x14ac:dyDescent="0.2">
      <c r="A209" s="456" t="s">
        <v>258</v>
      </c>
      <c r="B209" s="165"/>
      <c r="C209" s="1393" t="s">
        <v>1117</v>
      </c>
      <c r="D209" s="1407"/>
      <c r="E209" s="1407"/>
      <c r="F209" s="1407"/>
      <c r="G209" s="1407"/>
      <c r="H209" s="1407"/>
      <c r="I209" s="1407"/>
      <c r="J209" s="1407"/>
      <c r="K209" s="1407"/>
      <c r="L209" s="1407"/>
      <c r="M209" s="1407"/>
      <c r="N209" s="1407"/>
      <c r="O209" s="1407"/>
      <c r="P209" s="1407"/>
      <c r="Q209" s="1407"/>
      <c r="R209" s="1407"/>
      <c r="S209" s="1407"/>
      <c r="T209" s="1407"/>
      <c r="U209" s="1407"/>
      <c r="V209" s="1407"/>
      <c r="W209" s="1407"/>
      <c r="X209" s="1407"/>
      <c r="Y209" s="132"/>
      <c r="Z209" s="166"/>
      <c r="AA209" s="1003"/>
      <c r="AB209" s="164"/>
      <c r="AC209" s="164"/>
    </row>
    <row r="210" spans="1:29" s="975" customFormat="1" ht="5.25" customHeight="1" x14ac:dyDescent="0.2">
      <c r="A210" s="456"/>
      <c r="B210" s="165"/>
      <c r="C210" s="824"/>
      <c r="D210" s="825"/>
      <c r="E210" s="825"/>
      <c r="F210" s="825"/>
      <c r="G210" s="825"/>
      <c r="H210" s="825"/>
      <c r="I210" s="825"/>
      <c r="J210" s="825"/>
      <c r="K210" s="825"/>
      <c r="L210" s="825"/>
      <c r="M210" s="825"/>
      <c r="N210" s="825"/>
      <c r="O210" s="825"/>
      <c r="P210" s="825"/>
      <c r="Q210" s="825"/>
      <c r="R210" s="825"/>
      <c r="S210" s="825"/>
      <c r="T210" s="825"/>
      <c r="U210" s="825"/>
      <c r="V210" s="825"/>
      <c r="W210" s="825"/>
      <c r="X210" s="825"/>
      <c r="Y210" s="132"/>
      <c r="Z210" s="166"/>
      <c r="AA210" s="1003"/>
      <c r="AB210" s="164"/>
      <c r="AC210" s="164"/>
    </row>
    <row r="211" spans="1:29" s="975" customFormat="1" ht="39" customHeight="1" x14ac:dyDescent="0.2">
      <c r="A211" s="456" t="s">
        <v>258</v>
      </c>
      <c r="B211" s="165"/>
      <c r="C211" s="1468" t="s">
        <v>1263</v>
      </c>
      <c r="D211" s="1469"/>
      <c r="E211" s="1469"/>
      <c r="F211" s="1469"/>
      <c r="G211" s="1469"/>
      <c r="H211" s="1469"/>
      <c r="I211" s="1469"/>
      <c r="J211" s="1469"/>
      <c r="K211" s="1469"/>
      <c r="L211" s="1469"/>
      <c r="M211" s="1469"/>
      <c r="N211" s="1469"/>
      <c r="O211" s="1469"/>
      <c r="P211" s="1469"/>
      <c r="Q211" s="1469"/>
      <c r="R211" s="1469"/>
      <c r="S211" s="1469"/>
      <c r="T211" s="1469"/>
      <c r="U211" s="1469"/>
      <c r="V211" s="1469"/>
      <c r="W211" s="1469"/>
      <c r="X211" s="1470"/>
      <c r="Y211" s="132"/>
      <c r="Z211" s="166"/>
      <c r="AA211" s="1003"/>
      <c r="AB211" s="164"/>
      <c r="AC211" s="164"/>
    </row>
    <row r="212" spans="1:29" s="353" customFormat="1" ht="9" customHeight="1" x14ac:dyDescent="0.2">
      <c r="A212" s="848"/>
      <c r="B212" s="160"/>
      <c r="C212" s="221"/>
      <c r="D212" s="221"/>
      <c r="E212" s="221"/>
      <c r="F212" s="581"/>
      <c r="G212" s="581"/>
      <c r="H212" s="581"/>
      <c r="I212" s="581"/>
      <c r="J212" s="581"/>
      <c r="K212" s="581"/>
      <c r="L212" s="581"/>
      <c r="M212" s="190"/>
      <c r="N212" s="190"/>
      <c r="O212" s="190"/>
      <c r="P212" s="190"/>
      <c r="Q212" s="190"/>
      <c r="R212" s="190"/>
      <c r="S212" s="62"/>
      <c r="T212" s="62"/>
      <c r="U212" s="62"/>
      <c r="V212" s="698"/>
      <c r="W212" s="698"/>
      <c r="X212" s="698"/>
      <c r="Y212" s="698"/>
      <c r="Z212" s="162"/>
      <c r="AA212" s="1003"/>
      <c r="AB212" s="28"/>
      <c r="AC212" s="28"/>
    </row>
    <row r="213" spans="1:29" s="353" customFormat="1" ht="21" customHeight="1" x14ac:dyDescent="0.2">
      <c r="A213" s="455"/>
      <c r="B213" s="160"/>
      <c r="C213" s="580" t="s">
        <v>1119</v>
      </c>
      <c r="D213" s="580"/>
      <c r="E213" s="580"/>
      <c r="F213" s="580"/>
      <c r="G213" s="580"/>
      <c r="H213" s="580"/>
      <c r="I213" s="580"/>
      <c r="J213" s="580"/>
      <c r="K213" s="580"/>
      <c r="L213" s="580"/>
      <c r="M213" s="580"/>
      <c r="N213" s="580"/>
      <c r="O213" s="580"/>
      <c r="P213" s="580"/>
      <c r="Q213" s="580"/>
      <c r="R213" s="580"/>
      <c r="S213" s="580"/>
      <c r="T213" s="580"/>
      <c r="U213" s="580"/>
      <c r="V213" s="580"/>
      <c r="W213" s="580"/>
      <c r="X213" s="580"/>
      <c r="Y213" s="580"/>
      <c r="Z213" s="162"/>
      <c r="AA213" s="1003"/>
      <c r="AB213" s="28"/>
      <c r="AC213" s="28"/>
    </row>
    <row r="214" spans="1:29" s="975" customFormat="1" ht="35.25" customHeight="1" x14ac:dyDescent="0.2">
      <c r="A214" s="456" t="s">
        <v>258</v>
      </c>
      <c r="B214" s="165"/>
      <c r="C214" s="1231" t="s">
        <v>1385</v>
      </c>
      <c r="D214" s="1231"/>
      <c r="E214" s="1231"/>
      <c r="F214" s="1231"/>
      <c r="G214" s="1231"/>
      <c r="H214" s="1231"/>
      <c r="I214" s="1231"/>
      <c r="J214" s="1231"/>
      <c r="K214" s="1231"/>
      <c r="L214" s="1231"/>
      <c r="M214" s="1231"/>
      <c r="N214" s="1231"/>
      <c r="O214" s="1231"/>
      <c r="P214" s="1231"/>
      <c r="Q214" s="1231"/>
      <c r="R214" s="1231"/>
      <c r="S214" s="1231"/>
      <c r="T214" s="1231"/>
      <c r="U214" s="1231"/>
      <c r="V214" s="1231"/>
      <c r="W214" s="1231"/>
      <c r="X214" s="1231"/>
      <c r="Y214" s="132"/>
      <c r="Z214" s="166"/>
      <c r="AA214" s="1003"/>
      <c r="AB214" s="164"/>
      <c r="AC214" s="164"/>
    </row>
    <row r="215" spans="1:29" s="353" customFormat="1" ht="5.25" customHeight="1" x14ac:dyDescent="0.2">
      <c r="A215" s="848"/>
      <c r="B215" s="160"/>
      <c r="C215" s="221"/>
      <c r="D215" s="221"/>
      <c r="E215" s="221"/>
      <c r="F215" s="581"/>
      <c r="G215" s="581"/>
      <c r="H215" s="581"/>
      <c r="I215" s="581"/>
      <c r="J215" s="581"/>
      <c r="K215" s="581"/>
      <c r="L215" s="581"/>
      <c r="M215" s="581"/>
      <c r="N215" s="190"/>
      <c r="O215" s="190"/>
      <c r="P215" s="190"/>
      <c r="Q215" s="190"/>
      <c r="R215" s="190"/>
      <c r="S215" s="190"/>
      <c r="T215" s="62"/>
      <c r="U215" s="62"/>
      <c r="V215" s="62"/>
      <c r="W215" s="698"/>
      <c r="X215" s="698"/>
      <c r="Y215" s="698"/>
      <c r="Z215" s="162"/>
      <c r="AA215" s="1003"/>
      <c r="AB215" s="28"/>
      <c r="AC215" s="28"/>
    </row>
    <row r="216" spans="1:29" s="353" customFormat="1" ht="21" customHeight="1" x14ac:dyDescent="0.2">
      <c r="A216" s="458" t="s">
        <v>1207</v>
      </c>
      <c r="B216" s="160"/>
      <c r="C216" s="698" t="s">
        <v>1118</v>
      </c>
      <c r="D216" s="183"/>
      <c r="E216" s="183"/>
      <c r="F216" s="203"/>
      <c r="G216" s="203"/>
      <c r="H216" s="203"/>
      <c r="I216" s="581"/>
      <c r="J216" s="1209"/>
      <c r="K216" s="1210"/>
      <c r="L216" s="203" t="s">
        <v>1120</v>
      </c>
      <c r="M216" s="203"/>
      <c r="N216" s="203"/>
      <c r="O216" s="698" t="s">
        <v>1264</v>
      </c>
      <c r="P216" s="698"/>
      <c r="Q216" s="698"/>
      <c r="R216" s="203"/>
      <c r="S216" s="203"/>
      <c r="T216" s="203"/>
      <c r="U216" s="1209"/>
      <c r="V216" s="1210"/>
      <c r="W216" s="203" t="s">
        <v>1120</v>
      </c>
      <c r="X216" s="698"/>
      <c r="Y216" s="698"/>
      <c r="Z216" s="166"/>
      <c r="AA216" s="1003">
        <f>IF(J216="?",0,IF(J216&lt;&gt;"",1,0))+IF(U216="?",0,IF(U216&lt;&gt;"",1,0))</f>
        <v>0</v>
      </c>
      <c r="AB216" s="28"/>
      <c r="AC216" s="28"/>
    </row>
    <row r="217" spans="1:29" s="353" customFormat="1" ht="5.25" customHeight="1" x14ac:dyDescent="0.2">
      <c r="A217" s="848"/>
      <c r="B217" s="160"/>
      <c r="C217" s="221"/>
      <c r="D217" s="221"/>
      <c r="E217" s="221"/>
      <c r="F217" s="581"/>
      <c r="G217" s="581"/>
      <c r="H217" s="581"/>
      <c r="I217" s="581"/>
      <c r="J217" s="581"/>
      <c r="K217" s="581"/>
      <c r="L217" s="698"/>
      <c r="M217" s="581"/>
      <c r="N217" s="190"/>
      <c r="O217" s="190"/>
      <c r="P217" s="190"/>
      <c r="Q217" s="190"/>
      <c r="R217" s="190"/>
      <c r="S217" s="190"/>
      <c r="T217" s="62"/>
      <c r="U217" s="62"/>
      <c r="V217" s="62"/>
      <c r="W217" s="698"/>
      <c r="X217" s="698"/>
      <c r="Y217" s="698"/>
      <c r="Z217" s="162"/>
      <c r="AA217" s="1003"/>
      <c r="AB217" s="28"/>
      <c r="AC217" s="28"/>
    </row>
    <row r="218" spans="1:29" s="353" customFormat="1" ht="21" customHeight="1" x14ac:dyDescent="0.2">
      <c r="A218" s="458" t="s">
        <v>1208</v>
      </c>
      <c r="B218" s="160"/>
      <c r="C218" s="698" t="s">
        <v>1121</v>
      </c>
      <c r="D218" s="183"/>
      <c r="E218" s="183"/>
      <c r="F218" s="203"/>
      <c r="G218" s="203"/>
      <c r="H218" s="203"/>
      <c r="I218" s="581"/>
      <c r="J218" s="1209"/>
      <c r="K218" s="1210"/>
      <c r="L218" s="203" t="s">
        <v>1120</v>
      </c>
      <c r="M218" s="203"/>
      <c r="N218" s="203"/>
      <c r="O218" s="698" t="s">
        <v>1265</v>
      </c>
      <c r="P218" s="183"/>
      <c r="Q218" s="183"/>
      <c r="R218" s="203"/>
      <c r="S218" s="203"/>
      <c r="T218" s="203"/>
      <c r="U218" s="1209"/>
      <c r="V218" s="1210"/>
      <c r="W218" s="203" t="s">
        <v>1120</v>
      </c>
      <c r="X218" s="698"/>
      <c r="Y218" s="698"/>
      <c r="Z218" s="166"/>
      <c r="AA218" s="1003">
        <f>IF(J218="?",0,IF(J218&lt;&gt;"",1,0))+IF(U218="?",0,IF(U218&lt;&gt;"",1,0))</f>
        <v>0</v>
      </c>
      <c r="AB218" s="28"/>
      <c r="AC218" s="28"/>
    </row>
    <row r="219" spans="1:29" s="353" customFormat="1" ht="9" customHeight="1" x14ac:dyDescent="0.2">
      <c r="A219" s="848"/>
      <c r="B219" s="160"/>
      <c r="C219" s="221"/>
      <c r="D219" s="221"/>
      <c r="E219" s="221"/>
      <c r="F219" s="581"/>
      <c r="G219" s="581"/>
      <c r="H219" s="581"/>
      <c r="I219" s="581"/>
      <c r="J219" s="581"/>
      <c r="K219" s="581"/>
      <c r="L219" s="581"/>
      <c r="M219" s="190"/>
      <c r="N219" s="190"/>
      <c r="O219" s="190"/>
      <c r="P219" s="190"/>
      <c r="Q219" s="190"/>
      <c r="R219" s="190"/>
      <c r="S219" s="62"/>
      <c r="T219" s="62"/>
      <c r="U219" s="62"/>
      <c r="V219" s="698"/>
      <c r="W219" s="698"/>
      <c r="X219" s="698"/>
      <c r="Y219" s="698"/>
      <c r="Z219" s="162"/>
      <c r="AA219" s="1003"/>
      <c r="AB219" s="28"/>
      <c r="AC219" s="28"/>
    </row>
    <row r="220" spans="1:29" s="353" customFormat="1" ht="21" customHeight="1" x14ac:dyDescent="0.2">
      <c r="A220" s="455"/>
      <c r="B220" s="160"/>
      <c r="C220" s="580" t="s">
        <v>1130</v>
      </c>
      <c r="D220" s="580"/>
      <c r="E220" s="580"/>
      <c r="F220" s="580"/>
      <c r="G220" s="580"/>
      <c r="H220" s="580"/>
      <c r="I220" s="580"/>
      <c r="J220" s="580"/>
      <c r="K220" s="580"/>
      <c r="L220" s="580"/>
      <c r="M220" s="580"/>
      <c r="N220" s="580"/>
      <c r="O220" s="580"/>
      <c r="P220" s="580"/>
      <c r="Q220" s="580"/>
      <c r="R220" s="580"/>
      <c r="S220" s="580"/>
      <c r="T220" s="580"/>
      <c r="U220" s="580"/>
      <c r="V220" s="580"/>
      <c r="W220" s="580"/>
      <c r="X220" s="580"/>
      <c r="Y220" s="580"/>
      <c r="Z220" s="162"/>
      <c r="AA220" s="1003"/>
      <c r="AB220" s="28"/>
      <c r="AC220" s="28"/>
    </row>
    <row r="221" spans="1:29" s="975" customFormat="1" ht="27" customHeight="1" x14ac:dyDescent="0.2">
      <c r="A221" s="456" t="s">
        <v>258</v>
      </c>
      <c r="B221" s="165"/>
      <c r="C221" s="1184" t="s">
        <v>1386</v>
      </c>
      <c r="D221" s="1184"/>
      <c r="E221" s="1184"/>
      <c r="F221" s="1184"/>
      <c r="G221" s="1184"/>
      <c r="H221" s="1184"/>
      <c r="I221" s="1184"/>
      <c r="J221" s="1184"/>
      <c r="K221" s="1184"/>
      <c r="L221" s="1184"/>
      <c r="M221" s="1184"/>
      <c r="N221" s="1184"/>
      <c r="O221" s="1184"/>
      <c r="P221" s="1184"/>
      <c r="Q221" s="1184"/>
      <c r="R221" s="1184"/>
      <c r="S221" s="1184"/>
      <c r="T221" s="1184"/>
      <c r="U221" s="1184"/>
      <c r="V221" s="1184"/>
      <c r="W221" s="1184"/>
      <c r="X221" s="1184"/>
      <c r="Y221" s="132"/>
      <c r="Z221" s="166"/>
      <c r="AA221" s="1003"/>
      <c r="AB221" s="164"/>
      <c r="AC221" s="164"/>
    </row>
    <row r="222" spans="1:29" s="353" customFormat="1" ht="5.25" customHeight="1" x14ac:dyDescent="0.2">
      <c r="A222" s="848"/>
      <c r="B222" s="160"/>
      <c r="C222" s="221"/>
      <c r="D222" s="221"/>
      <c r="E222" s="221"/>
      <c r="F222" s="581"/>
      <c r="G222" s="581"/>
      <c r="H222" s="581"/>
      <c r="I222" s="581"/>
      <c r="J222" s="581"/>
      <c r="K222" s="581"/>
      <c r="L222" s="581"/>
      <c r="M222" s="581"/>
      <c r="N222" s="190"/>
      <c r="O222" s="190"/>
      <c r="P222" s="190"/>
      <c r="Q222" s="190"/>
      <c r="R222" s="190"/>
      <c r="S222" s="190"/>
      <c r="T222" s="62"/>
      <c r="U222" s="62"/>
      <c r="V222" s="62"/>
      <c r="W222" s="698"/>
      <c r="X222" s="698"/>
      <c r="Y222" s="698"/>
      <c r="Z222" s="162"/>
      <c r="AA222" s="1003"/>
      <c r="AB222" s="28"/>
      <c r="AC222" s="28"/>
    </row>
    <row r="223" spans="1:29" s="353" customFormat="1" ht="21" customHeight="1" x14ac:dyDescent="0.2">
      <c r="A223" s="453" t="s">
        <v>1209</v>
      </c>
      <c r="B223" s="160"/>
      <c r="C223" s="698" t="s">
        <v>1122</v>
      </c>
      <c r="D223" s="183"/>
      <c r="E223" s="183"/>
      <c r="F223" s="203"/>
      <c r="G223" s="203"/>
      <c r="H223" s="203"/>
      <c r="I223" s="581"/>
      <c r="J223" s="581"/>
      <c r="K223" s="581"/>
      <c r="L223" s="581"/>
      <c r="M223" s="581"/>
      <c r="N223" s="581"/>
      <c r="O223" s="581"/>
      <c r="P223" s="581"/>
      <c r="Q223" s="581"/>
      <c r="R223" s="581"/>
      <c r="S223" s="581"/>
      <c r="T223" s="581"/>
      <c r="U223" s="1209"/>
      <c r="V223" s="1210"/>
      <c r="W223" s="203" t="s">
        <v>1120</v>
      </c>
      <c r="X223" s="698"/>
      <c r="Y223" s="698"/>
      <c r="Z223" s="166"/>
      <c r="AA223" s="1003">
        <f>IF(U223="?",0,IF(U223&lt;&gt;"",1,0))</f>
        <v>0</v>
      </c>
      <c r="AB223" s="28"/>
      <c r="AC223" s="28"/>
    </row>
    <row r="224" spans="1:29" s="353" customFormat="1" ht="5.25" customHeight="1" x14ac:dyDescent="0.2">
      <c r="A224" s="458"/>
      <c r="B224" s="160"/>
      <c r="C224" s="221"/>
      <c r="D224" s="221"/>
      <c r="E224" s="221"/>
      <c r="F224" s="581"/>
      <c r="G224" s="581"/>
      <c r="H224" s="581"/>
      <c r="I224" s="581"/>
      <c r="J224" s="581"/>
      <c r="K224" s="581"/>
      <c r="L224" s="581"/>
      <c r="M224" s="581"/>
      <c r="N224" s="190"/>
      <c r="O224" s="190"/>
      <c r="P224" s="190"/>
      <c r="Q224" s="190"/>
      <c r="R224" s="190"/>
      <c r="S224" s="190"/>
      <c r="T224" s="62"/>
      <c r="U224" s="62"/>
      <c r="V224" s="62"/>
      <c r="W224" s="698"/>
      <c r="X224" s="698"/>
      <c r="Y224" s="698"/>
      <c r="Z224" s="162"/>
      <c r="AA224" s="1003"/>
      <c r="AB224" s="28"/>
      <c r="AC224" s="28"/>
    </row>
    <row r="225" spans="1:29" s="353" customFormat="1" ht="21" customHeight="1" x14ac:dyDescent="0.2">
      <c r="A225" s="458" t="s">
        <v>1210</v>
      </c>
      <c r="B225" s="160"/>
      <c r="C225" s="698" t="s">
        <v>1123</v>
      </c>
      <c r="D225" s="183"/>
      <c r="E225" s="183"/>
      <c r="F225" s="203"/>
      <c r="G225" s="203"/>
      <c r="H225" s="203"/>
      <c r="I225" s="581"/>
      <c r="J225" s="581"/>
      <c r="K225" s="581"/>
      <c r="L225" s="581"/>
      <c r="M225" s="581"/>
      <c r="N225" s="581"/>
      <c r="O225" s="581"/>
      <c r="P225" s="581"/>
      <c r="Q225" s="581"/>
      <c r="R225" s="581"/>
      <c r="S225" s="581"/>
      <c r="T225" s="581"/>
      <c r="U225" s="1209"/>
      <c r="V225" s="1210"/>
      <c r="W225" s="203" t="s">
        <v>1120</v>
      </c>
      <c r="X225" s="698"/>
      <c r="Y225" s="698"/>
      <c r="Z225" s="166"/>
      <c r="AA225" s="1003">
        <f>IF(U225="?",0,IF(U225&lt;&gt;"",1,0))</f>
        <v>0</v>
      </c>
      <c r="AB225" s="28"/>
      <c r="AC225" s="28"/>
    </row>
    <row r="226" spans="1:29" s="353" customFormat="1" ht="5.25" customHeight="1" x14ac:dyDescent="0.2">
      <c r="A226" s="458"/>
      <c r="B226" s="160"/>
      <c r="C226" s="221"/>
      <c r="D226" s="221"/>
      <c r="E226" s="221"/>
      <c r="F226" s="581"/>
      <c r="G226" s="581"/>
      <c r="H226" s="581"/>
      <c r="I226" s="581"/>
      <c r="J226" s="581"/>
      <c r="K226" s="581"/>
      <c r="L226" s="581"/>
      <c r="M226" s="581"/>
      <c r="N226" s="190"/>
      <c r="O226" s="190"/>
      <c r="P226" s="190"/>
      <c r="Q226" s="190"/>
      <c r="R226" s="190"/>
      <c r="S226" s="190"/>
      <c r="T226" s="62"/>
      <c r="U226" s="62"/>
      <c r="V226" s="62"/>
      <c r="W226" s="698"/>
      <c r="X226" s="698"/>
      <c r="Y226" s="698"/>
      <c r="Z226" s="162"/>
      <c r="AA226" s="1003"/>
      <c r="AB226" s="28"/>
      <c r="AC226" s="28"/>
    </row>
    <row r="227" spans="1:29" s="353" customFormat="1" ht="21" customHeight="1" x14ac:dyDescent="0.2">
      <c r="A227" s="458" t="s">
        <v>1211</v>
      </c>
      <c r="B227" s="160"/>
      <c r="C227" s="698" t="s">
        <v>1124</v>
      </c>
      <c r="D227" s="183"/>
      <c r="E227" s="183"/>
      <c r="F227" s="203"/>
      <c r="G227" s="203"/>
      <c r="H227" s="203"/>
      <c r="I227" s="581"/>
      <c r="J227" s="581"/>
      <c r="K227" s="581"/>
      <c r="L227" s="581"/>
      <c r="M227" s="581"/>
      <c r="N227" s="581"/>
      <c r="O227" s="581"/>
      <c r="P227" s="581"/>
      <c r="Q227" s="581"/>
      <c r="R227" s="581"/>
      <c r="S227" s="581"/>
      <c r="T227" s="581"/>
      <c r="U227" s="1209"/>
      <c r="V227" s="1210"/>
      <c r="W227" s="203" t="s">
        <v>1120</v>
      </c>
      <c r="X227" s="698"/>
      <c r="Y227" s="698"/>
      <c r="Z227" s="166"/>
      <c r="AA227" s="1003">
        <f>IF(U227="?",0,IF(U227&lt;&gt;"",1,0))</f>
        <v>0</v>
      </c>
      <c r="AB227" s="28"/>
      <c r="AC227" s="28"/>
    </row>
    <row r="228" spans="1:29" s="353" customFormat="1" ht="5.25" customHeight="1" x14ac:dyDescent="0.2">
      <c r="A228" s="458"/>
      <c r="B228" s="160"/>
      <c r="C228" s="221"/>
      <c r="D228" s="221"/>
      <c r="E228" s="221"/>
      <c r="F228" s="581"/>
      <c r="G228" s="581"/>
      <c r="H228" s="581"/>
      <c r="I228" s="581"/>
      <c r="J228" s="581"/>
      <c r="K228" s="581"/>
      <c r="L228" s="581"/>
      <c r="M228" s="581"/>
      <c r="N228" s="190"/>
      <c r="O228" s="190"/>
      <c r="P228" s="190"/>
      <c r="Q228" s="190"/>
      <c r="R228" s="190"/>
      <c r="S228" s="190"/>
      <c r="T228" s="62"/>
      <c r="U228" s="62"/>
      <c r="V228" s="62"/>
      <c r="W228" s="698"/>
      <c r="X228" s="698"/>
      <c r="Y228" s="698"/>
      <c r="Z228" s="162"/>
      <c r="AA228" s="1003"/>
      <c r="AB228" s="28"/>
      <c r="AC228" s="28"/>
    </row>
    <row r="229" spans="1:29" s="353" customFormat="1" ht="21" customHeight="1" x14ac:dyDescent="0.2">
      <c r="A229" s="458" t="s">
        <v>1212</v>
      </c>
      <c r="B229" s="160"/>
      <c r="C229" s="698" t="s">
        <v>1125</v>
      </c>
      <c r="D229" s="183"/>
      <c r="E229" s="183"/>
      <c r="F229" s="203"/>
      <c r="G229" s="203"/>
      <c r="H229" s="203"/>
      <c r="I229" s="581"/>
      <c r="J229" s="581"/>
      <c r="K229" s="581"/>
      <c r="L229" s="581"/>
      <c r="M229" s="581"/>
      <c r="N229" s="581"/>
      <c r="O229" s="581"/>
      <c r="P229" s="581"/>
      <c r="Q229" s="581"/>
      <c r="R229" s="581"/>
      <c r="S229" s="581"/>
      <c r="T229" s="581"/>
      <c r="U229" s="1209"/>
      <c r="V229" s="1210"/>
      <c r="W229" s="203" t="s">
        <v>1120</v>
      </c>
      <c r="X229" s="698"/>
      <c r="Y229" s="698"/>
      <c r="Z229" s="166"/>
      <c r="AA229" s="1003">
        <f>IF(U229="?",0,IF(U229&lt;&gt;"",1,0))</f>
        <v>0</v>
      </c>
      <c r="AB229" s="28"/>
      <c r="AC229" s="28"/>
    </row>
    <row r="230" spans="1:29" s="353" customFormat="1" ht="5.25" customHeight="1" x14ac:dyDescent="0.2">
      <c r="A230" s="458"/>
      <c r="B230" s="160"/>
      <c r="C230" s="221"/>
      <c r="D230" s="221"/>
      <c r="E230" s="221"/>
      <c r="F230" s="581"/>
      <c r="G230" s="581"/>
      <c r="H230" s="581"/>
      <c r="I230" s="581"/>
      <c r="J230" s="581"/>
      <c r="K230" s="581"/>
      <c r="L230" s="581"/>
      <c r="M230" s="581"/>
      <c r="N230" s="190"/>
      <c r="O230" s="190"/>
      <c r="P230" s="190"/>
      <c r="Q230" s="190"/>
      <c r="R230" s="190"/>
      <c r="S230" s="190"/>
      <c r="T230" s="62"/>
      <c r="U230" s="62"/>
      <c r="V230" s="62"/>
      <c r="W230" s="698"/>
      <c r="X230" s="698"/>
      <c r="Y230" s="698"/>
      <c r="Z230" s="162"/>
      <c r="AA230" s="1003"/>
      <c r="AB230" s="28"/>
      <c r="AC230" s="28"/>
    </row>
    <row r="231" spans="1:29" s="353" customFormat="1" ht="21" customHeight="1" x14ac:dyDescent="0.2">
      <c r="A231" s="458" t="s">
        <v>1213</v>
      </c>
      <c r="B231" s="160"/>
      <c r="C231" s="698" t="s">
        <v>1321</v>
      </c>
      <c r="D231" s="183"/>
      <c r="E231" s="183"/>
      <c r="F231" s="203"/>
      <c r="G231" s="203"/>
      <c r="H231" s="203"/>
      <c r="I231" s="581"/>
      <c r="J231" s="1211"/>
      <c r="K231" s="1212"/>
      <c r="L231" s="1212"/>
      <c r="M231" s="1212"/>
      <c r="N231" s="1212"/>
      <c r="O231" s="1212"/>
      <c r="P231" s="1212"/>
      <c r="Q231" s="1212"/>
      <c r="R231" s="1212"/>
      <c r="S231" s="1213"/>
      <c r="T231" s="581"/>
      <c r="U231" s="1209"/>
      <c r="V231" s="1210"/>
      <c r="W231" s="203" t="s">
        <v>1120</v>
      </c>
      <c r="X231" s="698"/>
      <c r="Y231" s="698"/>
      <c r="Z231" s="166"/>
      <c r="AA231" s="1003">
        <f>IF(J231="?",0,IF(J231&lt;&gt;"",1,0))+IF(U231="?",0,IF(U231&lt;&gt;"",1,0))</f>
        <v>0</v>
      </c>
      <c r="AB231" s="28"/>
      <c r="AC231" s="28"/>
    </row>
    <row r="232" spans="1:29" s="353" customFormat="1" ht="9" customHeight="1" x14ac:dyDescent="0.2">
      <c r="A232" s="848"/>
      <c r="B232" s="160"/>
      <c r="C232" s="221"/>
      <c r="D232" s="221"/>
      <c r="E232" s="221"/>
      <c r="F232" s="581"/>
      <c r="G232" s="581"/>
      <c r="H232" s="581"/>
      <c r="I232" s="581"/>
      <c r="J232" s="581"/>
      <c r="K232" s="581"/>
      <c r="L232" s="581"/>
      <c r="M232" s="190"/>
      <c r="N232" s="190"/>
      <c r="O232" s="190"/>
      <c r="P232" s="190"/>
      <c r="Q232" s="190"/>
      <c r="R232" s="190"/>
      <c r="S232" s="62"/>
      <c r="T232" s="62"/>
      <c r="U232" s="62"/>
      <c r="V232" s="698"/>
      <c r="W232" s="698"/>
      <c r="X232" s="698"/>
      <c r="Y232" s="698"/>
      <c r="Z232" s="162"/>
      <c r="AA232" s="1003"/>
      <c r="AB232" s="28"/>
      <c r="AC232" s="28"/>
    </row>
    <row r="233" spans="1:29" s="353" customFormat="1" ht="21" customHeight="1" x14ac:dyDescent="0.2">
      <c r="A233" s="455"/>
      <c r="B233" s="160"/>
      <c r="C233" s="580" t="s">
        <v>1126</v>
      </c>
      <c r="D233" s="580"/>
      <c r="E233" s="580"/>
      <c r="F233" s="580"/>
      <c r="G233" s="580"/>
      <c r="H233" s="580"/>
      <c r="I233" s="580"/>
      <c r="J233" s="580"/>
      <c r="K233" s="580"/>
      <c r="L233" s="580"/>
      <c r="M233" s="580"/>
      <c r="N233" s="580"/>
      <c r="O233" s="580"/>
      <c r="P233" s="580"/>
      <c r="Q233" s="580"/>
      <c r="R233" s="580"/>
      <c r="S233" s="580"/>
      <c r="T233" s="580"/>
      <c r="U233" s="580"/>
      <c r="V233" s="580"/>
      <c r="W233" s="580"/>
      <c r="X233" s="580"/>
      <c r="Y233" s="580"/>
      <c r="Z233" s="162"/>
      <c r="AA233" s="1003"/>
      <c r="AB233" s="28"/>
      <c r="AC233" s="28"/>
    </row>
    <row r="234" spans="1:29" s="975" customFormat="1" ht="36" customHeight="1" x14ac:dyDescent="0.2">
      <c r="A234" s="456" t="s">
        <v>258</v>
      </c>
      <c r="B234" s="165"/>
      <c r="C234" s="1184" t="s">
        <v>1387</v>
      </c>
      <c r="D234" s="1184"/>
      <c r="E234" s="1184"/>
      <c r="F234" s="1184"/>
      <c r="G234" s="1184"/>
      <c r="H234" s="1184"/>
      <c r="I234" s="1184"/>
      <c r="J234" s="1184"/>
      <c r="K234" s="1184"/>
      <c r="L234" s="1184"/>
      <c r="M234" s="1184"/>
      <c r="N234" s="1184"/>
      <c r="O234" s="1184"/>
      <c r="P234" s="1184"/>
      <c r="Q234" s="1184"/>
      <c r="R234" s="1184"/>
      <c r="S234" s="1184"/>
      <c r="T234" s="1184"/>
      <c r="U234" s="1184"/>
      <c r="V234" s="1184"/>
      <c r="W234" s="1184"/>
      <c r="X234" s="1184"/>
      <c r="Y234" s="132"/>
      <c r="Z234" s="166"/>
      <c r="AA234" s="1003"/>
      <c r="AB234" s="164"/>
      <c r="AC234" s="164"/>
    </row>
    <row r="235" spans="1:29" s="353" customFormat="1" ht="5.25" customHeight="1" x14ac:dyDescent="0.2">
      <c r="A235" s="848"/>
      <c r="B235" s="160"/>
      <c r="C235" s="221"/>
      <c r="D235" s="221"/>
      <c r="E235" s="221"/>
      <c r="F235" s="581"/>
      <c r="G235" s="581"/>
      <c r="H235" s="581"/>
      <c r="I235" s="581"/>
      <c r="J235" s="581"/>
      <c r="K235" s="581"/>
      <c r="L235" s="581"/>
      <c r="M235" s="581"/>
      <c r="N235" s="190"/>
      <c r="O235" s="190"/>
      <c r="P235" s="190"/>
      <c r="Q235" s="190"/>
      <c r="R235" s="190"/>
      <c r="S235" s="190"/>
      <c r="T235" s="62"/>
      <c r="U235" s="62"/>
      <c r="V235" s="62"/>
      <c r="W235" s="698"/>
      <c r="X235" s="698"/>
      <c r="Y235" s="698"/>
      <c r="Z235" s="162"/>
      <c r="AA235" s="1003"/>
      <c r="AB235" s="28"/>
      <c r="AC235" s="28"/>
    </row>
    <row r="236" spans="1:29" s="353" customFormat="1" ht="21" customHeight="1" x14ac:dyDescent="0.2">
      <c r="A236" s="453" t="s">
        <v>1214</v>
      </c>
      <c r="B236" s="160"/>
      <c r="C236" s="698" t="s">
        <v>1127</v>
      </c>
      <c r="D236" s="183"/>
      <c r="E236" s="183"/>
      <c r="F236" s="203"/>
      <c r="G236" s="203"/>
      <c r="H236" s="203"/>
      <c r="I236" s="581"/>
      <c r="J236" s="581"/>
      <c r="K236" s="581"/>
      <c r="L236" s="581"/>
      <c r="M236" s="581"/>
      <c r="N236" s="581"/>
      <c r="O236" s="581"/>
      <c r="P236" s="581"/>
      <c r="Q236" s="581"/>
      <c r="R236" s="581"/>
      <c r="S236" s="581"/>
      <c r="T236" s="581"/>
      <c r="U236" s="1209"/>
      <c r="V236" s="1210"/>
      <c r="W236" s="203" t="s">
        <v>1120</v>
      </c>
      <c r="X236" s="698"/>
      <c r="Y236" s="698"/>
      <c r="Z236" s="166"/>
      <c r="AA236" s="1003">
        <f>IF(U236="?",0,IF(U236&lt;&gt;"",1,0))</f>
        <v>0</v>
      </c>
      <c r="AB236" s="28"/>
      <c r="AC236" s="28"/>
    </row>
    <row r="237" spans="1:29" s="353" customFormat="1" ht="5.25" customHeight="1" x14ac:dyDescent="0.2">
      <c r="A237" s="848"/>
      <c r="B237" s="160"/>
      <c r="C237" s="221"/>
      <c r="D237" s="221"/>
      <c r="E237" s="221"/>
      <c r="F237" s="581"/>
      <c r="G237" s="581"/>
      <c r="H237" s="581"/>
      <c r="I237" s="581"/>
      <c r="J237" s="581"/>
      <c r="K237" s="581"/>
      <c r="L237" s="581"/>
      <c r="M237" s="581"/>
      <c r="N237" s="190"/>
      <c r="O237" s="190"/>
      <c r="P237" s="190"/>
      <c r="Q237" s="190"/>
      <c r="R237" s="190"/>
      <c r="S237" s="190"/>
      <c r="T237" s="62"/>
      <c r="U237" s="62"/>
      <c r="V237" s="62"/>
      <c r="W237" s="698"/>
      <c r="X237" s="698"/>
      <c r="Y237" s="698"/>
      <c r="Z237" s="162"/>
      <c r="AA237" s="1003"/>
      <c r="AB237" s="28"/>
      <c r="AC237" s="28"/>
    </row>
    <row r="238" spans="1:29" s="353" customFormat="1" ht="21" customHeight="1" x14ac:dyDescent="0.2">
      <c r="A238" s="458" t="s">
        <v>1215</v>
      </c>
      <c r="B238" s="160"/>
      <c r="C238" s="698" t="s">
        <v>1128</v>
      </c>
      <c r="D238" s="183"/>
      <c r="E238" s="183"/>
      <c r="F238" s="203"/>
      <c r="G238" s="203"/>
      <c r="H238" s="203"/>
      <c r="I238" s="581"/>
      <c r="J238" s="581"/>
      <c r="K238" s="581"/>
      <c r="L238" s="581"/>
      <c r="M238" s="581"/>
      <c r="N238" s="581"/>
      <c r="O238" s="581"/>
      <c r="P238" s="581"/>
      <c r="Q238" s="581"/>
      <c r="R238" s="581"/>
      <c r="S238" s="581"/>
      <c r="T238" s="581"/>
      <c r="U238" s="1209"/>
      <c r="V238" s="1210"/>
      <c r="W238" s="203" t="s">
        <v>1120</v>
      </c>
      <c r="X238" s="698"/>
      <c r="Y238" s="698"/>
      <c r="Z238" s="166"/>
      <c r="AA238" s="1003">
        <f>IF(U238="?",0,IF(U238&lt;&gt;"",1,0))</f>
        <v>0</v>
      </c>
      <c r="AB238" s="28"/>
      <c r="AC238" s="28"/>
    </row>
    <row r="239" spans="1:29" s="353" customFormat="1" ht="5.25" customHeight="1" x14ac:dyDescent="0.2">
      <c r="A239" s="848"/>
      <c r="B239" s="160"/>
      <c r="C239" s="221"/>
      <c r="D239" s="221"/>
      <c r="E239" s="221"/>
      <c r="F239" s="581"/>
      <c r="G239" s="581"/>
      <c r="H239" s="581"/>
      <c r="I239" s="581"/>
      <c r="J239" s="581"/>
      <c r="K239" s="581"/>
      <c r="L239" s="581"/>
      <c r="M239" s="581"/>
      <c r="N239" s="190"/>
      <c r="O239" s="190"/>
      <c r="P239" s="190"/>
      <c r="Q239" s="190"/>
      <c r="R239" s="190"/>
      <c r="S239" s="190"/>
      <c r="T239" s="62"/>
      <c r="U239" s="62"/>
      <c r="V239" s="62"/>
      <c r="W239" s="698"/>
      <c r="X239" s="698"/>
      <c r="Y239" s="698"/>
      <c r="Z239" s="162"/>
      <c r="AA239" s="1003"/>
      <c r="AB239" s="28"/>
      <c r="AC239" s="28"/>
    </row>
    <row r="240" spans="1:29" s="353" customFormat="1" ht="21" customHeight="1" x14ac:dyDescent="0.2">
      <c r="A240" s="458" t="s">
        <v>1216</v>
      </c>
      <c r="B240" s="160"/>
      <c r="C240" s="698" t="s">
        <v>1425</v>
      </c>
      <c r="D240" s="183"/>
      <c r="E240" s="183"/>
      <c r="F240" s="203"/>
      <c r="G240" s="203"/>
      <c r="H240" s="203"/>
      <c r="I240" s="581"/>
      <c r="J240" s="581"/>
      <c r="K240" s="581"/>
      <c r="L240" s="581"/>
      <c r="M240" s="581"/>
      <c r="N240" s="581"/>
      <c r="O240" s="581"/>
      <c r="P240" s="581"/>
      <c r="Q240" s="581"/>
      <c r="R240" s="581"/>
      <c r="S240" s="581"/>
      <c r="T240" s="581"/>
      <c r="U240" s="1209"/>
      <c r="V240" s="1210"/>
      <c r="W240" s="203" t="s">
        <v>1120</v>
      </c>
      <c r="X240" s="698"/>
      <c r="Y240" s="698"/>
      <c r="Z240" s="166"/>
      <c r="AA240" s="1003">
        <f>IF(U240="?",0,IF(U240&lt;&gt;"",1,0))</f>
        <v>0</v>
      </c>
      <c r="AB240" s="28"/>
      <c r="AC240" s="28"/>
    </row>
    <row r="241" spans="1:29" s="353" customFormat="1" ht="5.25" customHeight="1" x14ac:dyDescent="0.2">
      <c r="A241" s="848"/>
      <c r="B241" s="160"/>
      <c r="C241" s="221"/>
      <c r="D241" s="221"/>
      <c r="E241" s="221"/>
      <c r="F241" s="581"/>
      <c r="G241" s="581"/>
      <c r="H241" s="581"/>
      <c r="I241" s="581"/>
      <c r="J241" s="581"/>
      <c r="K241" s="581"/>
      <c r="L241" s="581"/>
      <c r="M241" s="581"/>
      <c r="N241" s="190"/>
      <c r="O241" s="190"/>
      <c r="P241" s="190"/>
      <c r="Q241" s="190"/>
      <c r="R241" s="190"/>
      <c r="S241" s="190"/>
      <c r="T241" s="62"/>
      <c r="U241" s="62"/>
      <c r="V241" s="62"/>
      <c r="W241" s="698"/>
      <c r="X241" s="698"/>
      <c r="Y241" s="698"/>
      <c r="Z241" s="162"/>
      <c r="AA241" s="1003"/>
      <c r="AB241" s="28"/>
      <c r="AC241" s="28"/>
    </row>
    <row r="242" spans="1:29" s="353" customFormat="1" ht="21" customHeight="1" x14ac:dyDescent="0.2">
      <c r="A242" s="458" t="s">
        <v>1217</v>
      </c>
      <c r="B242" s="160"/>
      <c r="C242" s="698" t="s">
        <v>1129</v>
      </c>
      <c r="D242" s="183"/>
      <c r="E242" s="183"/>
      <c r="F242" s="203"/>
      <c r="G242" s="203"/>
      <c r="H242" s="203"/>
      <c r="I242" s="581"/>
      <c r="J242" s="581"/>
      <c r="K242" s="581"/>
      <c r="L242" s="581"/>
      <c r="M242" s="581"/>
      <c r="N242" s="581"/>
      <c r="O242" s="581"/>
      <c r="P242" s="581"/>
      <c r="Q242" s="581"/>
      <c r="R242" s="581"/>
      <c r="S242" s="581"/>
      <c r="T242" s="581"/>
      <c r="U242" s="1209"/>
      <c r="V242" s="1210"/>
      <c r="W242" s="203" t="s">
        <v>1120</v>
      </c>
      <c r="X242" s="698"/>
      <c r="Y242" s="698"/>
      <c r="Z242" s="166"/>
      <c r="AA242" s="1003">
        <f>IF(U242="?",0,IF(U242&lt;&gt;"",1,0))</f>
        <v>0</v>
      </c>
      <c r="AB242" s="28"/>
      <c r="AC242" s="28"/>
    </row>
    <row r="243" spans="1:29" s="353" customFormat="1" ht="9" customHeight="1" x14ac:dyDescent="0.2">
      <c r="A243" s="288" t="str">
        <f>IF(L4&lt;&gt;"",L4,"")</f>
        <v>00000000</v>
      </c>
      <c r="B243" s="177"/>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9"/>
      <c r="AA243" s="1003"/>
      <c r="AB243" s="28"/>
      <c r="AC243" s="28"/>
    </row>
    <row r="244" spans="1:29" s="353" customFormat="1" ht="5.25" customHeight="1" x14ac:dyDescent="0.2">
      <c r="A244" s="296"/>
      <c r="B244" s="180"/>
      <c r="C244" s="181"/>
      <c r="D244" s="368"/>
      <c r="E244" s="368"/>
      <c r="F244" s="181"/>
      <c r="G244" s="181"/>
      <c r="H244" s="181"/>
      <c r="I244" s="181"/>
      <c r="J244" s="181"/>
      <c r="K244" s="181"/>
      <c r="L244" s="181"/>
      <c r="M244" s="181"/>
      <c r="N244" s="181"/>
      <c r="O244" s="181"/>
      <c r="P244" s="181"/>
      <c r="Q244" s="181"/>
      <c r="R244" s="181"/>
      <c r="S244" s="181"/>
      <c r="T244" s="181"/>
      <c r="U244" s="181"/>
      <c r="V244" s="181"/>
      <c r="W244" s="181"/>
      <c r="X244" s="181"/>
      <c r="Y244" s="181"/>
      <c r="Z244" s="182"/>
      <c r="AA244" s="1003"/>
      <c r="AB244" s="28"/>
      <c r="AC244" s="28"/>
    </row>
    <row r="245" spans="1:29" s="852" customFormat="1" ht="24" customHeight="1" x14ac:dyDescent="0.2">
      <c r="A245" s="449"/>
      <c r="B245" s="112"/>
      <c r="C245" s="341" t="s">
        <v>1356</v>
      </c>
      <c r="D245" s="85"/>
      <c r="E245" s="85"/>
      <c r="F245" s="85"/>
      <c r="G245" s="85"/>
      <c r="H245" s="98"/>
      <c r="I245" s="98"/>
      <c r="J245" s="98"/>
      <c r="K245" s="98"/>
      <c r="L245" s="98"/>
      <c r="M245" s="98"/>
      <c r="N245" s="98"/>
      <c r="O245" s="98"/>
      <c r="P245" s="98"/>
      <c r="Q245" s="98"/>
      <c r="R245" s="98"/>
      <c r="S245" s="98"/>
      <c r="T245" s="98"/>
      <c r="U245" s="98"/>
      <c r="V245" s="98"/>
      <c r="W245" s="98"/>
      <c r="X245" s="98"/>
      <c r="Y245" s="97"/>
      <c r="Z245" s="113"/>
      <c r="AA245" s="1005"/>
      <c r="AB245" s="5"/>
      <c r="AC245" s="5"/>
    </row>
    <row r="246" spans="1:29" s="852" customFormat="1" ht="36.75" customHeight="1" x14ac:dyDescent="0.2">
      <c r="A246" s="454" t="s">
        <v>258</v>
      </c>
      <c r="B246" s="77"/>
      <c r="C246" s="1459" t="s">
        <v>1420</v>
      </c>
      <c r="D246" s="1459"/>
      <c r="E246" s="1459"/>
      <c r="F246" s="1459"/>
      <c r="G246" s="1459"/>
      <c r="H246" s="1460"/>
      <c r="I246" s="1460"/>
      <c r="J246" s="1460"/>
      <c r="K246" s="1460"/>
      <c r="L246" s="1460"/>
      <c r="M246" s="1460"/>
      <c r="N246" s="1460"/>
      <c r="O246" s="1460"/>
      <c r="P246" s="1460"/>
      <c r="Q246" s="1460"/>
      <c r="R246" s="1460"/>
      <c r="S246" s="1460"/>
      <c r="T246" s="1460"/>
      <c r="U246" s="1460"/>
      <c r="V246" s="1460"/>
      <c r="W246" s="1460"/>
      <c r="X246" s="1460"/>
      <c r="Y246" s="1460"/>
      <c r="Z246" s="79"/>
      <c r="AA246" s="1005"/>
      <c r="AB246" s="5"/>
      <c r="AC246" s="5"/>
    </row>
    <row r="247" spans="1:29" s="852" customFormat="1" ht="5.25" customHeight="1" x14ac:dyDescent="0.2">
      <c r="A247" s="450"/>
      <c r="B247" s="77"/>
      <c r="C247" s="117"/>
      <c r="D247" s="117"/>
      <c r="E247" s="117"/>
      <c r="F247" s="117"/>
      <c r="G247" s="117"/>
      <c r="H247" s="118"/>
      <c r="I247" s="118"/>
      <c r="J247" s="118"/>
      <c r="K247" s="118"/>
      <c r="L247" s="118"/>
      <c r="M247" s="118"/>
      <c r="N247" s="118"/>
      <c r="O247" s="118"/>
      <c r="P247" s="62"/>
      <c r="Q247" s="62"/>
      <c r="R247" s="62"/>
      <c r="S247" s="62"/>
      <c r="T247" s="62"/>
      <c r="U247" s="62"/>
      <c r="V247" s="62"/>
      <c r="W247" s="62"/>
      <c r="X247" s="62"/>
      <c r="Y247" s="116"/>
      <c r="Z247" s="79"/>
      <c r="AA247" s="1005"/>
      <c r="AB247" s="5"/>
      <c r="AC247" s="5"/>
    </row>
    <row r="248" spans="1:29" s="852" customFormat="1" ht="24" customHeight="1" x14ac:dyDescent="0.2">
      <c r="A248" s="454" t="s">
        <v>258</v>
      </c>
      <c r="B248" s="77"/>
      <c r="C248" s="1452" t="s">
        <v>1174</v>
      </c>
      <c r="D248" s="1420"/>
      <c r="E248" s="1420"/>
      <c r="F248" s="1420"/>
      <c r="G248" s="1420"/>
      <c r="H248" s="1420"/>
      <c r="I248" s="1420"/>
      <c r="J248" s="1420"/>
      <c r="K248" s="1420"/>
      <c r="L248" s="1420"/>
      <c r="M248" s="1420"/>
      <c r="N248" s="1420"/>
      <c r="O248" s="1420"/>
      <c r="P248" s="1420"/>
      <c r="Q248" s="1420"/>
      <c r="R248" s="1420"/>
      <c r="S248" s="1420"/>
      <c r="T248" s="1420"/>
      <c r="U248" s="1420"/>
      <c r="V248" s="1420"/>
      <c r="W248" s="1420"/>
      <c r="X248" s="1421"/>
      <c r="Y248" s="116"/>
      <c r="Z248" s="79"/>
      <c r="AA248" s="1005"/>
      <c r="AB248" s="5"/>
      <c r="AC248" s="5"/>
    </row>
    <row r="249" spans="1:29" s="852" customFormat="1" ht="9" customHeight="1" x14ac:dyDescent="0.2">
      <c r="A249" s="450"/>
      <c r="B249" s="77"/>
      <c r="C249" s="548"/>
      <c r="D249" s="548"/>
      <c r="E249" s="548"/>
      <c r="F249" s="548"/>
      <c r="G249" s="548"/>
      <c r="H249" s="119"/>
      <c r="I249" s="119"/>
      <c r="J249" s="119"/>
      <c r="K249" s="119"/>
      <c r="L249" s="119"/>
      <c r="M249" s="119"/>
      <c r="N249" s="119"/>
      <c r="O249" s="119"/>
      <c r="P249" s="119"/>
      <c r="Q249" s="119"/>
      <c r="R249" s="119"/>
      <c r="S249" s="119"/>
      <c r="T249" s="119"/>
      <c r="U249" s="119"/>
      <c r="V249" s="119"/>
      <c r="W249" s="119"/>
      <c r="X249" s="119"/>
      <c r="Y249" s="119"/>
      <c r="Z249" s="79"/>
      <c r="AA249" s="1005"/>
      <c r="AB249" s="5"/>
      <c r="AC249" s="5"/>
    </row>
    <row r="250" spans="1:29" s="852" customFormat="1" ht="21" customHeight="1" x14ac:dyDescent="0.2">
      <c r="A250" s="449" t="s">
        <v>514</v>
      </c>
      <c r="B250" s="77"/>
      <c r="C250" s="1476" t="s">
        <v>959</v>
      </c>
      <c r="D250" s="1477"/>
      <c r="E250" s="1477"/>
      <c r="F250" s="1477"/>
      <c r="G250" s="1477"/>
      <c r="H250" s="1477"/>
      <c r="I250" s="1477"/>
      <c r="J250" s="1477"/>
      <c r="K250" s="1477"/>
      <c r="L250" s="1477"/>
      <c r="M250" s="1477"/>
      <c r="N250" s="1477"/>
      <c r="O250" s="1477"/>
      <c r="P250" s="1477"/>
      <c r="Q250" s="1477"/>
      <c r="R250" s="1477"/>
      <c r="S250" s="1477"/>
      <c r="T250" s="1478"/>
      <c r="U250" s="1473"/>
      <c r="V250" s="1474"/>
      <c r="W250" s="1475"/>
      <c r="X250" s="245" t="s">
        <v>958</v>
      </c>
      <c r="Y250" s="97"/>
      <c r="Z250" s="113"/>
      <c r="AA250" s="1003">
        <f>IF(U250="?",0,IF(U250&lt;&gt;"",1,0))</f>
        <v>0</v>
      </c>
      <c r="AB250" s="5"/>
      <c r="AC250" s="5"/>
    </row>
    <row r="251" spans="1:29" s="852" customFormat="1" ht="21" customHeight="1" x14ac:dyDescent="0.2">
      <c r="A251" s="449" t="s">
        <v>515</v>
      </c>
      <c r="B251" s="77"/>
      <c r="C251" s="991"/>
      <c r="D251" s="1334" t="s">
        <v>960</v>
      </c>
      <c r="E251" s="1335"/>
      <c r="F251" s="1335"/>
      <c r="G251" s="1335"/>
      <c r="H251" s="1335"/>
      <c r="I251" s="1335"/>
      <c r="J251" s="1335"/>
      <c r="K251" s="1335"/>
      <c r="L251" s="1335"/>
      <c r="M251" s="1335"/>
      <c r="N251" s="1335"/>
      <c r="O251" s="1335"/>
      <c r="P251" s="1335"/>
      <c r="Q251" s="1335"/>
      <c r="R251" s="1335"/>
      <c r="S251" s="1335"/>
      <c r="T251" s="1336"/>
      <c r="U251" s="1473"/>
      <c r="V251" s="1474"/>
      <c r="W251" s="1475"/>
      <c r="X251" s="245" t="s">
        <v>958</v>
      </c>
      <c r="Y251" s="97"/>
      <c r="Z251" s="113"/>
      <c r="AA251" s="1003">
        <f>IF(U251="?",0,IF(U251&lt;&gt;"",1,0))</f>
        <v>0</v>
      </c>
      <c r="AB251" s="5"/>
      <c r="AC251" s="5"/>
    </row>
    <row r="252" spans="1:29" s="353" customFormat="1" ht="9" customHeight="1" x14ac:dyDescent="0.2">
      <c r="A252" s="296"/>
      <c r="B252" s="156"/>
      <c r="C252" s="157"/>
      <c r="D252" s="157"/>
      <c r="E252" s="157"/>
      <c r="F252" s="157"/>
      <c r="G252" s="157"/>
      <c r="H252" s="157"/>
      <c r="I252" s="157"/>
      <c r="J252" s="157"/>
      <c r="K252" s="157"/>
      <c r="L252" s="157"/>
      <c r="M252" s="157"/>
      <c r="N252" s="157"/>
      <c r="O252" s="157"/>
      <c r="P252" s="157"/>
      <c r="Q252" s="157"/>
      <c r="R252" s="157"/>
      <c r="S252" s="157"/>
      <c r="T252" s="157"/>
      <c r="U252" s="157"/>
      <c r="V252" s="158"/>
      <c r="W252" s="158"/>
      <c r="X252" s="158"/>
      <c r="Y252" s="158"/>
      <c r="Z252" s="159"/>
      <c r="AA252" s="1003"/>
      <c r="AB252" s="28"/>
      <c r="AC252" s="28"/>
    </row>
    <row r="253" spans="1:29" s="353" customFormat="1" ht="5.25" customHeight="1" x14ac:dyDescent="0.2">
      <c r="A253" s="296"/>
      <c r="B253" s="160"/>
      <c r="C253" s="545"/>
      <c r="D253" s="545"/>
      <c r="E253" s="545"/>
      <c r="F253" s="545"/>
      <c r="G253" s="545"/>
      <c r="H253" s="545"/>
      <c r="I253" s="545"/>
      <c r="J253" s="545"/>
      <c r="K253" s="545"/>
      <c r="L253" s="545"/>
      <c r="M253" s="545"/>
      <c r="N253" s="545"/>
      <c r="O253" s="545"/>
      <c r="P253" s="545"/>
      <c r="Q253" s="545"/>
      <c r="R253" s="545"/>
      <c r="S253" s="545"/>
      <c r="T253" s="545"/>
      <c r="U253" s="545"/>
      <c r="V253" s="545"/>
      <c r="W253" s="545"/>
      <c r="X253" s="545"/>
      <c r="Y253" s="545"/>
      <c r="Z253" s="162"/>
      <c r="AA253" s="1003"/>
      <c r="AB253" s="28"/>
      <c r="AC253" s="28"/>
    </row>
    <row r="254" spans="1:29" ht="24" customHeight="1" x14ac:dyDescent="0.2">
      <c r="A254" s="455"/>
      <c r="B254" s="185"/>
      <c r="C254" s="341" t="s">
        <v>1388</v>
      </c>
      <c r="D254" s="341"/>
      <c r="E254" s="341"/>
      <c r="F254" s="342"/>
      <c r="G254" s="501"/>
      <c r="H254" s="501"/>
      <c r="I254" s="501"/>
      <c r="J254" s="501"/>
      <c r="K254" s="501"/>
      <c r="L254" s="501"/>
      <c r="M254" s="342"/>
      <c r="N254" s="501"/>
      <c r="O254" s="501"/>
      <c r="P254" s="342"/>
      <c r="Q254" s="501"/>
      <c r="R254" s="501"/>
      <c r="S254" s="378"/>
      <c r="T254" s="378"/>
      <c r="U254" s="378"/>
      <c r="V254" s="342"/>
      <c r="W254" s="501"/>
      <c r="X254" s="501"/>
      <c r="Y254" s="501"/>
      <c r="Z254" s="186"/>
      <c r="AA254" s="1003"/>
      <c r="AB254" s="12"/>
      <c r="AC254" s="12"/>
    </row>
    <row r="255" spans="1:29" s="353" customFormat="1" ht="24.75" customHeight="1" x14ac:dyDescent="0.2">
      <c r="A255" s="459" t="s">
        <v>258</v>
      </c>
      <c r="B255" s="160"/>
      <c r="C255" s="1457" t="s">
        <v>1073</v>
      </c>
      <c r="D255" s="1458"/>
      <c r="E255" s="1458"/>
      <c r="F255" s="1458"/>
      <c r="G255" s="1458"/>
      <c r="H255" s="1458"/>
      <c r="I255" s="1458"/>
      <c r="J255" s="1458"/>
      <c r="K255" s="1458"/>
      <c r="L255" s="1458"/>
      <c r="M255" s="1458"/>
      <c r="N255" s="1458"/>
      <c r="O255" s="1458"/>
      <c r="P255" s="1458"/>
      <c r="Q255" s="1458"/>
      <c r="R255" s="1458"/>
      <c r="S255" s="1458"/>
      <c r="T255" s="1458"/>
      <c r="U255" s="1458"/>
      <c r="V255" s="1458"/>
      <c r="W255" s="1420"/>
      <c r="X255" s="1421"/>
      <c r="Y255" s="471"/>
      <c r="Z255" s="186"/>
      <c r="AA255" s="1003"/>
      <c r="AB255" s="28"/>
      <c r="AC255" s="28"/>
    </row>
    <row r="256" spans="1:29" s="852" customFormat="1" ht="9" customHeight="1" x14ac:dyDescent="0.2">
      <c r="A256" s="296"/>
      <c r="B256" s="77"/>
      <c r="C256" s="117"/>
      <c r="D256" s="117"/>
      <c r="E256" s="117"/>
      <c r="F256" s="117"/>
      <c r="G256" s="117"/>
      <c r="H256" s="118"/>
      <c r="I256" s="118"/>
      <c r="J256" s="118"/>
      <c r="K256" s="118"/>
      <c r="L256" s="118"/>
      <c r="M256" s="118"/>
      <c r="N256" s="118"/>
      <c r="O256" s="118"/>
      <c r="P256" s="62"/>
      <c r="Q256" s="62"/>
      <c r="R256" s="62"/>
      <c r="S256" s="62"/>
      <c r="T256" s="62"/>
      <c r="U256" s="62"/>
      <c r="V256" s="62"/>
      <c r="W256" s="62"/>
      <c r="X256" s="62"/>
      <c r="Y256" s="116"/>
      <c r="Z256" s="79"/>
      <c r="AA256" s="1005"/>
      <c r="AB256" s="5"/>
      <c r="AC256" s="5"/>
    </row>
    <row r="257" spans="1:29" s="353" customFormat="1" ht="21" customHeight="1" x14ac:dyDescent="0.2">
      <c r="A257" s="290" t="s">
        <v>22</v>
      </c>
      <c r="B257" s="160"/>
      <c r="C257" s="1334" t="s">
        <v>961</v>
      </c>
      <c r="D257" s="1335"/>
      <c r="E257" s="1335"/>
      <c r="F257" s="1335"/>
      <c r="G257" s="1335"/>
      <c r="H257" s="1335"/>
      <c r="I257" s="1335"/>
      <c r="J257" s="1335"/>
      <c r="K257" s="1335"/>
      <c r="L257" s="1335"/>
      <c r="M257" s="1335"/>
      <c r="N257" s="1335"/>
      <c r="O257" s="1335"/>
      <c r="P257" s="1335"/>
      <c r="Q257" s="1335"/>
      <c r="R257" s="1335"/>
      <c r="S257" s="1335"/>
      <c r="T257" s="1336"/>
      <c r="U257" s="1293"/>
      <c r="V257" s="1294"/>
      <c r="W257" s="1295"/>
      <c r="X257" s="245" t="s">
        <v>962</v>
      </c>
      <c r="Y257" s="97"/>
      <c r="Z257" s="162"/>
      <c r="AA257" s="1003">
        <f>IF(U257="?",0,IF(U257&lt;&gt;"",1,0))</f>
        <v>0</v>
      </c>
      <c r="AB257" s="28"/>
      <c r="AC257" s="28"/>
    </row>
    <row r="258" spans="1:29" s="353" customFormat="1" ht="21" customHeight="1" x14ac:dyDescent="0.2">
      <c r="A258" s="290" t="s">
        <v>566</v>
      </c>
      <c r="B258" s="160"/>
      <c r="C258" s="990"/>
      <c r="D258" s="1321" t="s">
        <v>960</v>
      </c>
      <c r="E258" s="1322"/>
      <c r="F258" s="1322"/>
      <c r="G258" s="1322"/>
      <c r="H258" s="1322"/>
      <c r="I258" s="1322"/>
      <c r="J258" s="1322"/>
      <c r="K258" s="1322"/>
      <c r="L258" s="1322"/>
      <c r="M258" s="1322"/>
      <c r="N258" s="1322"/>
      <c r="O258" s="1322"/>
      <c r="P258" s="1322"/>
      <c r="Q258" s="1322"/>
      <c r="R258" s="1322"/>
      <c r="S258" s="1322"/>
      <c r="T258" s="1323"/>
      <c r="U258" s="1293"/>
      <c r="V258" s="1294"/>
      <c r="W258" s="1295"/>
      <c r="X258" s="245" t="s">
        <v>962</v>
      </c>
      <c r="Y258" s="97"/>
      <c r="Z258" s="162"/>
      <c r="AA258" s="1003">
        <f>IF(U258="?",0,IF(U258&lt;&gt;"",1,0))</f>
        <v>0</v>
      </c>
      <c r="AB258" s="28"/>
      <c r="AC258" s="28"/>
    </row>
    <row r="259" spans="1:29" s="353" customFormat="1" ht="9" customHeight="1" x14ac:dyDescent="0.2">
      <c r="A259" s="850"/>
      <c r="B259" s="160"/>
      <c r="C259" s="339"/>
      <c r="D259" s="339"/>
      <c r="E259" s="339"/>
      <c r="F259" s="339"/>
      <c r="G259" s="339"/>
      <c r="H259" s="339"/>
      <c r="I259" s="339"/>
      <c r="J259" s="339"/>
      <c r="K259" s="339"/>
      <c r="L259" s="339"/>
      <c r="M259" s="339"/>
      <c r="N259" s="339"/>
      <c r="O259" s="339"/>
      <c r="P259" s="339"/>
      <c r="Q259" s="339"/>
      <c r="R259" s="339"/>
      <c r="S259" s="339"/>
      <c r="T259" s="339"/>
      <c r="U259" s="339"/>
      <c r="V259" s="342"/>
      <c r="W259" s="501"/>
      <c r="X259" s="501"/>
      <c r="Y259" s="501"/>
      <c r="Z259" s="162"/>
      <c r="AA259" s="1003"/>
      <c r="AB259" s="28"/>
      <c r="AC259" s="28"/>
    </row>
    <row r="260" spans="1:29" s="353" customFormat="1" ht="18" customHeight="1" x14ac:dyDescent="0.2">
      <c r="A260" s="850"/>
      <c r="B260" s="160"/>
      <c r="C260" s="540" t="s">
        <v>420</v>
      </c>
      <c r="D260" s="541"/>
      <c r="E260" s="541"/>
      <c r="F260" s="541"/>
      <c r="G260" s="541"/>
      <c r="H260" s="541"/>
      <c r="I260" s="541"/>
      <c r="J260" s="541"/>
      <c r="K260" s="541"/>
      <c r="L260" s="541"/>
      <c r="M260" s="541"/>
      <c r="N260" s="541"/>
      <c r="O260" s="541"/>
      <c r="P260" s="588"/>
      <c r="Q260" s="589"/>
      <c r="R260" s="1327" t="s">
        <v>370</v>
      </c>
      <c r="S260" s="1328"/>
      <c r="T260" s="1329"/>
      <c r="U260" s="1327" t="s">
        <v>371</v>
      </c>
      <c r="V260" s="1328"/>
      <c r="W260" s="1329" t="s">
        <v>371</v>
      </c>
      <c r="X260" s="511"/>
      <c r="Y260" s="511"/>
      <c r="Z260" s="162"/>
      <c r="AA260" s="1003"/>
      <c r="AB260" s="28"/>
      <c r="AC260" s="28"/>
    </row>
    <row r="261" spans="1:29" s="353" customFormat="1" ht="21" customHeight="1" x14ac:dyDescent="0.2">
      <c r="A261" s="289" t="s">
        <v>567</v>
      </c>
      <c r="B261" s="160"/>
      <c r="C261" s="542" t="s">
        <v>492</v>
      </c>
      <c r="D261" s="541"/>
      <c r="E261" s="541"/>
      <c r="F261" s="541"/>
      <c r="G261" s="541"/>
      <c r="H261" s="541"/>
      <c r="I261" s="541"/>
      <c r="J261" s="541"/>
      <c r="K261" s="541"/>
      <c r="L261" s="541"/>
      <c r="M261" s="541"/>
      <c r="N261" s="541"/>
      <c r="O261" s="541"/>
      <c r="P261" s="588"/>
      <c r="Q261" s="589"/>
      <c r="R261" s="1293"/>
      <c r="S261" s="1294"/>
      <c r="T261" s="1295"/>
      <c r="U261" s="1293"/>
      <c r="V261" s="1294"/>
      <c r="W261" s="1295"/>
      <c r="X261" s="245" t="s">
        <v>962</v>
      </c>
      <c r="Y261" s="511"/>
      <c r="Z261" s="162"/>
      <c r="AA261" s="1003">
        <f>IF(R261="?",0,IF(R261&lt;&gt;"",1,0))+IF(U261="?",0,IF(U261&lt;&gt;"",1,0))</f>
        <v>0</v>
      </c>
      <c r="AB261" s="28"/>
      <c r="AC261" s="28"/>
    </row>
    <row r="262" spans="1:29" s="353" customFormat="1" ht="21" customHeight="1" x14ac:dyDescent="0.2">
      <c r="A262" s="289" t="s">
        <v>568</v>
      </c>
      <c r="B262" s="160"/>
      <c r="C262" s="990"/>
      <c r="D262" s="590" t="s">
        <v>960</v>
      </c>
      <c r="E262" s="541"/>
      <c r="F262" s="541"/>
      <c r="G262" s="541"/>
      <c r="H262" s="541"/>
      <c r="I262" s="541"/>
      <c r="J262" s="541"/>
      <c r="K262" s="541"/>
      <c r="L262" s="541"/>
      <c r="M262" s="541"/>
      <c r="N262" s="541"/>
      <c r="O262" s="541"/>
      <c r="P262" s="588"/>
      <c r="Q262" s="589"/>
      <c r="R262" s="1293"/>
      <c r="S262" s="1294"/>
      <c r="T262" s="1295"/>
      <c r="U262" s="1293"/>
      <c r="V262" s="1294"/>
      <c r="W262" s="1295"/>
      <c r="X262" s="245" t="s">
        <v>962</v>
      </c>
      <c r="Y262" s="511"/>
      <c r="Z262" s="162"/>
      <c r="AA262" s="1003">
        <f>IF(R262="?",0,IF(R262&lt;&gt;"",1,0))+IF(U262="?",0,IF(U262&lt;&gt;"",1,0))</f>
        <v>0</v>
      </c>
      <c r="AB262" s="28"/>
      <c r="AC262" s="28"/>
    </row>
    <row r="263" spans="1:29" s="353" customFormat="1" ht="9" customHeight="1" x14ac:dyDescent="0.2">
      <c r="A263" s="455"/>
      <c r="B263" s="160"/>
      <c r="C263" s="352"/>
      <c r="D263" s="183"/>
      <c r="E263" s="183"/>
      <c r="F263" s="183"/>
      <c r="G263" s="183"/>
      <c r="H263" s="183"/>
      <c r="I263" s="183"/>
      <c r="J263" s="183"/>
      <c r="K263" s="183"/>
      <c r="L263" s="183"/>
      <c r="M263" s="183"/>
      <c r="N263" s="183"/>
      <c r="O263" s="183"/>
      <c r="P263" s="183"/>
      <c r="Q263" s="183"/>
      <c r="R263" s="183"/>
      <c r="S263" s="62"/>
      <c r="T263" s="62"/>
      <c r="U263" s="62"/>
      <c r="V263" s="352"/>
      <c r="W263" s="507"/>
      <c r="X263" s="507"/>
      <c r="Y263" s="511"/>
      <c r="Z263" s="162"/>
      <c r="AA263" s="1003"/>
      <c r="AB263" s="28"/>
      <c r="AC263" s="28"/>
    </row>
    <row r="264" spans="1:29" s="353" customFormat="1" ht="18" customHeight="1" x14ac:dyDescent="0.2">
      <c r="A264" s="850"/>
      <c r="B264" s="160"/>
      <c r="C264" s="1324" t="s">
        <v>421</v>
      </c>
      <c r="D264" s="1325"/>
      <c r="E264" s="1325"/>
      <c r="F264" s="1325"/>
      <c r="G264" s="1325"/>
      <c r="H264" s="1325"/>
      <c r="I264" s="1325"/>
      <c r="J264" s="1325"/>
      <c r="K264" s="1325"/>
      <c r="L264" s="1325"/>
      <c r="M264" s="1326"/>
      <c r="N264" s="589"/>
      <c r="O264" s="1327" t="s">
        <v>964</v>
      </c>
      <c r="P264" s="1328"/>
      <c r="Q264" s="1329" t="s">
        <v>372</v>
      </c>
      <c r="R264" s="1327" t="s">
        <v>965</v>
      </c>
      <c r="S264" s="1328"/>
      <c r="T264" s="1329" t="s">
        <v>373</v>
      </c>
      <c r="U264" s="1327" t="s">
        <v>963</v>
      </c>
      <c r="V264" s="1328"/>
      <c r="W264" s="1329" t="s">
        <v>374</v>
      </c>
      <c r="X264" s="511"/>
      <c r="Y264" s="511"/>
      <c r="Z264" s="162"/>
      <c r="AA264" s="1003"/>
      <c r="AB264" s="28"/>
      <c r="AC264" s="28"/>
    </row>
    <row r="265" spans="1:29" s="353" customFormat="1" ht="21" customHeight="1" x14ac:dyDescent="0.2">
      <c r="A265" s="289" t="s">
        <v>569</v>
      </c>
      <c r="B265" s="160"/>
      <c r="C265" s="542" t="s">
        <v>492</v>
      </c>
      <c r="D265" s="541"/>
      <c r="E265" s="541"/>
      <c r="F265" s="541"/>
      <c r="G265" s="541"/>
      <c r="H265" s="541"/>
      <c r="I265" s="541"/>
      <c r="J265" s="541"/>
      <c r="K265" s="541"/>
      <c r="L265" s="541"/>
      <c r="M265" s="541"/>
      <c r="N265" s="541"/>
      <c r="O265" s="1293"/>
      <c r="P265" s="1294"/>
      <c r="Q265" s="1295"/>
      <c r="R265" s="1293"/>
      <c r="S265" s="1294"/>
      <c r="T265" s="1295"/>
      <c r="U265" s="1293"/>
      <c r="V265" s="1294"/>
      <c r="W265" s="1295"/>
      <c r="X265" s="245" t="s">
        <v>962</v>
      </c>
      <c r="Y265" s="511"/>
      <c r="Z265" s="162"/>
      <c r="AA265" s="1003">
        <f>IF(O265="?",0,IF(O265&lt;&gt;"",1,0))+IF(R265="?",0,IF(R265&lt;&gt;"",1,0))+IF(U265="?",0,IF(U265&lt;&gt;"",1,0))</f>
        <v>0</v>
      </c>
      <c r="AB265" s="28"/>
      <c r="AC265" s="28"/>
    </row>
    <row r="266" spans="1:29" s="353" customFormat="1" ht="21" customHeight="1" x14ac:dyDescent="0.2">
      <c r="A266" s="289" t="s">
        <v>570</v>
      </c>
      <c r="B266" s="160"/>
      <c r="C266" s="990"/>
      <c r="D266" s="590" t="s">
        <v>960</v>
      </c>
      <c r="E266" s="541"/>
      <c r="F266" s="541"/>
      <c r="G266" s="541"/>
      <c r="H266" s="541"/>
      <c r="I266" s="541"/>
      <c r="J266" s="541"/>
      <c r="K266" s="541"/>
      <c r="L266" s="541"/>
      <c r="M266" s="541"/>
      <c r="N266" s="541"/>
      <c r="O266" s="1293"/>
      <c r="P266" s="1294"/>
      <c r="Q266" s="1295"/>
      <c r="R266" s="1293"/>
      <c r="S266" s="1294"/>
      <c r="T266" s="1295"/>
      <c r="U266" s="1293"/>
      <c r="V266" s="1294"/>
      <c r="W266" s="1295"/>
      <c r="X266" s="245" t="s">
        <v>962</v>
      </c>
      <c r="Y266" s="511"/>
      <c r="Z266" s="162"/>
      <c r="AA266" s="1003">
        <f>IF(O266="?",0,IF(O266&lt;&gt;"",1,0))+IF(R266="?",0,IF(R266&lt;&gt;"",1,0))+IF(U266="?",0,IF(U266&lt;&gt;"",1,0))</f>
        <v>0</v>
      </c>
      <c r="AB266" s="28"/>
      <c r="AC266" s="28"/>
    </row>
    <row r="267" spans="1:29" s="353" customFormat="1" ht="9" customHeight="1" x14ac:dyDescent="0.2">
      <c r="A267" s="455"/>
      <c r="B267" s="160"/>
      <c r="C267" s="352"/>
      <c r="D267" s="183"/>
      <c r="E267" s="183"/>
      <c r="F267" s="183"/>
      <c r="G267" s="183"/>
      <c r="H267" s="183"/>
      <c r="I267" s="183"/>
      <c r="J267" s="183"/>
      <c r="K267" s="183"/>
      <c r="L267" s="183"/>
      <c r="M267" s="183"/>
      <c r="N267" s="183"/>
      <c r="O267" s="183"/>
      <c r="P267" s="183"/>
      <c r="Q267" s="183"/>
      <c r="R267" s="183"/>
      <c r="S267" s="62"/>
      <c r="T267" s="62"/>
      <c r="U267" s="62"/>
      <c r="V267" s="352"/>
      <c r="W267" s="507"/>
      <c r="X267" s="507"/>
      <c r="Y267" s="511"/>
      <c r="Z267" s="162"/>
      <c r="AA267" s="1003"/>
      <c r="AB267" s="28"/>
      <c r="AC267" s="28"/>
    </row>
    <row r="268" spans="1:29" s="353" customFormat="1" ht="18" customHeight="1" x14ac:dyDescent="0.2">
      <c r="A268" s="850"/>
      <c r="B268" s="160"/>
      <c r="C268" s="540" t="s">
        <v>422</v>
      </c>
      <c r="D268" s="541"/>
      <c r="E268" s="541"/>
      <c r="F268" s="541"/>
      <c r="G268" s="541"/>
      <c r="H268" s="541"/>
      <c r="I268" s="541"/>
      <c r="J268" s="541"/>
      <c r="K268" s="541"/>
      <c r="L268" s="541"/>
      <c r="M268" s="541"/>
      <c r="N268" s="541"/>
      <c r="O268" s="541"/>
      <c r="P268" s="588"/>
      <c r="Q268" s="589"/>
      <c r="R268" s="1327" t="s">
        <v>375</v>
      </c>
      <c r="S268" s="1328"/>
      <c r="T268" s="1329"/>
      <c r="U268" s="1327" t="s">
        <v>376</v>
      </c>
      <c r="V268" s="1328"/>
      <c r="W268" s="1329"/>
      <c r="X268" s="511"/>
      <c r="Y268" s="511"/>
      <c r="Z268" s="162"/>
      <c r="AA268" s="1003"/>
      <c r="AB268" s="28"/>
      <c r="AC268" s="28"/>
    </row>
    <row r="269" spans="1:29" s="353" customFormat="1" ht="21" customHeight="1" x14ac:dyDescent="0.2">
      <c r="A269" s="289" t="s">
        <v>571</v>
      </c>
      <c r="B269" s="160"/>
      <c r="C269" s="542" t="s">
        <v>492</v>
      </c>
      <c r="D269" s="541"/>
      <c r="E269" s="541"/>
      <c r="F269" s="541"/>
      <c r="G269" s="541"/>
      <c r="H269" s="541"/>
      <c r="I269" s="541"/>
      <c r="J269" s="541"/>
      <c r="K269" s="541"/>
      <c r="L269" s="541"/>
      <c r="M269" s="541"/>
      <c r="N269" s="541"/>
      <c r="O269" s="541"/>
      <c r="P269" s="588"/>
      <c r="Q269" s="589"/>
      <c r="R269" s="1293"/>
      <c r="S269" s="1294"/>
      <c r="T269" s="1295"/>
      <c r="U269" s="1293"/>
      <c r="V269" s="1294"/>
      <c r="W269" s="1295"/>
      <c r="X269" s="245" t="s">
        <v>962</v>
      </c>
      <c r="Y269" s="511"/>
      <c r="Z269" s="162"/>
      <c r="AA269" s="1003">
        <f>IF(R269="?",0,IF(R269&lt;&gt;"",1,0))+IF(U269="?",0,IF(U269&lt;&gt;"",1,0))</f>
        <v>0</v>
      </c>
      <c r="AB269" s="28"/>
      <c r="AC269" s="28"/>
    </row>
    <row r="270" spans="1:29" s="353" customFormat="1" ht="21" customHeight="1" x14ac:dyDescent="0.2">
      <c r="A270" s="289" t="s">
        <v>572</v>
      </c>
      <c r="B270" s="160"/>
      <c r="C270" s="990"/>
      <c r="D270" s="590" t="s">
        <v>960</v>
      </c>
      <c r="E270" s="541"/>
      <c r="F270" s="541"/>
      <c r="G270" s="541"/>
      <c r="H270" s="541"/>
      <c r="I270" s="541"/>
      <c r="J270" s="541"/>
      <c r="K270" s="541"/>
      <c r="L270" s="541"/>
      <c r="M270" s="541"/>
      <c r="N270" s="541"/>
      <c r="O270" s="541"/>
      <c r="P270" s="588"/>
      <c r="Q270" s="589"/>
      <c r="R270" s="1293"/>
      <c r="S270" s="1294"/>
      <c r="T270" s="1295"/>
      <c r="U270" s="1293"/>
      <c r="V270" s="1294"/>
      <c r="W270" s="1295"/>
      <c r="X270" s="245" t="s">
        <v>962</v>
      </c>
      <c r="Y270" s="511"/>
      <c r="Z270" s="162"/>
      <c r="AA270" s="1003">
        <f>IF(R270="?",0,IF(R270&lt;&gt;"",1,0))+IF(U270="?",0,IF(U270&lt;&gt;"",1,0))</f>
        <v>0</v>
      </c>
      <c r="AB270" s="28"/>
      <c r="AC270" s="28"/>
    </row>
    <row r="271" spans="1:29" s="353" customFormat="1" ht="9" customHeight="1" x14ac:dyDescent="0.2">
      <c r="A271" s="455"/>
      <c r="B271" s="160"/>
      <c r="C271" s="352"/>
      <c r="D271" s="183"/>
      <c r="E271" s="183"/>
      <c r="F271" s="183"/>
      <c r="G271" s="183"/>
      <c r="H271" s="183"/>
      <c r="I271" s="183"/>
      <c r="J271" s="183"/>
      <c r="K271" s="183"/>
      <c r="L271" s="183"/>
      <c r="M271" s="183"/>
      <c r="N271" s="183"/>
      <c r="O271" s="183"/>
      <c r="P271" s="183"/>
      <c r="Q271" s="183"/>
      <c r="R271" s="183"/>
      <c r="S271" s="62"/>
      <c r="T271" s="62"/>
      <c r="U271" s="62"/>
      <c r="V271" s="352"/>
      <c r="W271" s="507"/>
      <c r="X271" s="507"/>
      <c r="Y271" s="511"/>
      <c r="Z271" s="162"/>
      <c r="AA271" s="1003"/>
      <c r="AB271" s="28"/>
      <c r="AC271" s="28"/>
    </row>
    <row r="272" spans="1:29" s="353" customFormat="1" ht="18" customHeight="1" x14ac:dyDescent="0.2">
      <c r="A272" s="850"/>
      <c r="B272" s="160"/>
      <c r="C272" s="540" t="s">
        <v>423</v>
      </c>
      <c r="D272" s="541"/>
      <c r="E272" s="541"/>
      <c r="F272" s="541"/>
      <c r="G272" s="541"/>
      <c r="H272" s="541"/>
      <c r="I272" s="541"/>
      <c r="J272" s="541"/>
      <c r="K272" s="541"/>
      <c r="L272" s="541"/>
      <c r="M272" s="541"/>
      <c r="N272" s="541"/>
      <c r="O272" s="541"/>
      <c r="P272" s="588"/>
      <c r="Q272" s="589"/>
      <c r="R272" s="1327" t="s">
        <v>378</v>
      </c>
      <c r="S272" s="1328"/>
      <c r="T272" s="1329"/>
      <c r="U272" s="1327" t="s">
        <v>377</v>
      </c>
      <c r="V272" s="1328"/>
      <c r="W272" s="1329"/>
      <c r="X272" s="511"/>
      <c r="Y272" s="511"/>
      <c r="Z272" s="162"/>
      <c r="AA272" s="1003"/>
      <c r="AB272" s="28"/>
      <c r="AC272" s="28"/>
    </row>
    <row r="273" spans="1:29" s="353" customFormat="1" ht="21" customHeight="1" x14ac:dyDescent="0.2">
      <c r="A273" s="289" t="s">
        <v>573</v>
      </c>
      <c r="B273" s="160"/>
      <c r="C273" s="542" t="s">
        <v>492</v>
      </c>
      <c r="D273" s="541"/>
      <c r="E273" s="541"/>
      <c r="F273" s="541"/>
      <c r="G273" s="541"/>
      <c r="H273" s="541"/>
      <c r="I273" s="541"/>
      <c r="J273" s="541"/>
      <c r="K273" s="541"/>
      <c r="L273" s="541"/>
      <c r="M273" s="541"/>
      <c r="N273" s="541"/>
      <c r="O273" s="541"/>
      <c r="P273" s="588"/>
      <c r="Q273" s="589"/>
      <c r="R273" s="1293"/>
      <c r="S273" s="1294"/>
      <c r="T273" s="1295"/>
      <c r="U273" s="1293"/>
      <c r="V273" s="1294"/>
      <c r="W273" s="1295"/>
      <c r="X273" s="245" t="s">
        <v>962</v>
      </c>
      <c r="Y273" s="511"/>
      <c r="Z273" s="162"/>
      <c r="AA273" s="1003">
        <f>IF(R273="?",0,IF(R273&lt;&gt;"",1,0))+IF(U273="?",0,IF(U273&lt;&gt;"",1,0))</f>
        <v>0</v>
      </c>
      <c r="AB273" s="28"/>
      <c r="AC273" s="28"/>
    </row>
    <row r="274" spans="1:29" s="353" customFormat="1" ht="21" customHeight="1" x14ac:dyDescent="0.2">
      <c r="A274" s="289" t="s">
        <v>574</v>
      </c>
      <c r="B274" s="160"/>
      <c r="C274" s="990"/>
      <c r="D274" s="590" t="s">
        <v>960</v>
      </c>
      <c r="E274" s="541"/>
      <c r="F274" s="541"/>
      <c r="G274" s="541"/>
      <c r="H274" s="541"/>
      <c r="I274" s="541"/>
      <c r="J274" s="541"/>
      <c r="K274" s="541"/>
      <c r="L274" s="541"/>
      <c r="M274" s="541"/>
      <c r="N274" s="541"/>
      <c r="O274" s="541"/>
      <c r="P274" s="588"/>
      <c r="Q274" s="589"/>
      <c r="R274" s="1293"/>
      <c r="S274" s="1294"/>
      <c r="T274" s="1295"/>
      <c r="U274" s="1293"/>
      <c r="V274" s="1294"/>
      <c r="W274" s="1295"/>
      <c r="X274" s="245" t="s">
        <v>962</v>
      </c>
      <c r="Y274" s="511"/>
      <c r="Z274" s="162"/>
      <c r="AA274" s="1003">
        <f>IF(R274="?",0,IF(R274&lt;&gt;"",1,0))+IF(U274="?",0,IF(U274&lt;&gt;"",1,0))</f>
        <v>0</v>
      </c>
      <c r="AB274" s="28"/>
      <c r="AC274" s="28"/>
    </row>
    <row r="275" spans="1:29" s="354" customFormat="1" ht="9" customHeight="1" x14ac:dyDescent="0.2">
      <c r="A275" s="288"/>
      <c r="B275" s="177"/>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9"/>
      <c r="AA275" s="1003"/>
      <c r="AB275" s="146"/>
      <c r="AC275" s="146"/>
    </row>
    <row r="276" spans="1:29" s="354" customFormat="1" ht="5.25" customHeight="1" x14ac:dyDescent="0.2">
      <c r="A276" s="288"/>
      <c r="B276" s="180"/>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2"/>
      <c r="AA276" s="1003"/>
      <c r="AB276" s="146"/>
      <c r="AC276" s="146"/>
    </row>
    <row r="277" spans="1:29" s="353" customFormat="1" ht="24.75" customHeight="1" x14ac:dyDescent="0.2">
      <c r="A277" s="818"/>
      <c r="B277" s="185"/>
      <c r="C277" s="341" t="s">
        <v>424</v>
      </c>
      <c r="D277" s="341"/>
      <c r="E277" s="341"/>
      <c r="F277" s="394"/>
      <c r="G277" s="501"/>
      <c r="H277" s="501"/>
      <c r="I277" s="501"/>
      <c r="J277" s="501"/>
      <c r="K277" s="501"/>
      <c r="L277" s="501"/>
      <c r="M277" s="394"/>
      <c r="N277" s="501"/>
      <c r="O277" s="501"/>
      <c r="P277" s="394"/>
      <c r="Q277" s="501"/>
      <c r="R277" s="501"/>
      <c r="S277" s="378"/>
      <c r="T277" s="378"/>
      <c r="U277" s="378"/>
      <c r="V277" s="394"/>
      <c r="W277" s="501"/>
      <c r="X277" s="501"/>
      <c r="Y277" s="501"/>
      <c r="Z277" s="186"/>
      <c r="AA277" s="1003"/>
      <c r="AB277" s="28"/>
      <c r="AC277" s="28"/>
    </row>
    <row r="278" spans="1:29" s="354" customFormat="1" ht="5.25" customHeight="1" x14ac:dyDescent="0.2">
      <c r="A278" s="288"/>
      <c r="B278" s="160"/>
      <c r="C278" s="395"/>
      <c r="D278" s="395"/>
      <c r="E278" s="507"/>
      <c r="F278" s="395"/>
      <c r="G278" s="507"/>
      <c r="H278" s="507"/>
      <c r="I278" s="507"/>
      <c r="J278" s="507"/>
      <c r="K278" s="507"/>
      <c r="L278" s="507"/>
      <c r="M278" s="395"/>
      <c r="N278" s="507"/>
      <c r="O278" s="507"/>
      <c r="P278" s="395"/>
      <c r="Q278" s="507"/>
      <c r="R278" s="507"/>
      <c r="S278" s="395"/>
      <c r="T278" s="507"/>
      <c r="U278" s="507"/>
      <c r="V278" s="393"/>
      <c r="W278" s="489"/>
      <c r="X278" s="489"/>
      <c r="Y278" s="489"/>
      <c r="Z278" s="162"/>
      <c r="AA278" s="1003"/>
      <c r="AB278" s="146"/>
      <c r="AC278" s="146"/>
    </row>
    <row r="279" spans="1:29" s="354" customFormat="1" ht="24" customHeight="1" x14ac:dyDescent="0.2">
      <c r="A279" s="456" t="s">
        <v>258</v>
      </c>
      <c r="B279" s="160"/>
      <c r="C279" s="1307" t="s">
        <v>966</v>
      </c>
      <c r="D279" s="1308"/>
      <c r="E279" s="1308"/>
      <c r="F279" s="1308"/>
      <c r="G279" s="1308"/>
      <c r="H279" s="1308"/>
      <c r="I279" s="1308"/>
      <c r="J279" s="1308"/>
      <c r="K279" s="1308"/>
      <c r="L279" s="1308"/>
      <c r="M279" s="1308"/>
      <c r="N279" s="1308"/>
      <c r="O279" s="1308"/>
      <c r="P279" s="1308"/>
      <c r="Q279" s="1308"/>
      <c r="R279" s="1308"/>
      <c r="S279" s="1308"/>
      <c r="T279" s="1308"/>
      <c r="U279" s="1308"/>
      <c r="V279" s="1308"/>
      <c r="W279" s="1309"/>
      <c r="X279" s="1310"/>
      <c r="Y279" s="488"/>
      <c r="Z279" s="162"/>
      <c r="AA279" s="1003"/>
      <c r="AB279" s="146"/>
      <c r="AC279" s="146"/>
    </row>
    <row r="280" spans="1:29" s="354" customFormat="1" ht="5.25" customHeight="1" x14ac:dyDescent="0.2">
      <c r="A280" s="288"/>
      <c r="B280" s="160"/>
      <c r="C280" s="395"/>
      <c r="D280" s="395"/>
      <c r="E280" s="507"/>
      <c r="F280" s="395"/>
      <c r="G280" s="507"/>
      <c r="H280" s="507"/>
      <c r="I280" s="507"/>
      <c r="J280" s="507"/>
      <c r="K280" s="507"/>
      <c r="L280" s="507"/>
      <c r="M280" s="395"/>
      <c r="N280" s="507"/>
      <c r="O280" s="507"/>
      <c r="P280" s="597"/>
      <c r="Q280" s="597"/>
      <c r="R280" s="888"/>
      <c r="S280" s="888"/>
      <c r="T280" s="888"/>
      <c r="U280" s="888"/>
      <c r="V280" s="888"/>
      <c r="W280" s="888"/>
      <c r="X280" s="489"/>
      <c r="Y280" s="489"/>
      <c r="Z280" s="162"/>
      <c r="AA280" s="1003"/>
      <c r="AB280" s="146"/>
      <c r="AC280" s="146"/>
    </row>
    <row r="281" spans="1:29" s="354" customFormat="1" ht="19.5" customHeight="1" x14ac:dyDescent="0.2">
      <c r="A281" s="288" t="s">
        <v>575</v>
      </c>
      <c r="B281" s="160"/>
      <c r="C281" s="336" t="s">
        <v>408</v>
      </c>
      <c r="D281" s="336"/>
      <c r="E281" s="336"/>
      <c r="F281" s="336"/>
      <c r="G281" s="336"/>
      <c r="H281" s="336"/>
      <c r="I281" s="336"/>
      <c r="J281" s="336"/>
      <c r="K281" s="336"/>
      <c r="L281" s="336"/>
      <c r="M281" s="336"/>
      <c r="N281" s="336"/>
      <c r="O281" s="336"/>
      <c r="P281" s="336"/>
      <c r="Q281" s="336"/>
      <c r="R281" s="591"/>
      <c r="S281" s="591"/>
      <c r="T281" s="591"/>
      <c r="U281" s="591"/>
      <c r="V281" s="591"/>
      <c r="W281" s="1188" t="s">
        <v>1166</v>
      </c>
      <c r="X281" s="1456"/>
      <c r="Y281" s="624"/>
      <c r="Z281" s="162"/>
      <c r="AA281" s="1003">
        <f>IF(W281="?",0,IF(W281&lt;&gt;"",1,0))</f>
        <v>0</v>
      </c>
      <c r="AB281" s="146"/>
      <c r="AC281" s="146"/>
    </row>
    <row r="282" spans="1:29" s="354" customFormat="1" ht="19.5" customHeight="1" x14ac:dyDescent="0.2">
      <c r="A282" s="288" t="s">
        <v>576</v>
      </c>
      <c r="B282" s="160"/>
      <c r="C282" s="336" t="s">
        <v>1183</v>
      </c>
      <c r="D282" s="336"/>
      <c r="E282" s="336"/>
      <c r="F282" s="336"/>
      <c r="G282" s="336"/>
      <c r="H282" s="336"/>
      <c r="I282" s="336"/>
      <c r="J282" s="336"/>
      <c r="K282" s="336"/>
      <c r="L282" s="336"/>
      <c r="M282" s="336"/>
      <c r="N282" s="336"/>
      <c r="O282" s="336"/>
      <c r="P282" s="336"/>
      <c r="Q282" s="336"/>
      <c r="R282" s="591"/>
      <c r="S282" s="591"/>
      <c r="T282" s="591"/>
      <c r="U282" s="591"/>
      <c r="V282" s="591"/>
      <c r="W282" s="1188" t="s">
        <v>1166</v>
      </c>
      <c r="X282" s="1456"/>
      <c r="Y282" s="624"/>
      <c r="Z282" s="162"/>
      <c r="AA282" s="1003">
        <f>IF(W282="?",0,IF(W282&lt;&gt;"",1,0))</f>
        <v>0</v>
      </c>
      <c r="AB282" s="146"/>
      <c r="AC282" s="146"/>
    </row>
    <row r="283" spans="1:29" s="354" customFormat="1" ht="19.5" customHeight="1" x14ac:dyDescent="0.2">
      <c r="A283" s="288" t="s">
        <v>577</v>
      </c>
      <c r="B283" s="160"/>
      <c r="C283" s="336" t="s">
        <v>409</v>
      </c>
      <c r="D283" s="336"/>
      <c r="E283" s="336"/>
      <c r="F283" s="336"/>
      <c r="G283" s="336"/>
      <c r="H283" s="336"/>
      <c r="I283" s="336"/>
      <c r="J283" s="336"/>
      <c r="K283" s="336"/>
      <c r="L283" s="336"/>
      <c r="M283" s="336"/>
      <c r="N283" s="336"/>
      <c r="O283" s="336"/>
      <c r="P283" s="336"/>
      <c r="Q283" s="336"/>
      <c r="R283" s="591"/>
      <c r="S283" s="591"/>
      <c r="T283" s="591"/>
      <c r="U283" s="591"/>
      <c r="V283" s="591"/>
      <c r="W283" s="1188" t="s">
        <v>1166</v>
      </c>
      <c r="X283" s="1456"/>
      <c r="Y283" s="624"/>
      <c r="Z283" s="162"/>
      <c r="AA283" s="1003">
        <f>IF(W283="?",0,IF(W283&lt;&gt;"",1,0))</f>
        <v>0</v>
      </c>
      <c r="AB283" s="146"/>
      <c r="AC283" s="146"/>
    </row>
    <row r="284" spans="1:29" s="353" customFormat="1" ht="5.25" customHeight="1" x14ac:dyDescent="0.2">
      <c r="A284" s="288"/>
      <c r="B284" s="160"/>
      <c r="C284" s="333"/>
      <c r="D284" s="334"/>
      <c r="E284" s="334"/>
      <c r="F284" s="334"/>
      <c r="G284" s="334"/>
      <c r="H284" s="334"/>
      <c r="I284" s="334"/>
      <c r="J284" s="334"/>
      <c r="K284" s="334"/>
      <c r="L284" s="334"/>
      <c r="M284" s="334"/>
      <c r="N284" s="334"/>
      <c r="O284" s="334"/>
      <c r="P284" s="334"/>
      <c r="Q284" s="334"/>
      <c r="R284" s="334"/>
      <c r="S284" s="332"/>
      <c r="T284" s="332"/>
      <c r="U284" s="332"/>
      <c r="V284" s="332"/>
      <c r="W284" s="332"/>
      <c r="X284" s="332"/>
      <c r="Y284" s="332"/>
      <c r="Z284" s="162"/>
      <c r="AA284" s="1003"/>
      <c r="AB284" s="28"/>
      <c r="AC284" s="28"/>
    </row>
    <row r="285" spans="1:29" s="353" customFormat="1" ht="18" customHeight="1" x14ac:dyDescent="0.2">
      <c r="A285" s="288"/>
      <c r="B285" s="160"/>
      <c r="C285" s="625" t="s">
        <v>494</v>
      </c>
      <c r="D285" s="626"/>
      <c r="E285" s="626"/>
      <c r="F285" s="626"/>
      <c r="G285" s="626"/>
      <c r="H285" s="626"/>
      <c r="I285" s="626"/>
      <c r="J285" s="626"/>
      <c r="K285" s="626"/>
      <c r="L285" s="626"/>
      <c r="M285" s="626"/>
      <c r="N285" s="626"/>
      <c r="O285" s="626"/>
      <c r="P285" s="626"/>
      <c r="Q285" s="626"/>
      <c r="R285" s="626"/>
      <c r="S285" s="626"/>
      <c r="T285" s="626"/>
      <c r="U285" s="626"/>
      <c r="V285" s="626"/>
      <c r="W285" s="484"/>
      <c r="X285" s="484"/>
      <c r="Y285" s="484"/>
      <c r="Z285" s="162"/>
      <c r="AA285" s="1003"/>
      <c r="AB285" s="28"/>
      <c r="AC285" s="28"/>
    </row>
    <row r="286" spans="1:29" ht="60" customHeight="1" x14ac:dyDescent="0.2">
      <c r="A286" s="288" t="s">
        <v>578</v>
      </c>
      <c r="B286" s="185"/>
      <c r="C286" s="1372"/>
      <c r="D286" s="1136"/>
      <c r="E286" s="1136"/>
      <c r="F286" s="1136"/>
      <c r="G286" s="1136"/>
      <c r="H286" s="1136"/>
      <c r="I286" s="1136"/>
      <c r="J286" s="1136"/>
      <c r="K286" s="1136"/>
      <c r="L286" s="1136"/>
      <c r="M286" s="1136"/>
      <c r="N286" s="1136"/>
      <c r="O286" s="1136"/>
      <c r="P286" s="1136"/>
      <c r="Q286" s="1136"/>
      <c r="R286" s="1136"/>
      <c r="S286" s="1136"/>
      <c r="T286" s="1136"/>
      <c r="U286" s="1136"/>
      <c r="V286" s="1136"/>
      <c r="W286" s="1136"/>
      <c r="X286" s="1136"/>
      <c r="Y286" s="626"/>
      <c r="Z286" s="186"/>
      <c r="AA286" s="1003">
        <f>IF(C286="?",0,IF(C286&lt;&gt;"",1,0))</f>
        <v>0</v>
      </c>
      <c r="AB286" s="12"/>
      <c r="AC286" s="12"/>
    </row>
    <row r="287" spans="1:29" s="354" customFormat="1" ht="9" customHeight="1" x14ac:dyDescent="0.2">
      <c r="A287" s="288" t="str">
        <f>IF(L4&lt;&gt;"",L4,"")</f>
        <v>00000000</v>
      </c>
      <c r="B287" s="177"/>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9"/>
      <c r="AA287" s="1003"/>
      <c r="AB287" s="146"/>
      <c r="AC287" s="146"/>
    </row>
    <row r="288" spans="1:29" s="353" customFormat="1" ht="5.25" customHeight="1" x14ac:dyDescent="0.2">
      <c r="A288" s="455"/>
      <c r="B288" s="180"/>
      <c r="C288" s="181"/>
      <c r="D288" s="368"/>
      <c r="E288" s="368"/>
      <c r="F288" s="181"/>
      <c r="G288" s="181"/>
      <c r="H288" s="181"/>
      <c r="I288" s="181"/>
      <c r="J288" s="181"/>
      <c r="K288" s="181"/>
      <c r="L288" s="181"/>
      <c r="M288" s="181"/>
      <c r="N288" s="181"/>
      <c r="O288" s="181"/>
      <c r="P288" s="181"/>
      <c r="Q288" s="181"/>
      <c r="R288" s="181"/>
      <c r="S288" s="181"/>
      <c r="T288" s="181"/>
      <c r="U288" s="181"/>
      <c r="V288" s="181"/>
      <c r="W288" s="181"/>
      <c r="X288" s="181"/>
      <c r="Y288" s="181"/>
      <c r="Z288" s="182"/>
      <c r="AA288" s="1003"/>
      <c r="AB288" s="28"/>
      <c r="AC288" s="28"/>
    </row>
    <row r="289" spans="1:29" ht="24" customHeight="1" x14ac:dyDescent="0.2">
      <c r="A289" s="455"/>
      <c r="B289" s="185"/>
      <c r="C289" s="341" t="s">
        <v>1381</v>
      </c>
      <c r="D289" s="341"/>
      <c r="E289" s="341"/>
      <c r="F289" s="434"/>
      <c r="G289" s="501"/>
      <c r="H289" s="501"/>
      <c r="I289" s="501"/>
      <c r="J289" s="501"/>
      <c r="K289" s="501"/>
      <c r="L289" s="501"/>
      <c r="M289" s="434"/>
      <c r="N289" s="501"/>
      <c r="O289" s="501"/>
      <c r="P289" s="193"/>
      <c r="Q289" s="193"/>
      <c r="R289" s="193"/>
      <c r="S289" s="199"/>
      <c r="T289" s="199"/>
      <c r="U289" s="199"/>
      <c r="V289" s="193"/>
      <c r="W289" s="193"/>
      <c r="X289" s="193"/>
      <c r="Y289" s="193"/>
      <c r="Z289" s="186"/>
      <c r="AA289" s="1003"/>
      <c r="AB289" s="12"/>
      <c r="AC289" s="12"/>
    </row>
    <row r="290" spans="1:29" ht="19.5" customHeight="1" x14ac:dyDescent="0.2">
      <c r="A290" s="455"/>
      <c r="B290" s="185"/>
      <c r="C290" s="200" t="s">
        <v>339</v>
      </c>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86"/>
      <c r="AA290" s="1003"/>
      <c r="AB290" s="12"/>
      <c r="AC290" s="12"/>
    </row>
    <row r="291" spans="1:29" s="353" customFormat="1" ht="18" customHeight="1" x14ac:dyDescent="0.2">
      <c r="A291" s="926" t="s">
        <v>579</v>
      </c>
      <c r="B291" s="160"/>
      <c r="C291" s="698"/>
      <c r="D291" s="545" t="s">
        <v>100</v>
      </c>
      <c r="E291" s="545"/>
      <c r="F291" s="1188" t="s">
        <v>1166</v>
      </c>
      <c r="G291" s="1228"/>
      <c r="H291" s="1228"/>
      <c r="I291" s="1189"/>
      <c r="J291" s="537"/>
      <c r="K291" s="545" t="s">
        <v>101</v>
      </c>
      <c r="L291" s="545"/>
      <c r="M291" s="1188" t="s">
        <v>1166</v>
      </c>
      <c r="N291" s="1228"/>
      <c r="O291" s="1228"/>
      <c r="P291" s="1189"/>
      <c r="Q291" s="545"/>
      <c r="R291" s="698"/>
      <c r="S291" s="545" t="s">
        <v>102</v>
      </c>
      <c r="T291" s="545"/>
      <c r="U291" s="1188" t="s">
        <v>1166</v>
      </c>
      <c r="V291" s="1228"/>
      <c r="W291" s="1228"/>
      <c r="X291" s="1189"/>
      <c r="Y291" s="193"/>
      <c r="Z291" s="162"/>
      <c r="AA291" s="1003">
        <f>IF(F291="?",0,IF(F291&lt;&gt;"",1,0))+IF(M291="?",0,IF(M291&lt;&gt;"",1,0))+IF(U291="?",0,IF(U291&lt;&gt;"",1,0))</f>
        <v>0</v>
      </c>
      <c r="AB291" s="28"/>
      <c r="AC291" s="28"/>
    </row>
    <row r="292" spans="1:29" ht="9" customHeight="1" x14ac:dyDescent="0.2">
      <c r="A292" s="455"/>
      <c r="B292" s="208"/>
      <c r="C292" s="133"/>
      <c r="D292" s="133"/>
      <c r="E292" s="133"/>
      <c r="F292" s="209"/>
      <c r="G292" s="209"/>
      <c r="H292" s="209"/>
      <c r="I292" s="209"/>
      <c r="J292" s="209"/>
      <c r="K292" s="209"/>
      <c r="L292" s="209"/>
      <c r="M292" s="90"/>
      <c r="N292" s="90"/>
      <c r="O292" s="90"/>
      <c r="P292" s="134"/>
      <c r="Q292" s="134"/>
      <c r="R292" s="134"/>
      <c r="S292" s="209"/>
      <c r="T292" s="209"/>
      <c r="U292" s="209"/>
      <c r="V292" s="134"/>
      <c r="W292" s="134"/>
      <c r="X292" s="134"/>
      <c r="Y292" s="134"/>
      <c r="Z292" s="210"/>
      <c r="AA292" s="1003"/>
      <c r="AB292" s="12"/>
      <c r="AC292" s="12"/>
    </row>
    <row r="293" spans="1:29" s="354" customFormat="1" ht="5.25" customHeight="1" x14ac:dyDescent="0.2">
      <c r="A293" s="288"/>
      <c r="B293" s="160"/>
      <c r="C293" s="413"/>
      <c r="D293" s="413"/>
      <c r="E293" s="507"/>
      <c r="F293" s="413"/>
      <c r="G293" s="507"/>
      <c r="H293" s="507"/>
      <c r="I293" s="507"/>
      <c r="J293" s="507"/>
      <c r="K293" s="507"/>
      <c r="L293" s="507"/>
      <c r="M293" s="413"/>
      <c r="N293" s="507"/>
      <c r="O293" s="507"/>
      <c r="P293" s="413"/>
      <c r="Q293" s="507"/>
      <c r="R293" s="507"/>
      <c r="S293" s="413"/>
      <c r="T293" s="507"/>
      <c r="U293" s="507"/>
      <c r="V293" s="413"/>
      <c r="W293" s="507"/>
      <c r="X293" s="507"/>
      <c r="Y293" s="507"/>
      <c r="Z293" s="162"/>
      <c r="AA293" s="1003"/>
      <c r="AB293" s="146"/>
      <c r="AC293" s="146"/>
    </row>
    <row r="294" spans="1:29" ht="24" customHeight="1" x14ac:dyDescent="0.2">
      <c r="A294" s="455"/>
      <c r="B294" s="185"/>
      <c r="C294" s="163" t="s">
        <v>337</v>
      </c>
      <c r="D294" s="163"/>
      <c r="E294" s="163"/>
      <c r="F294" s="193"/>
      <c r="G294" s="193"/>
      <c r="H294" s="193"/>
      <c r="I294" s="193"/>
      <c r="J294" s="193"/>
      <c r="K294" s="193"/>
      <c r="L294" s="193"/>
      <c r="M294" s="193"/>
      <c r="N294" s="193"/>
      <c r="O294" s="193"/>
      <c r="P294" s="193"/>
      <c r="Q294" s="193"/>
      <c r="R294" s="193"/>
      <c r="S294" s="193"/>
      <c r="T294" s="193"/>
      <c r="U294" s="193"/>
      <c r="V294" s="193"/>
      <c r="W294" s="193"/>
      <c r="X294" s="193"/>
      <c r="Y294" s="193"/>
      <c r="Z294" s="186"/>
      <c r="AA294" s="1003"/>
      <c r="AB294" s="12"/>
      <c r="AC294" s="12"/>
    </row>
    <row r="295" spans="1:29" ht="48" customHeight="1" x14ac:dyDescent="0.2">
      <c r="A295" s="456" t="s">
        <v>258</v>
      </c>
      <c r="B295" s="185"/>
      <c r="C295" s="1225" t="s">
        <v>1557</v>
      </c>
      <c r="D295" s="1225"/>
      <c r="E295" s="1225"/>
      <c r="F295" s="1225"/>
      <c r="G295" s="1225"/>
      <c r="H295" s="1225"/>
      <c r="I295" s="1225"/>
      <c r="J295" s="1225"/>
      <c r="K295" s="1225"/>
      <c r="L295" s="1225"/>
      <c r="M295" s="1225"/>
      <c r="N295" s="1225"/>
      <c r="O295" s="1225"/>
      <c r="P295" s="1225"/>
      <c r="Q295" s="1225"/>
      <c r="R295" s="1225"/>
      <c r="S295" s="1225"/>
      <c r="T295" s="1225"/>
      <c r="U295" s="1225"/>
      <c r="V295" s="1225"/>
      <c r="W295" s="1225"/>
      <c r="X295" s="1225"/>
      <c r="Y295" s="889"/>
      <c r="Z295" s="186"/>
      <c r="AA295" s="1003"/>
      <c r="AB295" s="12"/>
      <c r="AC295" s="12"/>
    </row>
    <row r="296" spans="1:29" s="353" customFormat="1" ht="9" customHeight="1" x14ac:dyDescent="0.2">
      <c r="A296" s="457"/>
      <c r="B296" s="160"/>
      <c r="C296" s="384"/>
      <c r="D296" s="384"/>
      <c r="E296" s="478"/>
      <c r="F296" s="169"/>
      <c r="G296" s="169"/>
      <c r="H296" s="169"/>
      <c r="I296" s="169"/>
      <c r="J296" s="169"/>
      <c r="K296" s="169"/>
      <c r="L296" s="169"/>
      <c r="M296" s="170"/>
      <c r="N296" s="170"/>
      <c r="O296" s="170"/>
      <c r="P296" s="170"/>
      <c r="Q296" s="170"/>
      <c r="R296" s="170"/>
      <c r="S296" s="171"/>
      <c r="T296" s="171"/>
      <c r="U296" s="171"/>
      <c r="V296" s="171"/>
      <c r="W296" s="117"/>
      <c r="X296" s="117"/>
      <c r="Y296" s="117"/>
      <c r="Z296" s="162"/>
      <c r="AA296" s="1003"/>
      <c r="AB296" s="28"/>
      <c r="AC296" s="28"/>
    </row>
    <row r="297" spans="1:29" s="353" customFormat="1" ht="35.25" customHeight="1" x14ac:dyDescent="0.2">
      <c r="A297" s="455"/>
      <c r="B297" s="160"/>
      <c r="C297" s="1269" t="s">
        <v>427</v>
      </c>
      <c r="D297" s="1510"/>
      <c r="E297" s="1510"/>
      <c r="F297" s="1510"/>
      <c r="G297" s="1510"/>
      <c r="H297" s="1510"/>
      <c r="I297" s="1510"/>
      <c r="J297" s="1510"/>
      <c r="K297" s="1510"/>
      <c r="L297" s="1511"/>
      <c r="M297" s="1509" t="s">
        <v>1313</v>
      </c>
      <c r="N297" s="1510"/>
      <c r="O297" s="1510"/>
      <c r="P297" s="1510"/>
      <c r="Q297" s="1510"/>
      <c r="R297" s="1511"/>
      <c r="S297" s="1509" t="s">
        <v>1314</v>
      </c>
      <c r="T297" s="1510"/>
      <c r="U297" s="1510"/>
      <c r="V297" s="1510"/>
      <c r="W297" s="1510"/>
      <c r="X297" s="1511"/>
      <c r="Y297" s="545"/>
      <c r="Z297" s="162"/>
      <c r="AA297" s="1003"/>
      <c r="AB297" s="28"/>
      <c r="AC297" s="28"/>
    </row>
    <row r="298" spans="1:29" s="353" customFormat="1" ht="13.5" customHeight="1" x14ac:dyDescent="0.2">
      <c r="A298" s="1289" t="s">
        <v>580</v>
      </c>
      <c r="B298" s="160"/>
      <c r="C298" s="1479" t="s">
        <v>369</v>
      </c>
      <c r="D298" s="1445"/>
      <c r="E298" s="1445"/>
      <c r="F298" s="1445"/>
      <c r="G298" s="1445"/>
      <c r="H298" s="1445"/>
      <c r="I298" s="1445"/>
      <c r="J298" s="1445"/>
      <c r="K298" s="1445"/>
      <c r="L298" s="1480"/>
      <c r="M298" s="1299" t="s">
        <v>898</v>
      </c>
      <c r="N298" s="1300"/>
      <c r="O298" s="1300"/>
      <c r="P298" s="1301"/>
      <c r="Q298" s="1302"/>
      <c r="R298" s="1302"/>
      <c r="S298" s="1299" t="s">
        <v>899</v>
      </c>
      <c r="T298" s="1300"/>
      <c r="U298" s="1300"/>
      <c r="V298" s="1301"/>
      <c r="W298" s="1302"/>
      <c r="X298" s="1303"/>
      <c r="Y298" s="579"/>
      <c r="Z298" s="162"/>
      <c r="AA298" s="1003"/>
      <c r="AB298" s="28"/>
      <c r="AC298" s="28"/>
    </row>
    <row r="299" spans="1:29" s="353" customFormat="1" ht="21" customHeight="1" x14ac:dyDescent="0.2">
      <c r="A299" s="1374"/>
      <c r="B299" s="160"/>
      <c r="C299" s="1362"/>
      <c r="D299" s="1363"/>
      <c r="E299" s="1363"/>
      <c r="F299" s="1363"/>
      <c r="G299" s="1363"/>
      <c r="H299" s="1363"/>
      <c r="I299" s="1363"/>
      <c r="J299" s="1363"/>
      <c r="K299" s="1363"/>
      <c r="L299" s="1364"/>
      <c r="M299" s="1304"/>
      <c r="N299" s="1305"/>
      <c r="O299" s="1305"/>
      <c r="P299" s="1305"/>
      <c r="Q299" s="1481"/>
      <c r="R299" s="1482"/>
      <c r="S299" s="1304"/>
      <c r="T299" s="1305"/>
      <c r="U299" s="1305"/>
      <c r="V299" s="1305"/>
      <c r="W299" s="1305"/>
      <c r="X299" s="1306"/>
      <c r="Y299" s="183"/>
      <c r="Z299" s="162"/>
      <c r="AA299" s="1003">
        <f>IF(M299="?",0,IF(M299&lt;&gt;"",1,0))+IF(S299="?",0,IF(S299&lt;&gt;"",1,0))</f>
        <v>0</v>
      </c>
      <c r="AB299" s="28"/>
      <c r="AC299" s="28"/>
    </row>
    <row r="300" spans="1:29" s="353" customFormat="1" ht="15" customHeight="1" x14ac:dyDescent="0.2">
      <c r="A300" s="850"/>
      <c r="B300" s="160"/>
      <c r="C300" s="1330" t="s">
        <v>147</v>
      </c>
      <c r="D300" s="1442" t="s">
        <v>487</v>
      </c>
      <c r="E300" s="1443"/>
      <c r="F300" s="1444"/>
      <c r="G300" s="1445"/>
      <c r="H300" s="1445"/>
      <c r="I300" s="1445"/>
      <c r="J300" s="1445"/>
      <c r="K300" s="1445"/>
      <c r="L300" s="1445"/>
      <c r="M300" s="1440"/>
      <c r="N300" s="1440"/>
      <c r="O300" s="1440"/>
      <c r="P300" s="1441"/>
      <c r="Q300" s="578"/>
      <c r="R300" s="578"/>
      <c r="S300" s="332"/>
      <c r="T300" s="332"/>
      <c r="U300" s="332"/>
      <c r="V300" s="332"/>
      <c r="W300" s="332"/>
      <c r="X300" s="377"/>
      <c r="Y300" s="579"/>
      <c r="Z300" s="162"/>
      <c r="AA300" s="1003"/>
      <c r="AB300" s="28"/>
      <c r="AC300" s="28"/>
    </row>
    <row r="301" spans="1:29" s="353" customFormat="1" ht="21" customHeight="1" x14ac:dyDescent="0.2">
      <c r="A301" s="289" t="s">
        <v>581</v>
      </c>
      <c r="B301" s="160"/>
      <c r="C301" s="1331"/>
      <c r="D301" s="1446" t="s">
        <v>488</v>
      </c>
      <c r="E301" s="1447"/>
      <c r="F301" s="1448"/>
      <c r="G301" s="1388"/>
      <c r="H301" s="1388"/>
      <c r="I301" s="1388"/>
      <c r="J301" s="1388"/>
      <c r="K301" s="1388"/>
      <c r="L301" s="1449"/>
      <c r="M301" s="1337"/>
      <c r="N301" s="1338"/>
      <c r="O301" s="1338"/>
      <c r="P301" s="1338"/>
      <c r="Q301" s="1339"/>
      <c r="R301" s="1340"/>
      <c r="S301" s="1337"/>
      <c r="T301" s="1338"/>
      <c r="U301" s="1338"/>
      <c r="V301" s="1338"/>
      <c r="W301" s="1339"/>
      <c r="X301" s="1340"/>
      <c r="Y301" s="183"/>
      <c r="Z301" s="162"/>
      <c r="AA301" s="1003">
        <f>IF(M301="?",0,IF(M301&lt;&gt;"",1,0))+IF(S301="?",0,IF(S301&lt;&gt;"",1,0))</f>
        <v>0</v>
      </c>
      <c r="AB301" s="28"/>
      <c r="AC301" s="28"/>
    </row>
    <row r="302" spans="1:29" s="353" customFormat="1" ht="24" customHeight="1" x14ac:dyDescent="0.2">
      <c r="A302" s="850"/>
      <c r="B302" s="160"/>
      <c r="C302" s="1332"/>
      <c r="D302" s="1442" t="s">
        <v>381</v>
      </c>
      <c r="E302" s="1443"/>
      <c r="F302" s="1444"/>
      <c r="G302" s="1445"/>
      <c r="H302" s="1445"/>
      <c r="I302" s="1445"/>
      <c r="J302" s="1445"/>
      <c r="K302" s="1445"/>
      <c r="L302" s="1445"/>
      <c r="M302" s="1311"/>
      <c r="N302" s="1311"/>
      <c r="O302" s="1311"/>
      <c r="P302" s="1312"/>
      <c r="Q302" s="578"/>
      <c r="R302" s="578"/>
      <c r="S302" s="332"/>
      <c r="T302" s="332"/>
      <c r="U302" s="332"/>
      <c r="V302" s="332"/>
      <c r="W302" s="332"/>
      <c r="X302" s="377"/>
      <c r="Y302" s="579"/>
      <c r="Z302" s="162"/>
      <c r="AA302" s="1003"/>
      <c r="AB302" s="28"/>
      <c r="AC302" s="28"/>
    </row>
    <row r="303" spans="1:29" s="353" customFormat="1" ht="21" customHeight="1" x14ac:dyDescent="0.2">
      <c r="A303" s="289" t="s">
        <v>582</v>
      </c>
      <c r="B303" s="160"/>
      <c r="C303" s="1333"/>
      <c r="D303" s="1446" t="s">
        <v>489</v>
      </c>
      <c r="E303" s="1447"/>
      <c r="F303" s="1448"/>
      <c r="G303" s="1388"/>
      <c r="H303" s="1388"/>
      <c r="I303" s="1388"/>
      <c r="J303" s="1388"/>
      <c r="K303" s="1388"/>
      <c r="L303" s="1449"/>
      <c r="M303" s="1337"/>
      <c r="N303" s="1338"/>
      <c r="O303" s="1338"/>
      <c r="P303" s="1338"/>
      <c r="Q303" s="1339"/>
      <c r="R303" s="1340"/>
      <c r="S303" s="1337"/>
      <c r="T303" s="1338"/>
      <c r="U303" s="1338"/>
      <c r="V303" s="1338"/>
      <c r="W303" s="1339"/>
      <c r="X303" s="1340"/>
      <c r="Y303" s="183"/>
      <c r="Z303" s="162"/>
      <c r="AA303" s="1003">
        <f>IF(M303="?",0,IF(M303&lt;&gt;"",1,0))+IF(S303="?",0,IF(S303&lt;&gt;"",1,0))</f>
        <v>0</v>
      </c>
      <c r="AB303" s="28"/>
      <c r="AC303" s="28"/>
    </row>
    <row r="304" spans="1:29" s="353" customFormat="1" ht="5.25" customHeight="1" x14ac:dyDescent="0.2">
      <c r="A304" s="291"/>
      <c r="B304" s="160"/>
      <c r="C304" s="608"/>
      <c r="D304" s="1512" t="s">
        <v>147</v>
      </c>
      <c r="E304" s="1450" t="s">
        <v>1082</v>
      </c>
      <c r="F304" s="1445"/>
      <c r="G304" s="1445"/>
      <c r="H304" s="1445"/>
      <c r="I304" s="1445"/>
      <c r="J304" s="1445"/>
      <c r="K304" s="1445"/>
      <c r="L304" s="1445"/>
      <c r="M304" s="604"/>
      <c r="N304" s="604"/>
      <c r="O304" s="604"/>
      <c r="P304" s="604"/>
      <c r="Q304" s="604"/>
      <c r="R304" s="604"/>
      <c r="S304" s="605"/>
      <c r="T304" s="605"/>
      <c r="U304" s="605"/>
      <c r="V304" s="606"/>
      <c r="W304" s="577"/>
      <c r="X304" s="607"/>
      <c r="Y304" s="579"/>
      <c r="Z304" s="162"/>
      <c r="AA304" s="1003"/>
      <c r="AB304" s="28"/>
      <c r="AC304" s="28"/>
    </row>
    <row r="305" spans="1:29" s="353" customFormat="1" ht="21" customHeight="1" x14ac:dyDescent="0.2">
      <c r="A305" s="289" t="s">
        <v>583</v>
      </c>
      <c r="B305" s="160"/>
      <c r="C305" s="609"/>
      <c r="D305" s="1333"/>
      <c r="E305" s="1451"/>
      <c r="F305" s="1363"/>
      <c r="G305" s="1363"/>
      <c r="H305" s="1363"/>
      <c r="I305" s="1363"/>
      <c r="J305" s="1363"/>
      <c r="K305" s="1363"/>
      <c r="L305" s="1363"/>
      <c r="M305" s="1337"/>
      <c r="N305" s="1338"/>
      <c r="O305" s="1338"/>
      <c r="P305" s="1338"/>
      <c r="Q305" s="1339"/>
      <c r="R305" s="1340"/>
      <c r="S305" s="1337"/>
      <c r="T305" s="1338"/>
      <c r="U305" s="1338"/>
      <c r="V305" s="1338"/>
      <c r="W305" s="1339"/>
      <c r="X305" s="1340"/>
      <c r="Y305" s="183"/>
      <c r="Z305" s="166"/>
      <c r="AA305" s="1003">
        <f>IF(M305="?",0,IF(M305&lt;&gt;"",1,0))+IF(S305="?",0,IF(S305&lt;&gt;"",1,0))</f>
        <v>0</v>
      </c>
      <c r="AB305" s="28"/>
      <c r="AC305" s="28"/>
    </row>
    <row r="306" spans="1:29" ht="9" customHeight="1" x14ac:dyDescent="0.2">
      <c r="A306" s="455"/>
      <c r="B306" s="185"/>
      <c r="C306" s="194"/>
      <c r="D306" s="195"/>
      <c r="E306" s="195"/>
      <c r="F306" s="194"/>
      <c r="G306" s="194"/>
      <c r="H306" s="194"/>
      <c r="I306" s="194"/>
      <c r="J306" s="194"/>
      <c r="K306" s="194"/>
      <c r="L306" s="194"/>
      <c r="M306" s="194"/>
      <c r="N306" s="194"/>
      <c r="O306" s="194"/>
      <c r="P306" s="194"/>
      <c r="Q306" s="194"/>
      <c r="R306" s="194"/>
      <c r="S306" s="194"/>
      <c r="T306" s="194"/>
      <c r="U306" s="194"/>
      <c r="V306" s="194"/>
      <c r="W306" s="194"/>
      <c r="X306" s="194"/>
      <c r="Y306" s="193"/>
      <c r="Z306" s="186"/>
      <c r="AA306" s="1003"/>
      <c r="AB306" s="12"/>
      <c r="AC306" s="12"/>
    </row>
    <row r="307" spans="1:29" ht="9" customHeight="1" x14ac:dyDescent="0.2">
      <c r="A307" s="455"/>
      <c r="B307" s="185"/>
      <c r="C307" s="193"/>
      <c r="D307" s="161"/>
      <c r="E307" s="507"/>
      <c r="F307" s="193"/>
      <c r="G307" s="193"/>
      <c r="H307" s="193"/>
      <c r="I307" s="193"/>
      <c r="J307" s="193"/>
      <c r="K307" s="193"/>
      <c r="L307" s="193"/>
      <c r="M307" s="193"/>
      <c r="N307" s="193"/>
      <c r="O307" s="193"/>
      <c r="P307" s="193"/>
      <c r="Q307" s="193"/>
      <c r="R307" s="193"/>
      <c r="S307" s="193"/>
      <c r="T307" s="193"/>
      <c r="U307" s="193"/>
      <c r="V307" s="193"/>
      <c r="W307" s="193"/>
      <c r="X307" s="193"/>
      <c r="Y307" s="193"/>
      <c r="Z307" s="186"/>
      <c r="AA307" s="1003"/>
      <c r="AB307" s="12"/>
      <c r="AC307" s="12"/>
    </row>
    <row r="308" spans="1:29" s="353" customFormat="1" ht="19.5" customHeight="1" x14ac:dyDescent="0.2">
      <c r="A308" s="458" t="s">
        <v>586</v>
      </c>
      <c r="B308" s="160"/>
      <c r="C308" s="579" t="s">
        <v>148</v>
      </c>
      <c r="D308" s="579"/>
      <c r="E308" s="579"/>
      <c r="F308" s="221"/>
      <c r="G308" s="221"/>
      <c r="H308" s="221"/>
      <c r="I308" s="221"/>
      <c r="J308" s="221"/>
      <c r="K308" s="221"/>
      <c r="L308" s="221"/>
      <c r="M308" s="221"/>
      <c r="N308" s="221"/>
      <c r="O308" s="221"/>
      <c r="P308" s="221"/>
      <c r="Q308" s="193"/>
      <c r="R308" s="193"/>
      <c r="S308" s="1181"/>
      <c r="T308" s="1181"/>
      <c r="U308" s="1181"/>
      <c r="V308" s="1182"/>
      <c r="W308" s="1183"/>
      <c r="X308" s="1183"/>
      <c r="Y308" s="183" t="s">
        <v>146</v>
      </c>
      <c r="Z308" s="166"/>
      <c r="AA308" s="1003">
        <f>IF(S308="?",0,IF(S308&lt;&gt;"",1,0))</f>
        <v>0</v>
      </c>
      <c r="AB308" s="28"/>
      <c r="AC308" s="28"/>
    </row>
    <row r="309" spans="1:29" ht="5.25" customHeight="1" x14ac:dyDescent="0.2">
      <c r="A309" s="455"/>
      <c r="B309" s="185"/>
      <c r="C309" s="221"/>
      <c r="D309" s="579"/>
      <c r="E309" s="579"/>
      <c r="F309" s="221"/>
      <c r="G309" s="221"/>
      <c r="H309" s="221"/>
      <c r="I309" s="221"/>
      <c r="J309" s="221"/>
      <c r="K309" s="221"/>
      <c r="L309" s="221"/>
      <c r="M309" s="221"/>
      <c r="N309" s="221"/>
      <c r="O309" s="221"/>
      <c r="P309" s="221"/>
      <c r="Q309" s="193"/>
      <c r="R309" s="193"/>
      <c r="S309" s="193"/>
      <c r="T309" s="193"/>
      <c r="U309" s="193"/>
      <c r="V309" s="193"/>
      <c r="W309" s="193"/>
      <c r="X309" s="193"/>
      <c r="Y309" s="193"/>
      <c r="Z309" s="186"/>
      <c r="AA309" s="1003"/>
      <c r="AB309" s="12"/>
      <c r="AC309" s="12"/>
    </row>
    <row r="310" spans="1:29" s="353" customFormat="1" ht="19.5" customHeight="1" x14ac:dyDescent="0.2">
      <c r="A310" s="458" t="s">
        <v>587</v>
      </c>
      <c r="B310" s="160"/>
      <c r="C310" s="579"/>
      <c r="D310" s="132" t="s">
        <v>97</v>
      </c>
      <c r="E310" s="132"/>
      <c r="F310" s="132"/>
      <c r="G310" s="132"/>
      <c r="H310" s="132"/>
      <c r="I310" s="132"/>
      <c r="J310" s="132"/>
      <c r="K310" s="132"/>
      <c r="L310" s="132"/>
      <c r="M310" s="132"/>
      <c r="N310" s="132"/>
      <c r="O310" s="132"/>
      <c r="P310" s="132"/>
      <c r="Q310" s="468"/>
      <c r="R310" s="468"/>
      <c r="S310" s="1181"/>
      <c r="T310" s="1181"/>
      <c r="U310" s="1181"/>
      <c r="V310" s="1182"/>
      <c r="W310" s="1183"/>
      <c r="X310" s="1183"/>
      <c r="Y310" s="183" t="s">
        <v>146</v>
      </c>
      <c r="Z310" s="166"/>
      <c r="AA310" s="1003">
        <f>IF(S310="?",0,IF(S310&lt;&gt;"",1,0))</f>
        <v>0</v>
      </c>
      <c r="AB310" s="28"/>
      <c r="AC310" s="28"/>
    </row>
    <row r="311" spans="1:29" ht="5.25" customHeight="1" x14ac:dyDescent="0.2">
      <c r="A311" s="455"/>
      <c r="B311" s="185"/>
      <c r="C311" s="221"/>
      <c r="D311" s="579"/>
      <c r="E311" s="579"/>
      <c r="F311" s="221"/>
      <c r="G311" s="221"/>
      <c r="H311" s="221"/>
      <c r="I311" s="221"/>
      <c r="J311" s="221"/>
      <c r="K311" s="221"/>
      <c r="L311" s="221"/>
      <c r="M311" s="221"/>
      <c r="N311" s="221"/>
      <c r="O311" s="221"/>
      <c r="P311" s="221"/>
      <c r="Q311" s="193"/>
      <c r="R311" s="193"/>
      <c r="S311" s="193"/>
      <c r="T311" s="193"/>
      <c r="U311" s="193"/>
      <c r="V311" s="193"/>
      <c r="W311" s="193"/>
      <c r="X311" s="193"/>
      <c r="Y311" s="193"/>
      <c r="Z311" s="186"/>
      <c r="AA311" s="1003"/>
      <c r="AB311" s="12"/>
      <c r="AC311" s="12"/>
    </row>
    <row r="312" spans="1:29" s="353" customFormat="1" ht="19.5" customHeight="1" x14ac:dyDescent="0.2">
      <c r="A312" s="458" t="s">
        <v>588</v>
      </c>
      <c r="B312" s="160"/>
      <c r="C312" s="579" t="s">
        <v>37</v>
      </c>
      <c r="D312" s="579"/>
      <c r="E312" s="579"/>
      <c r="F312" s="221"/>
      <c r="G312" s="221"/>
      <c r="H312" s="221"/>
      <c r="I312" s="221"/>
      <c r="J312" s="221"/>
      <c r="K312" s="221"/>
      <c r="L312" s="221"/>
      <c r="M312" s="221"/>
      <c r="N312" s="221"/>
      <c r="O312" s="221"/>
      <c r="P312" s="221"/>
      <c r="Q312" s="193"/>
      <c r="R312" s="193"/>
      <c r="S312" s="1181"/>
      <c r="T312" s="1181"/>
      <c r="U312" s="1181"/>
      <c r="V312" s="1182"/>
      <c r="W312" s="1183"/>
      <c r="X312" s="1183"/>
      <c r="Y312" s="183" t="s">
        <v>146</v>
      </c>
      <c r="Z312" s="166"/>
      <c r="AA312" s="1003">
        <f>IF(S312="?",0,IF(S312&lt;&gt;"",1,0))</f>
        <v>0</v>
      </c>
      <c r="AB312" s="28"/>
      <c r="AC312" s="28"/>
    </row>
    <row r="313" spans="1:29" ht="5.25" customHeight="1" x14ac:dyDescent="0.2">
      <c r="A313" s="455"/>
      <c r="B313" s="185"/>
      <c r="C313" s="193"/>
      <c r="D313" s="161"/>
      <c r="E313" s="507"/>
      <c r="F313" s="193"/>
      <c r="G313" s="193"/>
      <c r="H313" s="193"/>
      <c r="I313" s="193"/>
      <c r="J313" s="193"/>
      <c r="K313" s="193"/>
      <c r="L313" s="193"/>
      <c r="M313" s="193"/>
      <c r="N313" s="193"/>
      <c r="O313" s="193"/>
      <c r="P313" s="193"/>
      <c r="Q313" s="193"/>
      <c r="R313" s="193"/>
      <c r="S313" s="193"/>
      <c r="T313" s="193"/>
      <c r="U313" s="193"/>
      <c r="V313" s="193"/>
      <c r="W313" s="193"/>
      <c r="X313" s="193"/>
      <c r="Y313" s="193"/>
      <c r="Z313" s="186"/>
      <c r="AA313" s="1003"/>
      <c r="AB313" s="12"/>
      <c r="AC313" s="12"/>
    </row>
    <row r="314" spans="1:29" s="353" customFormat="1" ht="36" customHeight="1" x14ac:dyDescent="0.2">
      <c r="A314" s="456" t="s">
        <v>258</v>
      </c>
      <c r="B314" s="160"/>
      <c r="C314" s="1184" t="s">
        <v>38</v>
      </c>
      <c r="D314" s="1184"/>
      <c r="E314" s="1184"/>
      <c r="F314" s="1184"/>
      <c r="G314" s="1184"/>
      <c r="H314" s="1184"/>
      <c r="I314" s="1184"/>
      <c r="J314" s="1184"/>
      <c r="K314" s="1184"/>
      <c r="L314" s="1184"/>
      <c r="M314" s="1184"/>
      <c r="N314" s="1184"/>
      <c r="O314" s="1184"/>
      <c r="P314" s="1184"/>
      <c r="Q314" s="1184"/>
      <c r="R314" s="1184"/>
      <c r="S314" s="1184"/>
      <c r="T314" s="1184"/>
      <c r="U314" s="1184"/>
      <c r="V314" s="1184"/>
      <c r="W314" s="1409"/>
      <c r="X314" s="1409"/>
      <c r="Y314" s="183"/>
      <c r="Z314" s="166"/>
      <c r="AA314" s="1003"/>
      <c r="AB314" s="28"/>
      <c r="AC314" s="28"/>
    </row>
    <row r="315" spans="1:29" ht="5.25" customHeight="1" x14ac:dyDescent="0.2">
      <c r="A315" s="455"/>
      <c r="B315" s="185"/>
      <c r="C315" s="193"/>
      <c r="D315" s="161"/>
      <c r="E315" s="507"/>
      <c r="F315" s="193"/>
      <c r="G315" s="193"/>
      <c r="H315" s="193"/>
      <c r="I315" s="193"/>
      <c r="J315" s="193"/>
      <c r="K315" s="193"/>
      <c r="L315" s="193"/>
      <c r="M315" s="193"/>
      <c r="N315" s="193"/>
      <c r="O315" s="193"/>
      <c r="P315" s="193"/>
      <c r="Q315" s="193"/>
      <c r="R315" s="193"/>
      <c r="S315" s="193"/>
      <c r="T315" s="193"/>
      <c r="U315" s="193"/>
      <c r="V315" s="193"/>
      <c r="W315" s="193"/>
      <c r="X315" s="193"/>
      <c r="Y315" s="193"/>
      <c r="Z315" s="186"/>
      <c r="AA315" s="1003"/>
      <c r="AB315" s="12"/>
      <c r="AC315" s="12"/>
    </row>
    <row r="316" spans="1:29" s="353" customFormat="1" ht="23.25" customHeight="1" x14ac:dyDescent="0.2">
      <c r="A316" s="458" t="s">
        <v>589</v>
      </c>
      <c r="B316" s="160"/>
      <c r="C316" s="1438" t="s">
        <v>1083</v>
      </c>
      <c r="D316" s="1439"/>
      <c r="E316" s="1439"/>
      <c r="F316" s="1439"/>
      <c r="G316" s="1439"/>
      <c r="H316" s="1439"/>
      <c r="I316" s="1439"/>
      <c r="J316" s="1439"/>
      <c r="K316" s="1439"/>
      <c r="L316" s="1439"/>
      <c r="M316" s="1439"/>
      <c r="N316" s="1439"/>
      <c r="O316" s="1439"/>
      <c r="P316" s="1439"/>
      <c r="Q316" s="193"/>
      <c r="R316" s="193"/>
      <c r="S316" s="1181"/>
      <c r="T316" s="1181"/>
      <c r="U316" s="1181"/>
      <c r="V316" s="1182"/>
      <c r="W316" s="1183"/>
      <c r="X316" s="1183"/>
      <c r="Y316" s="183" t="s">
        <v>146</v>
      </c>
      <c r="Z316" s="166"/>
      <c r="AA316" s="1003">
        <f>IF(S316="?",0,IF(S316&lt;&gt;"",1,0))</f>
        <v>0</v>
      </c>
      <c r="AB316" s="28"/>
      <c r="AC316" s="28"/>
    </row>
    <row r="317" spans="1:29" s="353" customFormat="1" ht="5.25" customHeight="1" x14ac:dyDescent="0.2">
      <c r="A317" s="455"/>
      <c r="B317" s="160"/>
      <c r="C317" s="161"/>
      <c r="D317" s="161"/>
      <c r="E317" s="507"/>
      <c r="F317" s="161"/>
      <c r="G317" s="507"/>
      <c r="H317" s="507"/>
      <c r="I317" s="507"/>
      <c r="J317" s="507"/>
      <c r="K317" s="507"/>
      <c r="L317" s="507"/>
      <c r="M317" s="161"/>
      <c r="N317" s="507"/>
      <c r="O317" s="507"/>
      <c r="P317" s="161"/>
      <c r="Q317" s="507"/>
      <c r="R317" s="507"/>
      <c r="S317" s="161"/>
      <c r="T317" s="507"/>
      <c r="U317" s="507"/>
      <c r="V317" s="161"/>
      <c r="W317" s="507"/>
      <c r="X317" s="507"/>
      <c r="Y317" s="507"/>
      <c r="Z317" s="162"/>
      <c r="AA317" s="1003"/>
      <c r="AB317" s="28"/>
      <c r="AC317" s="28"/>
    </row>
    <row r="318" spans="1:29" s="353" customFormat="1" ht="19.5" customHeight="1" x14ac:dyDescent="0.2">
      <c r="A318" s="458" t="s">
        <v>590</v>
      </c>
      <c r="B318" s="160"/>
      <c r="C318" s="161" t="s">
        <v>967</v>
      </c>
      <c r="D318" s="161"/>
      <c r="E318" s="507"/>
      <c r="F318" s="161"/>
      <c r="G318" s="507"/>
      <c r="H318" s="507"/>
      <c r="I318" s="507"/>
      <c r="J318" s="507"/>
      <c r="K318" s="507"/>
      <c r="L318" s="855" t="s">
        <v>1166</v>
      </c>
      <c r="M318" s="698"/>
      <c r="N318" s="698"/>
      <c r="O318" s="579"/>
      <c r="P318" s="579"/>
      <c r="Q318" s="579"/>
      <c r="R318" s="579"/>
      <c r="S318" s="579"/>
      <c r="T318" s="579"/>
      <c r="U318" s="507"/>
      <c r="V318" s="161"/>
      <c r="W318" s="507"/>
      <c r="X318" s="507"/>
      <c r="Y318" s="507"/>
      <c r="Z318" s="162"/>
      <c r="AA318" s="1003">
        <f>IF(L318="?",0,IF(L318&lt;&gt;"",1,0))</f>
        <v>0</v>
      </c>
      <c r="AB318" s="28"/>
      <c r="AC318" s="28"/>
    </row>
    <row r="319" spans="1:29" s="975" customFormat="1" ht="19.5" customHeight="1" x14ac:dyDescent="0.2">
      <c r="A319" s="460"/>
      <c r="B319" s="165"/>
      <c r="C319" s="184" t="s">
        <v>338</v>
      </c>
      <c r="D319" s="184"/>
      <c r="E319" s="481"/>
      <c r="F319" s="132"/>
      <c r="G319" s="132"/>
      <c r="H319" s="132"/>
      <c r="I319" s="132"/>
      <c r="J319" s="132"/>
      <c r="K319" s="132"/>
      <c r="L319" s="132"/>
      <c r="M319" s="132"/>
      <c r="N319" s="132"/>
      <c r="O319" s="132"/>
      <c r="P319" s="132"/>
      <c r="Q319" s="132"/>
      <c r="R319" s="132"/>
      <c r="S319" s="132"/>
      <c r="T319" s="132"/>
      <c r="U319" s="132"/>
      <c r="V319" s="183"/>
      <c r="W319" s="183"/>
      <c r="X319" s="183"/>
      <c r="Y319" s="183"/>
      <c r="Z319" s="166"/>
      <c r="AA319" s="1003"/>
      <c r="AB319" s="164"/>
      <c r="AC319" s="164"/>
    </row>
    <row r="320" spans="1:29" ht="60" customHeight="1" x14ac:dyDescent="0.2">
      <c r="A320" s="458" t="s">
        <v>591</v>
      </c>
      <c r="B320" s="185"/>
      <c r="C320" s="1372"/>
      <c r="D320" s="1373"/>
      <c r="E320" s="1373"/>
      <c r="F320" s="1373"/>
      <c r="G320" s="1373"/>
      <c r="H320" s="1373"/>
      <c r="I320" s="1373"/>
      <c r="J320" s="1373"/>
      <c r="K320" s="1373"/>
      <c r="L320" s="1373"/>
      <c r="M320" s="1373"/>
      <c r="N320" s="1373"/>
      <c r="O320" s="1373"/>
      <c r="P320" s="1373"/>
      <c r="Q320" s="1373"/>
      <c r="R320" s="1373"/>
      <c r="S320" s="1373"/>
      <c r="T320" s="1373"/>
      <c r="U320" s="1373"/>
      <c r="V320" s="1373"/>
      <c r="W320" s="1136"/>
      <c r="X320" s="1136"/>
      <c r="Y320" s="183"/>
      <c r="Z320" s="186"/>
      <c r="AA320" s="1003">
        <f>IF(C320="?",0,IF(C320&lt;&gt;"",1,0))</f>
        <v>0</v>
      </c>
      <c r="AB320" s="12"/>
      <c r="AC320" s="12"/>
    </row>
    <row r="321" spans="1:31" ht="9" customHeight="1" x14ac:dyDescent="0.2">
      <c r="A321" s="455"/>
      <c r="B321" s="185"/>
      <c r="C321" s="194"/>
      <c r="D321" s="195"/>
      <c r="E321" s="195"/>
      <c r="F321" s="194"/>
      <c r="G321" s="194"/>
      <c r="H321" s="194"/>
      <c r="I321" s="194"/>
      <c r="J321" s="194"/>
      <c r="K321" s="194"/>
      <c r="L321" s="194"/>
      <c r="M321" s="194"/>
      <c r="N321" s="194"/>
      <c r="O321" s="194"/>
      <c r="P321" s="194"/>
      <c r="Q321" s="194"/>
      <c r="R321" s="194"/>
      <c r="S321" s="194"/>
      <c r="T321" s="194"/>
      <c r="U321" s="194"/>
      <c r="V321" s="194"/>
      <c r="W321" s="194"/>
      <c r="X321" s="194"/>
      <c r="Y321" s="193"/>
      <c r="Z321" s="186"/>
      <c r="AA321" s="1003"/>
      <c r="AB321" s="12"/>
      <c r="AC321" s="12"/>
    </row>
    <row r="322" spans="1:31" ht="9" customHeight="1" x14ac:dyDescent="0.2">
      <c r="A322" s="455"/>
      <c r="B322" s="185"/>
      <c r="C322" s="1507" t="s">
        <v>449</v>
      </c>
      <c r="D322" s="1507"/>
      <c r="E322" s="1507"/>
      <c r="F322" s="1507"/>
      <c r="G322" s="1507"/>
      <c r="H322" s="1507"/>
      <c r="I322" s="1507"/>
      <c r="J322" s="1507"/>
      <c r="K322" s="1507"/>
      <c r="L322" s="1507"/>
      <c r="M322" s="1507"/>
      <c r="N322" s="1507"/>
      <c r="O322" s="1507"/>
      <c r="P322" s="1507"/>
      <c r="Q322" s="1508"/>
      <c r="R322" s="221"/>
      <c r="S322" s="193"/>
      <c r="T322" s="193"/>
      <c r="U322" s="193"/>
      <c r="V322" s="193"/>
      <c r="W322" s="193"/>
      <c r="X322" s="193"/>
      <c r="Y322" s="193"/>
      <c r="Z322" s="186"/>
      <c r="AA322" s="1003"/>
      <c r="AB322" s="12"/>
      <c r="AC322" s="12"/>
    </row>
    <row r="323" spans="1:31" s="353" customFormat="1" ht="20.25" customHeight="1" x14ac:dyDescent="0.2">
      <c r="A323" s="290" t="s">
        <v>584</v>
      </c>
      <c r="B323" s="160"/>
      <c r="C323" s="1320"/>
      <c r="D323" s="1320"/>
      <c r="E323" s="1320"/>
      <c r="F323" s="1320"/>
      <c r="G323" s="1320"/>
      <c r="H323" s="1320"/>
      <c r="I323" s="1320"/>
      <c r="J323" s="1320"/>
      <c r="K323" s="1320"/>
      <c r="L323" s="1320"/>
      <c r="M323" s="1320"/>
      <c r="N323" s="1320"/>
      <c r="O323" s="1320"/>
      <c r="P323" s="1320"/>
      <c r="Q323" s="1022"/>
      <c r="R323" s="816"/>
      <c r="S323" s="1181"/>
      <c r="T323" s="1181"/>
      <c r="U323" s="1181"/>
      <c r="V323" s="1182"/>
      <c r="W323" s="1183"/>
      <c r="X323" s="1183"/>
      <c r="Y323" s="183" t="s">
        <v>146</v>
      </c>
      <c r="Z323" s="166"/>
      <c r="AA323" s="1003">
        <f>IF(S323="?",0,IF(S323&lt;&gt;"",1,0))</f>
        <v>0</v>
      </c>
      <c r="AB323" s="12"/>
      <c r="AC323" s="12"/>
      <c r="AD323" s="355"/>
      <c r="AE323" s="355"/>
    </row>
    <row r="324" spans="1:31" ht="9.75" customHeight="1" x14ac:dyDescent="0.2">
      <c r="A324" s="291"/>
      <c r="B324" s="185"/>
      <c r="C324" s="1320" t="s">
        <v>1418</v>
      </c>
      <c r="D324" s="1320"/>
      <c r="E324" s="1320"/>
      <c r="F324" s="1320"/>
      <c r="G324" s="1320"/>
      <c r="H324" s="1320"/>
      <c r="I324" s="1320"/>
      <c r="J324" s="1320"/>
      <c r="K324" s="1320"/>
      <c r="L324" s="1320"/>
      <c r="M324" s="1320"/>
      <c r="N324" s="1320"/>
      <c r="O324" s="1320"/>
      <c r="P324" s="1043"/>
      <c r="Q324" s="1043"/>
      <c r="R324" s="817"/>
      <c r="S324" s="193"/>
      <c r="T324" s="193"/>
      <c r="U324" s="193"/>
      <c r="V324" s="193"/>
      <c r="W324" s="193"/>
      <c r="X324" s="193"/>
      <c r="Y324" s="193"/>
      <c r="Z324" s="186"/>
      <c r="AA324" s="1003"/>
      <c r="AB324" s="12"/>
      <c r="AC324" s="12"/>
    </row>
    <row r="325" spans="1:31" s="353" customFormat="1" ht="21" customHeight="1" x14ac:dyDescent="0.2">
      <c r="A325" s="290" t="s">
        <v>585</v>
      </c>
      <c r="B325" s="160"/>
      <c r="C325" s="1320" t="s">
        <v>1417</v>
      </c>
      <c r="D325" s="1320"/>
      <c r="E325" s="1320"/>
      <c r="F325" s="1320"/>
      <c r="G325" s="1320"/>
      <c r="H325" s="1320"/>
      <c r="I325" s="1320"/>
      <c r="J325" s="1320"/>
      <c r="K325" s="1320"/>
      <c r="L325" s="1320"/>
      <c r="M325" s="1320"/>
      <c r="N325" s="1320"/>
      <c r="O325" s="1320"/>
      <c r="P325" s="1043"/>
      <c r="Q325" s="1043"/>
      <c r="R325" s="816"/>
      <c r="S325" s="1181"/>
      <c r="T325" s="1181"/>
      <c r="U325" s="1181"/>
      <c r="V325" s="1182"/>
      <c r="W325" s="1183"/>
      <c r="X325" s="1183"/>
      <c r="Y325" s="183" t="s">
        <v>146</v>
      </c>
      <c r="Z325" s="166"/>
      <c r="AA325" s="1003">
        <f>IF(S325="?",0,IF(S325&lt;&gt;"",1,0))</f>
        <v>0</v>
      </c>
      <c r="AB325" s="28"/>
      <c r="AC325" s="28"/>
    </row>
    <row r="326" spans="1:31" s="353" customFormat="1" ht="9" customHeight="1" x14ac:dyDescent="0.2">
      <c r="A326" s="288" t="str">
        <f>IF(L4&lt;&gt;"",L4,"")</f>
        <v>00000000</v>
      </c>
      <c r="B326" s="177"/>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9"/>
      <c r="AA326" s="1003"/>
      <c r="AB326" s="28"/>
      <c r="AC326" s="28"/>
    </row>
    <row r="327" spans="1:31" s="353" customFormat="1" ht="5.25" customHeight="1" x14ac:dyDescent="0.2">
      <c r="A327" s="461"/>
      <c r="B327" s="180"/>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2"/>
      <c r="AA327" s="1003"/>
      <c r="AB327" s="28"/>
      <c r="AC327" s="28"/>
    </row>
    <row r="328" spans="1:31" ht="24" customHeight="1" x14ac:dyDescent="0.2">
      <c r="A328" s="458"/>
      <c r="B328" s="185"/>
      <c r="C328" s="163" t="s">
        <v>1430</v>
      </c>
      <c r="D328" s="196"/>
      <c r="E328" s="196"/>
      <c r="F328" s="201"/>
      <c r="G328" s="475"/>
      <c r="H328" s="475"/>
      <c r="I328" s="475"/>
      <c r="J328" s="475"/>
      <c r="K328" s="475"/>
      <c r="L328" s="475"/>
      <c r="M328" s="201"/>
      <c r="N328" s="475"/>
      <c r="O328" s="475"/>
      <c r="P328" s="201"/>
      <c r="Q328" s="475"/>
      <c r="R328" s="475"/>
      <c r="S328" s="201"/>
      <c r="T328" s="475"/>
      <c r="U328" s="475"/>
      <c r="V328" s="201"/>
      <c r="W328" s="475"/>
      <c r="X328" s="475"/>
      <c r="Y328" s="475"/>
      <c r="Z328" s="186"/>
      <c r="AA328" s="1003"/>
      <c r="AB328" s="12"/>
      <c r="AC328" s="12"/>
    </row>
    <row r="329" spans="1:31" s="975" customFormat="1" ht="27" customHeight="1" x14ac:dyDescent="0.2">
      <c r="A329" s="456" t="s">
        <v>258</v>
      </c>
      <c r="B329" s="165"/>
      <c r="C329" s="1184" t="s">
        <v>1431</v>
      </c>
      <c r="D329" s="1185"/>
      <c r="E329" s="1185"/>
      <c r="F329" s="1185"/>
      <c r="G329" s="1185"/>
      <c r="H329" s="1185"/>
      <c r="I329" s="1185"/>
      <c r="J329" s="1185"/>
      <c r="K329" s="1185"/>
      <c r="L329" s="1185"/>
      <c r="M329" s="1185"/>
      <c r="N329" s="1185"/>
      <c r="O329" s="1185"/>
      <c r="P329" s="1185"/>
      <c r="Q329" s="1185"/>
      <c r="R329" s="1185"/>
      <c r="S329" s="1185"/>
      <c r="T329" s="1185"/>
      <c r="U329" s="1185"/>
      <c r="V329" s="1185"/>
      <c r="W329" s="1186"/>
      <c r="X329" s="1186"/>
      <c r="Y329" s="490"/>
      <c r="Z329" s="166"/>
      <c r="AA329" s="1003"/>
      <c r="AB329" s="164"/>
      <c r="AC329" s="164"/>
    </row>
    <row r="330" spans="1:31" s="353" customFormat="1" ht="21" customHeight="1" x14ac:dyDescent="0.2">
      <c r="A330" s="455"/>
      <c r="B330" s="160"/>
      <c r="C330" s="202" t="s">
        <v>81</v>
      </c>
      <c r="D330" s="202"/>
      <c r="E330" s="508"/>
      <c r="F330" s="202"/>
      <c r="G330" s="508"/>
      <c r="H330" s="508"/>
      <c r="I330" s="508"/>
      <c r="J330" s="508"/>
      <c r="K330" s="508"/>
      <c r="L330" s="508"/>
      <c r="M330" s="202"/>
      <c r="N330" s="508"/>
      <c r="O330" s="508"/>
      <c r="P330" s="202"/>
      <c r="Q330" s="508"/>
      <c r="R330" s="508"/>
      <c r="S330" s="202"/>
      <c r="T330" s="508"/>
      <c r="U330" s="508"/>
      <c r="V330" s="202"/>
      <c r="W330" s="508"/>
      <c r="X330" s="508"/>
      <c r="Y330" s="508"/>
      <c r="Z330" s="162"/>
      <c r="AA330" s="1003"/>
      <c r="AB330" s="28"/>
      <c r="AC330" s="28"/>
    </row>
    <row r="331" spans="1:31" s="353" customFormat="1" ht="21" customHeight="1" x14ac:dyDescent="0.2">
      <c r="A331" s="458" t="s">
        <v>592</v>
      </c>
      <c r="B331" s="160"/>
      <c r="C331" s="161" t="s">
        <v>340</v>
      </c>
      <c r="D331" s="183"/>
      <c r="E331" s="183"/>
      <c r="F331" s="203"/>
      <c r="G331" s="203"/>
      <c r="H331" s="203"/>
      <c r="I331" s="203"/>
      <c r="J331" s="203"/>
      <c r="K331" s="203"/>
      <c r="L331" s="203"/>
      <c r="M331" s="203"/>
      <c r="N331" s="203"/>
      <c r="O331" s="203"/>
      <c r="P331" s="203"/>
      <c r="Q331" s="203"/>
      <c r="R331" s="203"/>
      <c r="S331" s="1181"/>
      <c r="T331" s="1181"/>
      <c r="U331" s="1181"/>
      <c r="V331" s="1182"/>
      <c r="W331" s="1183"/>
      <c r="X331" s="1183"/>
      <c r="Y331" s="183" t="s">
        <v>146</v>
      </c>
      <c r="Z331" s="166"/>
      <c r="AA331" s="1003">
        <f>IF(S331="?",0,IF(S331&lt;&gt;"",1,0))</f>
        <v>0</v>
      </c>
      <c r="AB331" s="28"/>
      <c r="AC331" s="28"/>
    </row>
    <row r="332" spans="1:31" s="353" customFormat="1" ht="5.25" customHeight="1" x14ac:dyDescent="0.2">
      <c r="A332" s="455"/>
      <c r="B332" s="160"/>
      <c r="C332" s="161"/>
      <c r="D332" s="183"/>
      <c r="E332" s="183"/>
      <c r="F332" s="183"/>
      <c r="G332" s="183"/>
      <c r="H332" s="183"/>
      <c r="I332" s="183"/>
      <c r="J332" s="183"/>
      <c r="K332" s="183"/>
      <c r="L332" s="183"/>
      <c r="M332" s="183"/>
      <c r="N332" s="183"/>
      <c r="O332" s="183"/>
      <c r="P332" s="183"/>
      <c r="Q332" s="183"/>
      <c r="R332" s="183"/>
      <c r="S332" s="62"/>
      <c r="T332" s="62"/>
      <c r="U332" s="62"/>
      <c r="V332" s="161"/>
      <c r="W332" s="507"/>
      <c r="X332" s="507"/>
      <c r="Y332" s="507"/>
      <c r="Z332" s="162"/>
      <c r="AA332" s="1003"/>
      <c r="AB332" s="28"/>
      <c r="AC332" s="28"/>
    </row>
    <row r="333" spans="1:31" s="353" customFormat="1" ht="21" customHeight="1" x14ac:dyDescent="0.2">
      <c r="A333" s="458" t="s">
        <v>593</v>
      </c>
      <c r="B333" s="160"/>
      <c r="C333" s="161" t="s">
        <v>341</v>
      </c>
      <c r="D333" s="183"/>
      <c r="E333" s="183"/>
      <c r="F333" s="183"/>
      <c r="G333" s="183"/>
      <c r="H333" s="183"/>
      <c r="I333" s="183"/>
      <c r="J333" s="183"/>
      <c r="K333" s="183"/>
      <c r="L333" s="183"/>
      <c r="M333" s="203"/>
      <c r="N333" s="203"/>
      <c r="O333" s="203"/>
      <c r="P333" s="203"/>
      <c r="Q333" s="203"/>
      <c r="R333" s="203"/>
      <c r="S333" s="1181"/>
      <c r="T333" s="1181"/>
      <c r="U333" s="1181"/>
      <c r="V333" s="1182"/>
      <c r="W333" s="1183"/>
      <c r="X333" s="1183"/>
      <c r="Y333" s="183" t="s">
        <v>146</v>
      </c>
      <c r="Z333" s="166"/>
      <c r="AA333" s="1003">
        <f>IF(S333="?",0,IF(S333&lt;&gt;"",1,0))</f>
        <v>0</v>
      </c>
      <c r="AB333" s="28"/>
      <c r="AC333" s="28"/>
    </row>
    <row r="334" spans="1:31" s="353" customFormat="1" ht="5.25" customHeight="1" x14ac:dyDescent="0.2">
      <c r="A334" s="455"/>
      <c r="B334" s="160"/>
      <c r="C334" s="161"/>
      <c r="D334" s="183"/>
      <c r="E334" s="183"/>
      <c r="F334" s="183"/>
      <c r="G334" s="183"/>
      <c r="H334" s="183"/>
      <c r="I334" s="183"/>
      <c r="J334" s="183"/>
      <c r="K334" s="183"/>
      <c r="L334" s="183"/>
      <c r="M334" s="183"/>
      <c r="N334" s="183"/>
      <c r="O334" s="183"/>
      <c r="P334" s="183"/>
      <c r="Q334" s="183"/>
      <c r="R334" s="183"/>
      <c r="S334" s="62"/>
      <c r="T334" s="62"/>
      <c r="U334" s="62"/>
      <c r="V334" s="161"/>
      <c r="W334" s="507"/>
      <c r="X334" s="507"/>
      <c r="Y334" s="507"/>
      <c r="Z334" s="162"/>
      <c r="AA334" s="1003"/>
      <c r="AB334" s="28"/>
      <c r="AC334" s="28"/>
    </row>
    <row r="335" spans="1:31" s="353" customFormat="1" ht="21" customHeight="1" x14ac:dyDescent="0.2">
      <c r="A335" s="458" t="s">
        <v>594</v>
      </c>
      <c r="B335" s="160"/>
      <c r="C335" s="161" t="s">
        <v>83</v>
      </c>
      <c r="D335" s="183"/>
      <c r="E335" s="183"/>
      <c r="F335" s="183"/>
      <c r="G335" s="183"/>
      <c r="H335" s="183"/>
      <c r="I335" s="183"/>
      <c r="J335" s="183"/>
      <c r="K335" s="183"/>
      <c r="L335" s="183"/>
      <c r="M335" s="203"/>
      <c r="N335" s="203"/>
      <c r="O335" s="203"/>
      <c r="P335" s="203"/>
      <c r="Q335" s="203"/>
      <c r="R335" s="203"/>
      <c r="S335" s="1181"/>
      <c r="T335" s="1181"/>
      <c r="U335" s="1181"/>
      <c r="V335" s="1182"/>
      <c r="W335" s="1183"/>
      <c r="X335" s="1183"/>
      <c r="Y335" s="183" t="s">
        <v>146</v>
      </c>
      <c r="Z335" s="166"/>
      <c r="AA335" s="1003">
        <f>IF(S335="?",0,IF(S335&lt;&gt;"",1,0))</f>
        <v>0</v>
      </c>
      <c r="AB335" s="28"/>
      <c r="AC335" s="28"/>
    </row>
    <row r="336" spans="1:31" s="353" customFormat="1" ht="5.25" customHeight="1" x14ac:dyDescent="0.2">
      <c r="A336" s="455"/>
      <c r="B336" s="160"/>
      <c r="C336" s="161"/>
      <c r="D336" s="183"/>
      <c r="E336" s="183"/>
      <c r="F336" s="183"/>
      <c r="G336" s="183"/>
      <c r="H336" s="183"/>
      <c r="I336" s="183"/>
      <c r="J336" s="183"/>
      <c r="K336" s="183"/>
      <c r="L336" s="183"/>
      <c r="M336" s="183"/>
      <c r="N336" s="183"/>
      <c r="O336" s="183"/>
      <c r="P336" s="183"/>
      <c r="Q336" s="183"/>
      <c r="R336" s="183"/>
      <c r="S336" s="161"/>
      <c r="T336" s="507"/>
      <c r="U336" s="507"/>
      <c r="V336" s="161"/>
      <c r="W336" s="507"/>
      <c r="X336" s="507"/>
      <c r="Y336" s="507"/>
      <c r="Z336" s="162"/>
      <c r="AA336" s="1003"/>
      <c r="AB336" s="28"/>
      <c r="AC336" s="28"/>
    </row>
    <row r="337" spans="1:29" s="353" customFormat="1" ht="21" customHeight="1" x14ac:dyDescent="0.2">
      <c r="A337" s="458" t="s">
        <v>595</v>
      </c>
      <c r="B337" s="160"/>
      <c r="C337" s="161" t="s">
        <v>246</v>
      </c>
      <c r="D337" s="183"/>
      <c r="E337" s="183"/>
      <c r="F337" s="183"/>
      <c r="G337" s="183"/>
      <c r="H337" s="183"/>
      <c r="I337" s="183"/>
      <c r="J337" s="183"/>
      <c r="K337" s="183"/>
      <c r="L337" s="183"/>
      <c r="M337" s="203"/>
      <c r="N337" s="203"/>
      <c r="O337" s="203"/>
      <c r="P337" s="203"/>
      <c r="Q337" s="203"/>
      <c r="R337" s="203"/>
      <c r="S337" s="1181"/>
      <c r="T337" s="1181"/>
      <c r="U337" s="1181"/>
      <c r="V337" s="1182"/>
      <c r="W337" s="1183"/>
      <c r="X337" s="1183"/>
      <c r="Y337" s="183" t="s">
        <v>146</v>
      </c>
      <c r="Z337" s="166"/>
      <c r="AA337" s="1003">
        <f>IF(S337="?",0,IF(S337&lt;&gt;"",1,0))</f>
        <v>0</v>
      </c>
      <c r="AB337" s="28"/>
      <c r="AC337" s="28"/>
    </row>
    <row r="338" spans="1:29" s="353" customFormat="1" ht="5.25" customHeight="1" x14ac:dyDescent="0.2">
      <c r="A338" s="455"/>
      <c r="B338" s="160"/>
      <c r="C338" s="183"/>
      <c r="D338" s="183"/>
      <c r="E338" s="183"/>
      <c r="F338" s="183"/>
      <c r="G338" s="183"/>
      <c r="H338" s="183"/>
      <c r="I338" s="183"/>
      <c r="J338" s="183"/>
      <c r="K338" s="183"/>
      <c r="L338" s="183"/>
      <c r="M338" s="183"/>
      <c r="N338" s="183"/>
      <c r="O338" s="183"/>
      <c r="P338" s="183"/>
      <c r="Q338" s="183"/>
      <c r="R338" s="183"/>
      <c r="S338" s="161"/>
      <c r="T338" s="507"/>
      <c r="U338" s="507"/>
      <c r="V338" s="161"/>
      <c r="W338" s="507"/>
      <c r="X338" s="507"/>
      <c r="Y338" s="507"/>
      <c r="Z338" s="162"/>
      <c r="AA338" s="1003"/>
      <c r="AB338" s="28"/>
      <c r="AC338" s="28"/>
    </row>
    <row r="339" spans="1:29" s="353" customFormat="1" ht="21" customHeight="1" x14ac:dyDescent="0.2">
      <c r="A339" s="458" t="s">
        <v>596</v>
      </c>
      <c r="B339" s="160"/>
      <c r="C339" s="196" t="s">
        <v>67</v>
      </c>
      <c r="D339" s="183"/>
      <c r="E339" s="183"/>
      <c r="F339" s="183"/>
      <c r="G339" s="183"/>
      <c r="H339" s="183"/>
      <c r="I339" s="183"/>
      <c r="J339" s="183"/>
      <c r="K339" s="183"/>
      <c r="L339" s="183"/>
      <c r="M339" s="203"/>
      <c r="N339" s="203"/>
      <c r="O339" s="203"/>
      <c r="P339" s="203"/>
      <c r="Q339" s="203"/>
      <c r="R339" s="203"/>
      <c r="S339" s="1181"/>
      <c r="T339" s="1181"/>
      <c r="U339" s="1181"/>
      <c r="V339" s="1182"/>
      <c r="W339" s="1183"/>
      <c r="X339" s="1183"/>
      <c r="Y339" s="183" t="s">
        <v>146</v>
      </c>
      <c r="Z339" s="166"/>
      <c r="AA339" s="1003">
        <f>IF(S339="?",0,IF(S339&lt;&gt;"",1,0))</f>
        <v>0</v>
      </c>
      <c r="AB339" s="28"/>
      <c r="AC339" s="28"/>
    </row>
    <row r="340" spans="1:29" s="353" customFormat="1" ht="5.25" customHeight="1" x14ac:dyDescent="0.2">
      <c r="A340" s="455"/>
      <c r="B340" s="204"/>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205"/>
      <c r="AA340" s="1003"/>
      <c r="AB340" s="28"/>
      <c r="AC340" s="28"/>
    </row>
    <row r="341" spans="1:29" s="353" customFormat="1" ht="5.25" customHeight="1" x14ac:dyDescent="0.2">
      <c r="A341" s="455"/>
      <c r="B341" s="160"/>
      <c r="C341" s="161"/>
      <c r="D341" s="161"/>
      <c r="E341" s="507"/>
      <c r="F341" s="161"/>
      <c r="G341" s="507"/>
      <c r="H341" s="507"/>
      <c r="I341" s="507"/>
      <c r="J341" s="507"/>
      <c r="K341" s="507"/>
      <c r="L341" s="507"/>
      <c r="M341" s="161"/>
      <c r="N341" s="507"/>
      <c r="O341" s="507"/>
      <c r="P341" s="161"/>
      <c r="Q341" s="507"/>
      <c r="R341" s="507"/>
      <c r="S341" s="161"/>
      <c r="T341" s="507"/>
      <c r="U341" s="507"/>
      <c r="V341" s="161"/>
      <c r="W341" s="507"/>
      <c r="X341" s="507"/>
      <c r="Y341" s="507"/>
      <c r="Z341" s="162"/>
      <c r="AA341" s="1003"/>
      <c r="AB341" s="28"/>
      <c r="AC341" s="28"/>
    </row>
    <row r="342" spans="1:29" s="353" customFormat="1" ht="21" customHeight="1" x14ac:dyDescent="0.2">
      <c r="A342" s="458"/>
      <c r="B342" s="160"/>
      <c r="C342" s="202" t="s">
        <v>301</v>
      </c>
      <c r="D342" s="202"/>
      <c r="E342" s="508"/>
      <c r="F342" s="202"/>
      <c r="G342" s="508"/>
      <c r="H342" s="508"/>
      <c r="I342" s="508"/>
      <c r="J342" s="508"/>
      <c r="K342" s="508"/>
      <c r="L342" s="508"/>
      <c r="M342" s="202"/>
      <c r="N342" s="508"/>
      <c r="O342" s="508"/>
      <c r="P342" s="202"/>
      <c r="Q342" s="508"/>
      <c r="R342" s="508"/>
      <c r="S342" s="202"/>
      <c r="T342" s="508"/>
      <c r="U342" s="508"/>
      <c r="V342" s="202"/>
      <c r="W342" s="508"/>
      <c r="X342" s="508"/>
      <c r="Y342" s="508"/>
      <c r="Z342" s="162"/>
      <c r="AA342" s="1003"/>
      <c r="AB342" s="28"/>
      <c r="AC342" s="28"/>
    </row>
    <row r="343" spans="1:29" s="353" customFormat="1" ht="5.25" customHeight="1" x14ac:dyDescent="0.2">
      <c r="A343" s="458"/>
      <c r="B343" s="160"/>
      <c r="C343" s="202"/>
      <c r="D343" s="202"/>
      <c r="E343" s="508"/>
      <c r="F343" s="202"/>
      <c r="G343" s="508"/>
      <c r="H343" s="508"/>
      <c r="I343" s="508"/>
      <c r="J343" s="508"/>
      <c r="K343" s="508"/>
      <c r="L343" s="508"/>
      <c r="M343" s="202"/>
      <c r="N343" s="508"/>
      <c r="O343" s="508"/>
      <c r="P343" s="202"/>
      <c r="Q343" s="508"/>
      <c r="R343" s="508"/>
      <c r="S343" s="202"/>
      <c r="T343" s="508"/>
      <c r="U343" s="508"/>
      <c r="V343" s="202"/>
      <c r="W343" s="508"/>
      <c r="X343" s="508"/>
      <c r="Y343" s="508"/>
      <c r="Z343" s="162"/>
      <c r="AA343" s="1003"/>
      <c r="AB343" s="28"/>
      <c r="AC343" s="28"/>
    </row>
    <row r="344" spans="1:29" s="353" customFormat="1" ht="21" customHeight="1" x14ac:dyDescent="0.2">
      <c r="A344" s="463" t="s">
        <v>597</v>
      </c>
      <c r="B344" s="160"/>
      <c r="C344" s="161" t="s">
        <v>98</v>
      </c>
      <c r="D344" s="183"/>
      <c r="E344" s="183"/>
      <c r="F344" s="203"/>
      <c r="G344" s="203"/>
      <c r="H344" s="203"/>
      <c r="I344" s="203"/>
      <c r="J344" s="203"/>
      <c r="K344" s="203"/>
      <c r="L344" s="203"/>
      <c r="M344" s="203"/>
      <c r="N344" s="203"/>
      <c r="O344" s="203"/>
      <c r="P344" s="203"/>
      <c r="Q344" s="203"/>
      <c r="R344" s="203"/>
      <c r="S344" s="1181"/>
      <c r="T344" s="1181"/>
      <c r="U344" s="1181"/>
      <c r="V344" s="1182"/>
      <c r="W344" s="1183"/>
      <c r="X344" s="1183"/>
      <c r="Y344" s="183" t="s">
        <v>146</v>
      </c>
      <c r="Z344" s="166"/>
      <c r="AA344" s="1003">
        <f>IF(S344="?",0,IF(S344&lt;&gt;"",1,0))</f>
        <v>0</v>
      </c>
      <c r="AB344" s="28"/>
      <c r="AC344" s="28"/>
    </row>
    <row r="345" spans="1:29" s="353" customFormat="1" ht="5.25" customHeight="1" x14ac:dyDescent="0.2">
      <c r="A345" s="850"/>
      <c r="B345" s="160"/>
      <c r="C345" s="161"/>
      <c r="D345" s="183"/>
      <c r="E345" s="183"/>
      <c r="F345" s="183"/>
      <c r="G345" s="183"/>
      <c r="H345" s="183"/>
      <c r="I345" s="183"/>
      <c r="J345" s="183"/>
      <c r="K345" s="183"/>
      <c r="L345" s="183"/>
      <c r="M345" s="183"/>
      <c r="N345" s="183"/>
      <c r="O345" s="183"/>
      <c r="P345" s="183"/>
      <c r="Q345" s="183"/>
      <c r="R345" s="183"/>
      <c r="S345" s="62"/>
      <c r="T345" s="62"/>
      <c r="U345" s="62"/>
      <c r="V345" s="161"/>
      <c r="W345" s="507"/>
      <c r="X345" s="507"/>
      <c r="Y345" s="507"/>
      <c r="Z345" s="162"/>
      <c r="AA345" s="1003"/>
      <c r="AB345" s="28"/>
      <c r="AC345" s="28"/>
    </row>
    <row r="346" spans="1:29" s="353" customFormat="1" ht="21" customHeight="1" x14ac:dyDescent="0.2">
      <c r="A346" s="463" t="s">
        <v>598</v>
      </c>
      <c r="B346" s="160"/>
      <c r="C346" s="161" t="s">
        <v>99</v>
      </c>
      <c r="D346" s="183"/>
      <c r="E346" s="183"/>
      <c r="F346" s="183"/>
      <c r="G346" s="183"/>
      <c r="H346" s="183"/>
      <c r="I346" s="183"/>
      <c r="J346" s="183"/>
      <c r="K346" s="183"/>
      <c r="L346" s="183"/>
      <c r="M346" s="203"/>
      <c r="N346" s="203"/>
      <c r="O346" s="203"/>
      <c r="P346" s="203"/>
      <c r="Q346" s="203"/>
      <c r="R346" s="203"/>
      <c r="S346" s="1181"/>
      <c r="T346" s="1181"/>
      <c r="U346" s="1181"/>
      <c r="V346" s="1182"/>
      <c r="W346" s="1183"/>
      <c r="X346" s="1183"/>
      <c r="Y346" s="183" t="s">
        <v>146</v>
      </c>
      <c r="Z346" s="166"/>
      <c r="AA346" s="1003">
        <f>IF(S346="?",0,IF(S346&lt;&gt;"",1,0))</f>
        <v>0</v>
      </c>
      <c r="AB346" s="28"/>
      <c r="AC346" s="28"/>
    </row>
    <row r="347" spans="1:29" s="353" customFormat="1" ht="9" customHeight="1" x14ac:dyDescent="0.2">
      <c r="A347" s="455"/>
      <c r="B347" s="204"/>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205"/>
      <c r="AA347" s="1003"/>
      <c r="AB347" s="28"/>
      <c r="AC347" s="28"/>
    </row>
    <row r="348" spans="1:29" s="353" customFormat="1" ht="5.25" customHeight="1" x14ac:dyDescent="0.2">
      <c r="A348" s="455"/>
      <c r="B348" s="160"/>
      <c r="C348" s="161"/>
      <c r="D348" s="161"/>
      <c r="E348" s="507"/>
      <c r="F348" s="161"/>
      <c r="G348" s="507"/>
      <c r="H348" s="507"/>
      <c r="I348" s="507"/>
      <c r="J348" s="507"/>
      <c r="K348" s="507"/>
      <c r="L348" s="507"/>
      <c r="M348" s="161"/>
      <c r="N348" s="507"/>
      <c r="O348" s="507"/>
      <c r="P348" s="161"/>
      <c r="Q348" s="507"/>
      <c r="R348" s="507"/>
      <c r="S348" s="161"/>
      <c r="T348" s="507"/>
      <c r="U348" s="507"/>
      <c r="V348" s="161"/>
      <c r="W348" s="507"/>
      <c r="X348" s="507"/>
      <c r="Y348" s="507"/>
      <c r="Z348" s="162"/>
      <c r="AA348" s="1003"/>
      <c r="AB348" s="28"/>
      <c r="AC348" s="28"/>
    </row>
    <row r="349" spans="1:29" s="353" customFormat="1" ht="21" customHeight="1" x14ac:dyDescent="0.2">
      <c r="A349" s="455"/>
      <c r="B349" s="160"/>
      <c r="C349" s="202" t="s">
        <v>280</v>
      </c>
      <c r="D349" s="202"/>
      <c r="E349" s="508"/>
      <c r="F349" s="202"/>
      <c r="G349" s="508"/>
      <c r="H349" s="508"/>
      <c r="I349" s="508"/>
      <c r="J349" s="508"/>
      <c r="K349" s="508"/>
      <c r="L349" s="508"/>
      <c r="M349" s="202"/>
      <c r="N349" s="508"/>
      <c r="O349" s="508"/>
      <c r="P349" s="202"/>
      <c r="Q349" s="508"/>
      <c r="R349" s="508"/>
      <c r="S349" s="202"/>
      <c r="T349" s="508"/>
      <c r="U349" s="508"/>
      <c r="V349" s="202"/>
      <c r="W349" s="508"/>
      <c r="X349" s="508"/>
      <c r="Y349" s="508"/>
      <c r="Z349" s="162"/>
      <c r="AA349" s="1003"/>
      <c r="AB349" s="28"/>
      <c r="AC349" s="28"/>
    </row>
    <row r="350" spans="1:29" s="353" customFormat="1" ht="27" customHeight="1" x14ac:dyDescent="0.2">
      <c r="A350" s="456" t="s">
        <v>258</v>
      </c>
      <c r="B350" s="160"/>
      <c r="C350" s="1184" t="s">
        <v>432</v>
      </c>
      <c r="D350" s="1501"/>
      <c r="E350" s="1501"/>
      <c r="F350" s="1501"/>
      <c r="G350" s="1501"/>
      <c r="H350" s="1501"/>
      <c r="I350" s="1501"/>
      <c r="J350" s="1501"/>
      <c r="K350" s="1501"/>
      <c r="L350" s="1501"/>
      <c r="M350" s="1501"/>
      <c r="N350" s="1501"/>
      <c r="O350" s="1501"/>
      <c r="P350" s="1501"/>
      <c r="Q350" s="1501"/>
      <c r="R350" s="1501"/>
      <c r="S350" s="1501"/>
      <c r="T350" s="1501"/>
      <c r="U350" s="1501"/>
      <c r="V350" s="1501"/>
      <c r="W350" s="1409"/>
      <c r="X350" s="1409"/>
      <c r="Y350" s="1409"/>
      <c r="Z350" s="162"/>
      <c r="AA350" s="1003"/>
      <c r="AB350" s="28"/>
      <c r="AC350" s="28"/>
    </row>
    <row r="351" spans="1:29" s="353" customFormat="1" ht="15" customHeight="1" x14ac:dyDescent="0.2">
      <c r="A351" s="456"/>
      <c r="B351" s="160"/>
      <c r="C351" s="1518" t="s">
        <v>26</v>
      </c>
      <c r="D351" s="1519"/>
      <c r="E351" s="1519"/>
      <c r="F351" s="1519"/>
      <c r="G351" s="1519"/>
      <c r="H351" s="1519"/>
      <c r="I351" s="1519"/>
      <c r="J351" s="1519"/>
      <c r="K351" s="1519"/>
      <c r="L351" s="1519"/>
      <c r="M351" s="1519"/>
      <c r="N351" s="1519"/>
      <c r="O351" s="1519"/>
      <c r="P351" s="1519"/>
      <c r="Q351" s="1519"/>
      <c r="R351" s="1519"/>
      <c r="S351" s="1519"/>
      <c r="T351" s="1519"/>
      <c r="U351" s="1519"/>
      <c r="V351" s="1519"/>
      <c r="W351" s="1409"/>
      <c r="X351" s="1409"/>
      <c r="Y351" s="1409"/>
      <c r="Z351" s="162"/>
      <c r="AA351" s="1003"/>
      <c r="AB351" s="28"/>
      <c r="AC351" s="28"/>
    </row>
    <row r="352" spans="1:29" s="353" customFormat="1" ht="5.25" customHeight="1" x14ac:dyDescent="0.2">
      <c r="A352" s="455"/>
      <c r="B352" s="160"/>
      <c r="C352" s="161"/>
      <c r="D352" s="183"/>
      <c r="E352" s="183"/>
      <c r="F352" s="161"/>
      <c r="G352" s="507"/>
      <c r="H352" s="507"/>
      <c r="I352" s="507"/>
      <c r="J352" s="507"/>
      <c r="K352" s="507"/>
      <c r="L352" s="507"/>
      <c r="M352" s="161"/>
      <c r="N352" s="507"/>
      <c r="O352" s="507"/>
      <c r="P352" s="161"/>
      <c r="Q352" s="507"/>
      <c r="R352" s="507"/>
      <c r="S352" s="161"/>
      <c r="T352" s="507"/>
      <c r="U352" s="507"/>
      <c r="V352" s="161"/>
      <c r="W352" s="507"/>
      <c r="X352" s="507"/>
      <c r="Y352" s="507"/>
      <c r="Z352" s="162"/>
      <c r="AA352" s="1003"/>
      <c r="AB352" s="28"/>
      <c r="AC352" s="28"/>
    </row>
    <row r="353" spans="1:29" s="353" customFormat="1" ht="21.75" customHeight="1" x14ac:dyDescent="0.2">
      <c r="A353" s="458" t="s">
        <v>599</v>
      </c>
      <c r="B353" s="160"/>
      <c r="C353" s="161" t="s">
        <v>340</v>
      </c>
      <c r="D353" s="161"/>
      <c r="E353" s="507"/>
      <c r="F353" s="203"/>
      <c r="G353" s="203"/>
      <c r="H353" s="203"/>
      <c r="I353" s="203"/>
      <c r="J353" s="203"/>
      <c r="K353" s="203"/>
      <c r="L353" s="203"/>
      <c r="M353" s="203"/>
      <c r="N353" s="203"/>
      <c r="O353" s="203"/>
      <c r="P353" s="203"/>
      <c r="Q353" s="203"/>
      <c r="R353" s="203"/>
      <c r="S353" s="1181"/>
      <c r="T353" s="1181"/>
      <c r="U353" s="1181"/>
      <c r="V353" s="1182"/>
      <c r="W353" s="1183"/>
      <c r="X353" s="1183"/>
      <c r="Y353" s="183" t="s">
        <v>146</v>
      </c>
      <c r="Z353" s="166"/>
      <c r="AA353" s="1003">
        <f>IF(S353="?",0,IF(S353&lt;&gt;"",1,0))</f>
        <v>0</v>
      </c>
      <c r="AB353" s="28"/>
      <c r="AC353" s="28"/>
    </row>
    <row r="354" spans="1:29" s="353" customFormat="1" ht="5.25" customHeight="1" x14ac:dyDescent="0.2">
      <c r="A354" s="455"/>
      <c r="B354" s="160"/>
      <c r="C354" s="161"/>
      <c r="D354" s="161"/>
      <c r="E354" s="507"/>
      <c r="F354" s="183"/>
      <c r="G354" s="183"/>
      <c r="H354" s="183"/>
      <c r="I354" s="183"/>
      <c r="J354" s="183"/>
      <c r="K354" s="183"/>
      <c r="L354" s="183"/>
      <c r="M354" s="183"/>
      <c r="N354" s="183"/>
      <c r="O354" s="183"/>
      <c r="P354" s="183"/>
      <c r="Q354" s="183"/>
      <c r="R354" s="183"/>
      <c r="S354" s="139"/>
      <c r="T354" s="469"/>
      <c r="U354" s="469"/>
      <c r="V354" s="139"/>
      <c r="W354" s="469"/>
      <c r="X354" s="469"/>
      <c r="Y354" s="469"/>
      <c r="Z354" s="162"/>
      <c r="AA354" s="1003"/>
      <c r="AB354" s="28"/>
      <c r="AC354" s="28"/>
    </row>
    <row r="355" spans="1:29" s="353" customFormat="1" ht="21.75" customHeight="1" x14ac:dyDescent="0.2">
      <c r="A355" s="458" t="s">
        <v>600</v>
      </c>
      <c r="B355" s="160"/>
      <c r="C355" s="161" t="s">
        <v>341</v>
      </c>
      <c r="D355" s="161"/>
      <c r="E355" s="507"/>
      <c r="F355" s="183"/>
      <c r="G355" s="183"/>
      <c r="H355" s="183"/>
      <c r="I355" s="183"/>
      <c r="J355" s="183"/>
      <c r="K355" s="183"/>
      <c r="L355" s="183"/>
      <c r="M355" s="203"/>
      <c r="N355" s="203"/>
      <c r="O355" s="203"/>
      <c r="P355" s="203"/>
      <c r="Q355" s="203"/>
      <c r="R355" s="203"/>
      <c r="S355" s="1181"/>
      <c r="T355" s="1181"/>
      <c r="U355" s="1181"/>
      <c r="V355" s="1182"/>
      <c r="W355" s="1183"/>
      <c r="X355" s="1183"/>
      <c r="Y355" s="183" t="s">
        <v>146</v>
      </c>
      <c r="Z355" s="166"/>
      <c r="AA355" s="1003">
        <f>IF(S355="?",0,IF(S355&lt;&gt;"",1,0))</f>
        <v>0</v>
      </c>
      <c r="AB355" s="28"/>
      <c r="AC355" s="28"/>
    </row>
    <row r="356" spans="1:29" s="353" customFormat="1" ht="5.25" customHeight="1" x14ac:dyDescent="0.2">
      <c r="A356" s="455"/>
      <c r="B356" s="160"/>
      <c r="C356" s="161"/>
      <c r="D356" s="161"/>
      <c r="E356" s="507"/>
      <c r="F356" s="183"/>
      <c r="G356" s="183"/>
      <c r="H356" s="183"/>
      <c r="I356" s="183"/>
      <c r="J356" s="183"/>
      <c r="K356" s="183"/>
      <c r="L356" s="183"/>
      <c r="M356" s="183"/>
      <c r="N356" s="183"/>
      <c r="O356" s="183"/>
      <c r="P356" s="183"/>
      <c r="Q356" s="183"/>
      <c r="R356" s="183"/>
      <c r="S356" s="139"/>
      <c r="T356" s="469"/>
      <c r="U356" s="469"/>
      <c r="V356" s="139"/>
      <c r="W356" s="469"/>
      <c r="X356" s="469"/>
      <c r="Y356" s="469"/>
      <c r="Z356" s="162"/>
      <c r="AA356" s="1003"/>
      <c r="AB356" s="28"/>
      <c r="AC356" s="28"/>
    </row>
    <row r="357" spans="1:29" s="353" customFormat="1" ht="21.75" customHeight="1" x14ac:dyDescent="0.2">
      <c r="A357" s="458" t="s">
        <v>601</v>
      </c>
      <c r="B357" s="160"/>
      <c r="C357" s="161" t="s">
        <v>83</v>
      </c>
      <c r="D357" s="161"/>
      <c r="E357" s="507"/>
      <c r="F357" s="183"/>
      <c r="G357" s="183"/>
      <c r="H357" s="183"/>
      <c r="I357" s="183"/>
      <c r="J357" s="183"/>
      <c r="K357" s="183"/>
      <c r="L357" s="183"/>
      <c r="M357" s="203"/>
      <c r="N357" s="203"/>
      <c r="O357" s="203"/>
      <c r="P357" s="203"/>
      <c r="Q357" s="203"/>
      <c r="R357" s="203"/>
      <c r="S357" s="1181"/>
      <c r="T357" s="1181"/>
      <c r="U357" s="1181"/>
      <c r="V357" s="1182"/>
      <c r="W357" s="1183"/>
      <c r="X357" s="1183"/>
      <c r="Y357" s="183" t="s">
        <v>146</v>
      </c>
      <c r="Z357" s="166"/>
      <c r="AA357" s="1003">
        <f>IF(S357="?",0,IF(S357&lt;&gt;"",1,0))</f>
        <v>0</v>
      </c>
      <c r="AB357" s="28"/>
      <c r="AC357" s="28"/>
    </row>
    <row r="358" spans="1:29" s="353" customFormat="1" ht="5.25" customHeight="1" x14ac:dyDescent="0.2">
      <c r="A358" s="455"/>
      <c r="B358" s="160"/>
      <c r="C358" s="161"/>
      <c r="D358" s="161"/>
      <c r="E358" s="507"/>
      <c r="F358" s="183"/>
      <c r="G358" s="183"/>
      <c r="H358" s="183"/>
      <c r="I358" s="183"/>
      <c r="J358" s="183"/>
      <c r="K358" s="183"/>
      <c r="L358" s="183"/>
      <c r="M358" s="183"/>
      <c r="N358" s="183"/>
      <c r="O358" s="183"/>
      <c r="P358" s="183"/>
      <c r="Q358" s="183"/>
      <c r="R358" s="183"/>
      <c r="S358" s="139"/>
      <c r="T358" s="469"/>
      <c r="U358" s="469"/>
      <c r="V358" s="139"/>
      <c r="W358" s="469"/>
      <c r="X358" s="469"/>
      <c r="Y358" s="469"/>
      <c r="Z358" s="162"/>
      <c r="AA358" s="1003"/>
      <c r="AB358" s="28"/>
      <c r="AC358" s="28"/>
    </row>
    <row r="359" spans="1:29" s="353" customFormat="1" ht="21.75" customHeight="1" x14ac:dyDescent="0.2">
      <c r="A359" s="458" t="s">
        <v>602</v>
      </c>
      <c r="B359" s="160"/>
      <c r="C359" s="161" t="s">
        <v>246</v>
      </c>
      <c r="D359" s="161"/>
      <c r="E359" s="507"/>
      <c r="F359" s="183"/>
      <c r="G359" s="183"/>
      <c r="H359" s="183"/>
      <c r="I359" s="183"/>
      <c r="J359" s="183"/>
      <c r="K359" s="183"/>
      <c r="L359" s="183"/>
      <c r="M359" s="203"/>
      <c r="N359" s="203"/>
      <c r="O359" s="203"/>
      <c r="P359" s="203"/>
      <c r="Q359" s="203"/>
      <c r="R359" s="203"/>
      <c r="S359" s="1181"/>
      <c r="T359" s="1181"/>
      <c r="U359" s="1181"/>
      <c r="V359" s="1182"/>
      <c r="W359" s="1183"/>
      <c r="X359" s="1183"/>
      <c r="Y359" s="183" t="s">
        <v>146</v>
      </c>
      <c r="Z359" s="166"/>
      <c r="AA359" s="1003">
        <f>IF(S359="?",0,IF(S359&lt;&gt;"",1,0))</f>
        <v>0</v>
      </c>
      <c r="AB359" s="28"/>
      <c r="AC359" s="28"/>
    </row>
    <row r="360" spans="1:29" s="353" customFormat="1" ht="5.25" customHeight="1" x14ac:dyDescent="0.2">
      <c r="A360" s="455"/>
      <c r="B360" s="160"/>
      <c r="C360" s="161"/>
      <c r="D360" s="183"/>
      <c r="E360" s="183"/>
      <c r="F360" s="183"/>
      <c r="G360" s="183"/>
      <c r="H360" s="183"/>
      <c r="I360" s="183"/>
      <c r="J360" s="183"/>
      <c r="K360" s="183"/>
      <c r="L360" s="183"/>
      <c r="M360" s="183"/>
      <c r="N360" s="183"/>
      <c r="O360" s="183"/>
      <c r="P360" s="183"/>
      <c r="Q360" s="183"/>
      <c r="R360" s="183"/>
      <c r="S360" s="139"/>
      <c r="T360" s="469"/>
      <c r="U360" s="469"/>
      <c r="V360" s="139"/>
      <c r="W360" s="469"/>
      <c r="X360" s="469"/>
      <c r="Y360" s="469"/>
      <c r="Z360" s="162"/>
      <c r="AA360" s="1003"/>
      <c r="AB360" s="28"/>
      <c r="AC360" s="28"/>
    </row>
    <row r="361" spans="1:29" s="353" customFormat="1" ht="21.75" customHeight="1" x14ac:dyDescent="0.2">
      <c r="A361" s="458" t="s">
        <v>603</v>
      </c>
      <c r="B361" s="160"/>
      <c r="C361" s="196" t="s">
        <v>73</v>
      </c>
      <c r="D361" s="183"/>
      <c r="E361" s="183"/>
      <c r="F361" s="183"/>
      <c r="G361" s="183"/>
      <c r="H361" s="183"/>
      <c r="I361" s="183"/>
      <c r="J361" s="183"/>
      <c r="K361" s="183"/>
      <c r="L361" s="183"/>
      <c r="M361" s="203"/>
      <c r="N361" s="203"/>
      <c r="O361" s="203"/>
      <c r="P361" s="203"/>
      <c r="Q361" s="203"/>
      <c r="R361" s="203"/>
      <c r="S361" s="1181"/>
      <c r="T361" s="1181"/>
      <c r="U361" s="1181"/>
      <c r="V361" s="1182"/>
      <c r="W361" s="1183"/>
      <c r="X361" s="1183"/>
      <c r="Y361" s="183" t="s">
        <v>146</v>
      </c>
      <c r="Z361" s="166"/>
      <c r="AA361" s="1003">
        <f>IF(S361="?",0,IF(S361&lt;&gt;"",1,0))</f>
        <v>0</v>
      </c>
      <c r="AB361" s="28"/>
      <c r="AC361" s="28"/>
    </row>
    <row r="362" spans="1:29" s="353" customFormat="1" ht="9" customHeight="1" x14ac:dyDescent="0.2">
      <c r="A362" s="455"/>
      <c r="B362" s="204"/>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205"/>
      <c r="AA362" s="1003"/>
      <c r="AB362" s="28"/>
      <c r="AC362" s="28"/>
    </row>
    <row r="363" spans="1:29" s="353" customFormat="1" ht="5.25" customHeight="1" x14ac:dyDescent="0.2">
      <c r="A363" s="455"/>
      <c r="B363" s="160"/>
      <c r="C363" s="161"/>
      <c r="D363" s="161"/>
      <c r="E363" s="507"/>
      <c r="F363" s="161"/>
      <c r="G363" s="507"/>
      <c r="H363" s="507"/>
      <c r="I363" s="507"/>
      <c r="J363" s="507"/>
      <c r="K363" s="507"/>
      <c r="L363" s="507"/>
      <c r="M363" s="161"/>
      <c r="N363" s="507"/>
      <c r="O363" s="507"/>
      <c r="P363" s="161"/>
      <c r="Q363" s="507"/>
      <c r="R363" s="507"/>
      <c r="S363" s="161"/>
      <c r="T363" s="507"/>
      <c r="U363" s="507"/>
      <c r="V363" s="161"/>
      <c r="W363" s="507"/>
      <c r="X363" s="507"/>
      <c r="Y363" s="507"/>
      <c r="Z363" s="162"/>
      <c r="AA363" s="1003"/>
      <c r="AB363" s="28"/>
      <c r="AC363" s="28"/>
    </row>
    <row r="364" spans="1:29" s="353" customFormat="1" ht="21" customHeight="1" x14ac:dyDescent="0.2">
      <c r="A364" s="455"/>
      <c r="B364" s="160"/>
      <c r="C364" s="202" t="s">
        <v>149</v>
      </c>
      <c r="D364" s="202"/>
      <c r="E364" s="508"/>
      <c r="F364" s="202"/>
      <c r="G364" s="508"/>
      <c r="H364" s="508"/>
      <c r="I364" s="508"/>
      <c r="J364" s="508"/>
      <c r="K364" s="508"/>
      <c r="L364" s="508"/>
      <c r="M364" s="202"/>
      <c r="N364" s="508"/>
      <c r="O364" s="508"/>
      <c r="P364" s="202"/>
      <c r="Q364" s="508"/>
      <c r="R364" s="508"/>
      <c r="S364" s="196"/>
      <c r="T364" s="196"/>
      <c r="U364" s="196"/>
      <c r="V364" s="196"/>
      <c r="W364" s="196"/>
      <c r="X364" s="196"/>
      <c r="Y364" s="196"/>
      <c r="Z364" s="162"/>
      <c r="AA364" s="1003"/>
      <c r="AB364" s="28"/>
      <c r="AC364" s="28"/>
    </row>
    <row r="365" spans="1:29" s="353" customFormat="1" ht="27" customHeight="1" x14ac:dyDescent="0.2">
      <c r="A365" s="458" t="s">
        <v>604</v>
      </c>
      <c r="B365" s="160"/>
      <c r="C365" s="1520" t="s">
        <v>1277</v>
      </c>
      <c r="D365" s="1024"/>
      <c r="E365" s="1024"/>
      <c r="F365" s="1024"/>
      <c r="G365" s="1024"/>
      <c r="H365" s="1024"/>
      <c r="I365" s="1024"/>
      <c r="J365" s="1024"/>
      <c r="K365" s="1024"/>
      <c r="L365" s="1024"/>
      <c r="M365" s="1024"/>
      <c r="N365" s="1024"/>
      <c r="O365" s="1024"/>
      <c r="P365" s="1024"/>
      <c r="Q365" s="580"/>
      <c r="R365" s="580"/>
      <c r="S365" s="1181"/>
      <c r="T365" s="1181"/>
      <c r="U365" s="1181"/>
      <c r="V365" s="1182"/>
      <c r="W365" s="1183"/>
      <c r="X365" s="1183"/>
      <c r="Y365" s="183" t="s">
        <v>146</v>
      </c>
      <c r="Z365" s="166"/>
      <c r="AA365" s="1003">
        <f>IF(S365="?",0,IF(S365&lt;&gt;"",1,0))</f>
        <v>0</v>
      </c>
      <c r="AB365" s="28"/>
      <c r="AC365" s="28"/>
    </row>
    <row r="366" spans="1:29" s="353" customFormat="1" ht="5.25" customHeight="1" x14ac:dyDescent="0.2">
      <c r="A366" s="455"/>
      <c r="B366" s="204"/>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205"/>
      <c r="AA366" s="1003"/>
      <c r="AB366" s="28"/>
      <c r="AC366" s="28"/>
    </row>
    <row r="367" spans="1:29" s="353" customFormat="1" ht="5.25" customHeight="1" x14ac:dyDescent="0.2">
      <c r="A367" s="455"/>
      <c r="B367" s="160"/>
      <c r="C367" s="358"/>
      <c r="D367" s="358"/>
      <c r="E367" s="507"/>
      <c r="F367" s="358"/>
      <c r="G367" s="507"/>
      <c r="H367" s="507"/>
      <c r="I367" s="507"/>
      <c r="J367" s="507"/>
      <c r="K367" s="507"/>
      <c r="L367" s="507"/>
      <c r="M367" s="358"/>
      <c r="N367" s="507"/>
      <c r="O367" s="507"/>
      <c r="P367" s="358"/>
      <c r="Q367" s="507"/>
      <c r="R367" s="507"/>
      <c r="S367" s="358"/>
      <c r="T367" s="507"/>
      <c r="U367" s="507"/>
      <c r="V367" s="358"/>
      <c r="W367" s="507"/>
      <c r="X367" s="507"/>
      <c r="Y367" s="507"/>
      <c r="Z367" s="162"/>
      <c r="AA367" s="1003"/>
      <c r="AB367" s="28"/>
      <c r="AC367" s="28"/>
    </row>
    <row r="368" spans="1:29" s="353" customFormat="1" ht="22.5" customHeight="1" x14ac:dyDescent="0.2">
      <c r="A368" s="849" t="s">
        <v>605</v>
      </c>
      <c r="B368" s="160"/>
      <c r="C368" s="196" t="s">
        <v>107</v>
      </c>
      <c r="D368" s="357"/>
      <c r="E368" s="508"/>
      <c r="F368" s="357"/>
      <c r="G368" s="508"/>
      <c r="H368" s="508"/>
      <c r="I368" s="508"/>
      <c r="J368" s="508"/>
      <c r="K368" s="508"/>
      <c r="L368" s="508"/>
      <c r="M368" s="357"/>
      <c r="N368" s="508"/>
      <c r="O368" s="508"/>
      <c r="P368" s="196"/>
      <c r="Q368" s="196"/>
      <c r="R368" s="196"/>
      <c r="S368" s="332"/>
      <c r="T368" s="332"/>
      <c r="U368" s="332"/>
      <c r="V368" s="332"/>
      <c r="W368" s="1188" t="s">
        <v>1166</v>
      </c>
      <c r="X368" s="1189"/>
      <c r="Y368" s="332"/>
      <c r="Z368" s="162"/>
      <c r="AA368" s="1003">
        <f>IF(W368="?",0,IF(W368&lt;&gt;"",1,0))</f>
        <v>0</v>
      </c>
      <c r="AB368" s="28"/>
      <c r="AC368" s="28"/>
    </row>
    <row r="369" spans="1:29" s="353" customFormat="1" ht="84" customHeight="1" x14ac:dyDescent="0.2">
      <c r="A369" s="462"/>
      <c r="B369" s="160"/>
      <c r="C369" s="1471" t="s">
        <v>435</v>
      </c>
      <c r="D369" s="1200"/>
      <c r="E369" s="1200"/>
      <c r="F369" s="1200"/>
      <c r="G369" s="1200"/>
      <c r="H369" s="1200"/>
      <c r="I369" s="1200"/>
      <c r="J369" s="1200"/>
      <c r="K369" s="1200"/>
      <c r="L369" s="1200"/>
      <c r="M369" s="1200"/>
      <c r="N369" s="1200"/>
      <c r="O369" s="1200"/>
      <c r="P369" s="1200"/>
      <c r="Q369" s="1200"/>
      <c r="R369" s="1200"/>
      <c r="S369" s="1472"/>
      <c r="T369" s="1472"/>
      <c r="U369" s="1472"/>
      <c r="V369" s="1472"/>
      <c r="W369" s="468"/>
      <c r="X369" s="468"/>
      <c r="Y369" s="468"/>
      <c r="Z369" s="166"/>
      <c r="AA369" s="1003"/>
      <c r="AB369" s="28"/>
      <c r="AC369" s="28"/>
    </row>
    <row r="370" spans="1:29" s="354" customFormat="1" ht="9" customHeight="1" x14ac:dyDescent="0.2">
      <c r="A370" s="288" t="str">
        <f>IF(L4&lt;&gt;"",L4,"")</f>
        <v>00000000</v>
      </c>
      <c r="B370" s="197"/>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59"/>
      <c r="AA370" s="1003"/>
      <c r="AB370" s="146"/>
      <c r="AC370" s="146"/>
    </row>
    <row r="371" spans="1:29" s="353" customFormat="1" ht="5.25" customHeight="1" x14ac:dyDescent="0.2">
      <c r="A371" s="455"/>
      <c r="B371" s="414"/>
      <c r="C371" s="417"/>
      <c r="D371" s="307"/>
      <c r="E371" s="307"/>
      <c r="F371" s="415"/>
      <c r="G371" s="415"/>
      <c r="H371" s="415"/>
      <c r="I371" s="415"/>
      <c r="J371" s="415"/>
      <c r="K371" s="415"/>
      <c r="L371" s="415"/>
      <c r="M371" s="415"/>
      <c r="N371" s="415"/>
      <c r="O371" s="415"/>
      <c r="P371" s="415"/>
      <c r="Q371" s="415"/>
      <c r="R371" s="415"/>
      <c r="S371" s="415"/>
      <c r="T371" s="415"/>
      <c r="U371" s="415"/>
      <c r="V371" s="415"/>
      <c r="W371" s="415"/>
      <c r="X371" s="415"/>
      <c r="Y371" s="415"/>
      <c r="Z371" s="416"/>
      <c r="AA371" s="1003"/>
      <c r="AB371" s="28"/>
      <c r="AC371" s="28"/>
    </row>
    <row r="372" spans="1:29" s="353" customFormat="1" ht="24" customHeight="1" x14ac:dyDescent="0.2">
      <c r="A372" s="939"/>
      <c r="B372" s="160"/>
      <c r="C372" s="163" t="s">
        <v>1474</v>
      </c>
      <c r="D372" s="202"/>
      <c r="E372" s="508"/>
      <c r="F372" s="202"/>
      <c r="G372" s="508"/>
      <c r="H372" s="508"/>
      <c r="I372" s="508"/>
      <c r="J372" s="508"/>
      <c r="K372" s="508"/>
      <c r="L372" s="508"/>
      <c r="M372" s="202"/>
      <c r="N372" s="508"/>
      <c r="O372" s="508"/>
      <c r="P372" s="202"/>
      <c r="Q372" s="508"/>
      <c r="R372" s="508"/>
      <c r="S372" s="202"/>
      <c r="T372" s="508"/>
      <c r="U372" s="508"/>
      <c r="V372" s="202"/>
      <c r="W372" s="508"/>
      <c r="X372" s="508"/>
      <c r="Y372" s="508"/>
      <c r="Z372" s="162"/>
      <c r="AA372" s="1003"/>
      <c r="AB372" s="28"/>
      <c r="AC372" s="28"/>
    </row>
    <row r="373" spans="1:29" s="353" customFormat="1" ht="9" customHeight="1" x14ac:dyDescent="0.2">
      <c r="A373" s="458"/>
      <c r="B373" s="160"/>
      <c r="C373" s="202"/>
      <c r="D373" s="202"/>
      <c r="E373" s="508"/>
      <c r="F373" s="202"/>
      <c r="G373" s="508"/>
      <c r="H373" s="508"/>
      <c r="I373" s="508"/>
      <c r="J373" s="508"/>
      <c r="K373" s="508"/>
      <c r="L373" s="508"/>
      <c r="M373" s="202"/>
      <c r="N373" s="508"/>
      <c r="O373" s="508"/>
      <c r="P373" s="202"/>
      <c r="Q373" s="508"/>
      <c r="R373" s="508"/>
      <c r="S373" s="202"/>
      <c r="T373" s="508"/>
      <c r="U373" s="508"/>
      <c r="V373" s="202"/>
      <c r="W373" s="508"/>
      <c r="X373" s="508"/>
      <c r="Y373" s="508"/>
      <c r="Z373" s="162"/>
      <c r="AA373" s="1003"/>
      <c r="AB373" s="28"/>
      <c r="AC373" s="28"/>
    </row>
    <row r="374" spans="1:29" s="353" customFormat="1" ht="24" customHeight="1" x14ac:dyDescent="0.2">
      <c r="A374" s="463" t="s">
        <v>606</v>
      </c>
      <c r="B374" s="160"/>
      <c r="C374" s="1187" t="s">
        <v>1562</v>
      </c>
      <c r="D374" s="1024"/>
      <c r="E374" s="1024"/>
      <c r="F374" s="1024"/>
      <c r="G374" s="1024"/>
      <c r="H374" s="1024"/>
      <c r="I374" s="1024"/>
      <c r="J374" s="1024"/>
      <c r="K374" s="1024"/>
      <c r="L374" s="1024"/>
      <c r="M374" s="1024"/>
      <c r="N374" s="1024"/>
      <c r="O374" s="1024"/>
      <c r="P374" s="1024"/>
      <c r="Q374" s="203"/>
      <c r="R374" s="203"/>
      <c r="S374" s="1181"/>
      <c r="T374" s="1181"/>
      <c r="U374" s="1181"/>
      <c r="V374" s="1182"/>
      <c r="W374" s="1183"/>
      <c r="X374" s="1183"/>
      <c r="Y374" s="183" t="s">
        <v>146</v>
      </c>
      <c r="Z374" s="166"/>
      <c r="AA374" s="1003">
        <f>IF(S374="?",0,IF(S374&lt;&gt;"",1,0))</f>
        <v>0</v>
      </c>
      <c r="AB374" s="28"/>
      <c r="AC374" s="28"/>
    </row>
    <row r="375" spans="1:29" s="353" customFormat="1" ht="5.25" customHeight="1" x14ac:dyDescent="0.2">
      <c r="A375" s="458"/>
      <c r="B375" s="160"/>
      <c r="C375" s="896"/>
      <c r="D375" s="896"/>
      <c r="E375" s="896"/>
      <c r="F375" s="896"/>
      <c r="G375" s="896"/>
      <c r="H375" s="896"/>
      <c r="I375" s="896"/>
      <c r="J375" s="896"/>
      <c r="K375" s="896"/>
      <c r="L375" s="896"/>
      <c r="M375" s="896"/>
      <c r="N375" s="896"/>
      <c r="O375" s="896"/>
      <c r="P375" s="896"/>
      <c r="Q375" s="896"/>
      <c r="R375" s="508"/>
      <c r="S375" s="344"/>
      <c r="T375" s="508"/>
      <c r="U375" s="508"/>
      <c r="V375" s="344"/>
      <c r="W375" s="508"/>
      <c r="X375" s="508"/>
      <c r="Y375" s="508"/>
      <c r="Z375" s="162"/>
      <c r="AA375" s="1003"/>
      <c r="AB375" s="28"/>
      <c r="AC375" s="28"/>
    </row>
    <row r="376" spans="1:29" s="353" customFormat="1" ht="24" customHeight="1" x14ac:dyDescent="0.2">
      <c r="A376" s="463" t="s">
        <v>607</v>
      </c>
      <c r="B376" s="160"/>
      <c r="C376" s="1187" t="s">
        <v>1563</v>
      </c>
      <c r="D376" s="1024"/>
      <c r="E376" s="1024"/>
      <c r="F376" s="1024"/>
      <c r="G376" s="1024"/>
      <c r="H376" s="1024"/>
      <c r="I376" s="1024"/>
      <c r="J376" s="1024"/>
      <c r="K376" s="1024"/>
      <c r="L376" s="1024"/>
      <c r="M376" s="1024"/>
      <c r="N376" s="1024"/>
      <c r="O376" s="1024"/>
      <c r="P376" s="1024"/>
      <c r="Q376" s="203"/>
      <c r="R376" s="203"/>
      <c r="S376" s="1181"/>
      <c r="T376" s="1181"/>
      <c r="U376" s="1181"/>
      <c r="V376" s="1182"/>
      <c r="W376" s="1183"/>
      <c r="X376" s="1183"/>
      <c r="Y376" s="183" t="s">
        <v>146</v>
      </c>
      <c r="Z376" s="166"/>
      <c r="AA376" s="1003">
        <f>IF(S376="?",0,IF(S376&lt;&gt;"",1,0))</f>
        <v>0</v>
      </c>
      <c r="AB376" s="28"/>
      <c r="AC376" s="28"/>
    </row>
    <row r="377" spans="1:29" s="353" customFormat="1" ht="5.25" customHeight="1" x14ac:dyDescent="0.2">
      <c r="A377" s="850"/>
      <c r="B377" s="160"/>
      <c r="C377" s="200"/>
      <c r="D377" s="200"/>
      <c r="E377" s="200"/>
      <c r="F377" s="183"/>
      <c r="G377" s="183"/>
      <c r="H377" s="183"/>
      <c r="I377" s="183"/>
      <c r="J377" s="183"/>
      <c r="K377" s="183"/>
      <c r="L377" s="183"/>
      <c r="M377" s="183"/>
      <c r="N377" s="183"/>
      <c r="O377" s="183"/>
      <c r="P377" s="183"/>
      <c r="Q377" s="183"/>
      <c r="R377" s="183"/>
      <c r="S377" s="62"/>
      <c r="T377" s="62"/>
      <c r="U377" s="62"/>
      <c r="V377" s="161"/>
      <c r="W377" s="507"/>
      <c r="X377" s="507"/>
      <c r="Y377" s="507"/>
      <c r="Z377" s="162"/>
      <c r="AA377" s="1003"/>
      <c r="AB377" s="28"/>
      <c r="AC377" s="28"/>
    </row>
    <row r="378" spans="1:29" s="353" customFormat="1" ht="21" customHeight="1" x14ac:dyDescent="0.2">
      <c r="A378" s="463" t="s">
        <v>608</v>
      </c>
      <c r="B378" s="160"/>
      <c r="C378" s="206" t="s">
        <v>1432</v>
      </c>
      <c r="D378" s="200"/>
      <c r="E378" s="200"/>
      <c r="F378" s="183"/>
      <c r="G378" s="183"/>
      <c r="H378" s="183"/>
      <c r="I378" s="183"/>
      <c r="J378" s="183"/>
      <c r="K378" s="183"/>
      <c r="L378" s="183"/>
      <c r="M378" s="203"/>
      <c r="N378" s="203"/>
      <c r="O378" s="203"/>
      <c r="P378" s="203"/>
      <c r="Q378" s="203"/>
      <c r="R378" s="203"/>
      <c r="S378" s="1181"/>
      <c r="T378" s="1181"/>
      <c r="U378" s="1181"/>
      <c r="V378" s="1182"/>
      <c r="W378" s="1183"/>
      <c r="X378" s="1183"/>
      <c r="Y378" s="183" t="s">
        <v>146</v>
      </c>
      <c r="Z378" s="166"/>
      <c r="AA378" s="1003">
        <f>IF(S378="?",0,IF(S378&lt;&gt;"",1,0))</f>
        <v>0</v>
      </c>
      <c r="AB378" s="28"/>
      <c r="AC378" s="28"/>
    </row>
    <row r="379" spans="1:29" s="353" customFormat="1" ht="5.25" customHeight="1" x14ac:dyDescent="0.2">
      <c r="A379" s="850"/>
      <c r="B379" s="160"/>
      <c r="C379" s="200"/>
      <c r="D379" s="200"/>
      <c r="E379" s="200"/>
      <c r="F379" s="183"/>
      <c r="G379" s="183"/>
      <c r="H379" s="183"/>
      <c r="I379" s="183"/>
      <c r="J379" s="183"/>
      <c r="K379" s="183"/>
      <c r="L379" s="183"/>
      <c r="M379" s="183"/>
      <c r="N379" s="183"/>
      <c r="O379" s="183"/>
      <c r="P379" s="183"/>
      <c r="Q379" s="183"/>
      <c r="R379" s="183"/>
      <c r="S379" s="62"/>
      <c r="T379" s="62"/>
      <c r="U379" s="62"/>
      <c r="V379" s="161"/>
      <c r="W379" s="507"/>
      <c r="X379" s="507"/>
      <c r="Y379" s="507"/>
      <c r="Z379" s="162"/>
      <c r="AA379" s="1003"/>
      <c r="AB379" s="28"/>
      <c r="AC379" s="28"/>
    </row>
    <row r="380" spans="1:29" s="353" customFormat="1" ht="21" customHeight="1" x14ac:dyDescent="0.2">
      <c r="A380" s="463" t="s">
        <v>609</v>
      </c>
      <c r="B380" s="317"/>
      <c r="C380" s="337" t="s">
        <v>1564</v>
      </c>
      <c r="D380" s="339"/>
      <c r="E380" s="339"/>
      <c r="F380" s="625"/>
      <c r="G380" s="625"/>
      <c r="H380" s="625"/>
      <c r="I380" s="625"/>
      <c r="J380" s="625"/>
      <c r="K380" s="625"/>
      <c r="L380" s="625"/>
      <c r="M380" s="338"/>
      <c r="N380" s="338"/>
      <c r="O380" s="338"/>
      <c r="P380" s="340"/>
      <c r="Q380" s="340"/>
      <c r="R380" s="340"/>
      <c r="S380" s="1181"/>
      <c r="T380" s="1181"/>
      <c r="U380" s="1181"/>
      <c r="V380" s="1182"/>
      <c r="W380" s="1183"/>
      <c r="X380" s="1183"/>
      <c r="Y380" s="183" t="s">
        <v>146</v>
      </c>
      <c r="Z380" s="166"/>
      <c r="AA380" s="1003">
        <f>IF(S380="?",0,IF(S380&lt;&gt;"",1,0))</f>
        <v>0</v>
      </c>
      <c r="AB380" s="28"/>
      <c r="AC380" s="28"/>
    </row>
    <row r="381" spans="1:29" s="353" customFormat="1" ht="5.25" customHeight="1" x14ac:dyDescent="0.2">
      <c r="A381" s="850"/>
      <c r="B381" s="160"/>
      <c r="C381" s="200"/>
      <c r="D381" s="200"/>
      <c r="E381" s="200"/>
      <c r="F381" s="183"/>
      <c r="G381" s="183"/>
      <c r="H381" s="183"/>
      <c r="I381" s="183"/>
      <c r="J381" s="183"/>
      <c r="K381" s="183"/>
      <c r="L381" s="183"/>
      <c r="M381" s="183"/>
      <c r="N381" s="183"/>
      <c r="O381" s="183"/>
      <c r="P381" s="183"/>
      <c r="Q381" s="183"/>
      <c r="R381" s="183"/>
      <c r="S381" s="62"/>
      <c r="T381" s="62"/>
      <c r="U381" s="62"/>
      <c r="V381" s="303"/>
      <c r="W381" s="507"/>
      <c r="X381" s="507"/>
      <c r="Y381" s="507"/>
      <c r="Z381" s="162"/>
      <c r="AA381" s="1003"/>
      <c r="AB381" s="28"/>
      <c r="AC381" s="28"/>
    </row>
    <row r="382" spans="1:29" s="353" customFormat="1" ht="21" customHeight="1" x14ac:dyDescent="0.2">
      <c r="A382" s="463" t="s">
        <v>610</v>
      </c>
      <c r="B382" s="160"/>
      <c r="C382" s="206" t="s">
        <v>1558</v>
      </c>
      <c r="D382" s="200"/>
      <c r="E382" s="200"/>
      <c r="F382" s="183"/>
      <c r="G382" s="183"/>
      <c r="H382" s="183"/>
      <c r="I382" s="183"/>
      <c r="J382" s="183"/>
      <c r="K382" s="183"/>
      <c r="L382" s="183"/>
      <c r="M382" s="203"/>
      <c r="N382" s="203"/>
      <c r="O382" s="203"/>
      <c r="P382" s="304"/>
      <c r="Q382" s="304"/>
      <c r="R382" s="304"/>
      <c r="S382" s="1296"/>
      <c r="T382" s="1296"/>
      <c r="U382" s="1296"/>
      <c r="V382" s="1297"/>
      <c r="W382" s="1298"/>
      <c r="X382" s="1298"/>
      <c r="Y382" s="183"/>
      <c r="Z382" s="166"/>
      <c r="AA382" s="1003">
        <f>IF(S382="?",0,IF(S382&lt;&gt;"",1,0))</f>
        <v>0</v>
      </c>
      <c r="AB382" s="28"/>
      <c r="AC382" s="28"/>
    </row>
    <row r="383" spans="1:29" s="353" customFormat="1" ht="5.25" customHeight="1" x14ac:dyDescent="0.2">
      <c r="A383" s="850"/>
      <c r="B383" s="160"/>
      <c r="C383" s="200"/>
      <c r="D383" s="200"/>
      <c r="E383" s="200"/>
      <c r="F383" s="183"/>
      <c r="G383" s="183"/>
      <c r="H383" s="183"/>
      <c r="I383" s="183"/>
      <c r="J383" s="183"/>
      <c r="K383" s="183"/>
      <c r="L383" s="183"/>
      <c r="M383" s="183"/>
      <c r="N383" s="183"/>
      <c r="O383" s="183"/>
      <c r="P383" s="183"/>
      <c r="Q383" s="183"/>
      <c r="R383" s="183"/>
      <c r="S383" s="62"/>
      <c r="T383" s="62"/>
      <c r="U383" s="62"/>
      <c r="V383" s="303"/>
      <c r="W383" s="507"/>
      <c r="X383" s="507"/>
      <c r="Y383" s="507"/>
      <c r="Z383" s="162"/>
      <c r="AA383" s="1003"/>
      <c r="AB383" s="28"/>
      <c r="AC383" s="28"/>
    </row>
    <row r="384" spans="1:29" s="353" customFormat="1" ht="21" customHeight="1" x14ac:dyDescent="0.2">
      <c r="A384" s="463" t="s">
        <v>611</v>
      </c>
      <c r="B384" s="160"/>
      <c r="C384" s="206" t="s">
        <v>1559</v>
      </c>
      <c r="D384" s="200"/>
      <c r="E384" s="200"/>
      <c r="F384" s="183"/>
      <c r="G384" s="183"/>
      <c r="H384" s="183"/>
      <c r="I384" s="183"/>
      <c r="J384" s="183"/>
      <c r="K384" s="183"/>
      <c r="L384" s="183"/>
      <c r="M384" s="203"/>
      <c r="N384" s="203"/>
      <c r="O384" s="203"/>
      <c r="P384" s="203"/>
      <c r="Q384" s="203"/>
      <c r="R384" s="203"/>
      <c r="S384" s="1296"/>
      <c r="T384" s="1296"/>
      <c r="U384" s="1296"/>
      <c r="V384" s="1297"/>
      <c r="W384" s="1298"/>
      <c r="X384" s="1298"/>
      <c r="Y384" s="183"/>
      <c r="Z384" s="166"/>
      <c r="AA384" s="1003">
        <f>IF(S384="?",0,IF(S384&lt;&gt;"",1,0))</f>
        <v>0</v>
      </c>
      <c r="AB384" s="28"/>
      <c r="AC384" s="28"/>
    </row>
    <row r="385" spans="1:29" s="353" customFormat="1" ht="5.25" customHeight="1" x14ac:dyDescent="0.2">
      <c r="A385" s="850"/>
      <c r="B385" s="160"/>
      <c r="C385" s="200"/>
      <c r="D385" s="200"/>
      <c r="E385" s="200"/>
      <c r="F385" s="183"/>
      <c r="G385" s="183"/>
      <c r="H385" s="183"/>
      <c r="I385" s="183"/>
      <c r="J385" s="183"/>
      <c r="K385" s="183"/>
      <c r="L385" s="183"/>
      <c r="M385" s="183"/>
      <c r="N385" s="183"/>
      <c r="O385" s="183"/>
      <c r="P385" s="183"/>
      <c r="Q385" s="183"/>
      <c r="R385" s="183"/>
      <c r="S385" s="62"/>
      <c r="T385" s="62"/>
      <c r="U385" s="62"/>
      <c r="V385" s="303"/>
      <c r="W385" s="507"/>
      <c r="X385" s="507"/>
      <c r="Y385" s="507"/>
      <c r="Z385" s="162"/>
      <c r="AA385" s="1003"/>
      <c r="AB385" s="28"/>
      <c r="AC385" s="28"/>
    </row>
    <row r="386" spans="1:29" s="353" customFormat="1" ht="21" customHeight="1" x14ac:dyDescent="0.2">
      <c r="A386" s="463" t="s">
        <v>612</v>
      </c>
      <c r="B386" s="317"/>
      <c r="C386" s="337" t="s">
        <v>1560</v>
      </c>
      <c r="D386" s="339"/>
      <c r="E386" s="339"/>
      <c r="F386" s="625"/>
      <c r="G386" s="625"/>
      <c r="H386" s="625"/>
      <c r="I386" s="625"/>
      <c r="J386" s="625"/>
      <c r="K386" s="625"/>
      <c r="L386" s="625"/>
      <c r="M386" s="338"/>
      <c r="N386" s="338"/>
      <c r="O386" s="338"/>
      <c r="P386" s="340"/>
      <c r="Q386" s="340"/>
      <c r="R386" s="340"/>
      <c r="S386" s="1521"/>
      <c r="T386" s="1521"/>
      <c r="U386" s="1521"/>
      <c r="V386" s="1522"/>
      <c r="W386" s="1523"/>
      <c r="X386" s="1523"/>
      <c r="Y386" s="183"/>
      <c r="Z386" s="166"/>
      <c r="AA386" s="1003">
        <f>IF(S386="?",0,IF(S386&lt;&gt;"",1,0))</f>
        <v>0</v>
      </c>
      <c r="AB386" s="28"/>
      <c r="AC386" s="28"/>
    </row>
    <row r="387" spans="1:29" s="353" customFormat="1" ht="5.25" customHeight="1" x14ac:dyDescent="0.2">
      <c r="A387" s="850"/>
      <c r="B387" s="317"/>
      <c r="C387" s="339"/>
      <c r="D387" s="339"/>
      <c r="E387" s="339"/>
      <c r="F387" s="625"/>
      <c r="G387" s="625"/>
      <c r="H387" s="625"/>
      <c r="I387" s="625"/>
      <c r="J387" s="625"/>
      <c r="K387" s="625"/>
      <c r="L387" s="625"/>
      <c r="M387" s="625"/>
      <c r="N387" s="625"/>
      <c r="O387" s="625"/>
      <c r="P387" s="625"/>
      <c r="Q387" s="625"/>
      <c r="R387" s="483"/>
      <c r="S387" s="62"/>
      <c r="T387" s="62"/>
      <c r="U387" s="62"/>
      <c r="V387" s="303"/>
      <c r="W387" s="507"/>
      <c r="X387" s="507"/>
      <c r="Y387" s="507"/>
      <c r="Z387" s="162"/>
      <c r="AA387" s="1003"/>
      <c r="AB387" s="28"/>
      <c r="AC387" s="28"/>
    </row>
    <row r="388" spans="1:29" s="353" customFormat="1" ht="21" customHeight="1" x14ac:dyDescent="0.2">
      <c r="A388" s="463" t="s">
        <v>613</v>
      </c>
      <c r="B388" s="317"/>
      <c r="C388" s="337" t="s">
        <v>1561</v>
      </c>
      <c r="D388" s="339"/>
      <c r="E388" s="339"/>
      <c r="F388" s="625"/>
      <c r="G388" s="625"/>
      <c r="H388" s="625"/>
      <c r="I388" s="625"/>
      <c r="J388" s="625"/>
      <c r="K388" s="625"/>
      <c r="L388" s="625"/>
      <c r="M388" s="338"/>
      <c r="N388" s="338"/>
      <c r="O388" s="338"/>
      <c r="P388" s="340"/>
      <c r="Q388" s="340"/>
      <c r="R388" s="340"/>
      <c r="S388" s="1181"/>
      <c r="T388" s="1181"/>
      <c r="U388" s="1181"/>
      <c r="V388" s="1182"/>
      <c r="W388" s="1183"/>
      <c r="X388" s="1183"/>
      <c r="Y388" s="183"/>
      <c r="Z388" s="166"/>
      <c r="AA388" s="1003">
        <f>IF(S388="?",0,IF(S388&lt;&gt;"",1,0))</f>
        <v>0</v>
      </c>
      <c r="AB388" s="28"/>
      <c r="AC388" s="28"/>
    </row>
    <row r="389" spans="1:29" s="353" customFormat="1" ht="5.25" customHeight="1" x14ac:dyDescent="0.2">
      <c r="A389" s="850"/>
      <c r="B389" s="160"/>
      <c r="C389" s="200"/>
      <c r="D389" s="200"/>
      <c r="E389" s="200"/>
      <c r="F389" s="183"/>
      <c r="G389" s="183"/>
      <c r="H389" s="183"/>
      <c r="I389" s="183"/>
      <c r="J389" s="183"/>
      <c r="K389" s="183"/>
      <c r="L389" s="183"/>
      <c r="M389" s="183"/>
      <c r="N389" s="183"/>
      <c r="O389" s="183"/>
      <c r="P389" s="183"/>
      <c r="Q389" s="183"/>
      <c r="R389" s="183"/>
      <c r="S389" s="62"/>
      <c r="T389" s="62"/>
      <c r="U389" s="62"/>
      <c r="V389" s="303"/>
      <c r="W389" s="507"/>
      <c r="X389" s="507"/>
      <c r="Y389" s="507"/>
      <c r="Z389" s="162"/>
      <c r="AA389" s="1003"/>
      <c r="AB389" s="28"/>
      <c r="AC389" s="28"/>
    </row>
    <row r="390" spans="1:29" s="353" customFormat="1" ht="21" customHeight="1" x14ac:dyDescent="0.2">
      <c r="A390" s="463" t="s">
        <v>614</v>
      </c>
      <c r="B390" s="317"/>
      <c r="C390" s="1225" t="s">
        <v>969</v>
      </c>
      <c r="D390" s="1024"/>
      <c r="E390" s="1024"/>
      <c r="F390" s="1024"/>
      <c r="G390" s="1024"/>
      <c r="H390" s="1024"/>
      <c r="I390" s="1024"/>
      <c r="J390" s="1024"/>
      <c r="K390" s="1024"/>
      <c r="L390" s="1024"/>
      <c r="M390" s="1024"/>
      <c r="N390" s="1024"/>
      <c r="O390" s="1024"/>
      <c r="P390" s="1024"/>
      <c r="Q390" s="1024"/>
      <c r="R390" s="485"/>
      <c r="S390" s="332"/>
      <c r="T390" s="611" t="s">
        <v>1166</v>
      </c>
      <c r="U390" s="611" t="s">
        <v>1164</v>
      </c>
      <c r="V390" s="611" t="s">
        <v>1165</v>
      </c>
      <c r="W390" s="1188" t="s">
        <v>1166</v>
      </c>
      <c r="X390" s="1189"/>
      <c r="Y390" s="332"/>
      <c r="Z390" s="166"/>
      <c r="AA390" s="1003">
        <f>IF(W390="?",0,IF(W390&lt;&gt;"",1,0))</f>
        <v>0</v>
      </c>
      <c r="AB390" s="28"/>
      <c r="AC390" s="28"/>
    </row>
    <row r="391" spans="1:29" s="353" customFormat="1" ht="5.25" customHeight="1" x14ac:dyDescent="0.2">
      <c r="A391" s="463"/>
      <c r="B391" s="317"/>
      <c r="C391" s="928"/>
      <c r="D391" s="928"/>
      <c r="E391" s="928"/>
      <c r="F391" s="928"/>
      <c r="G391" s="928"/>
      <c r="H391" s="928"/>
      <c r="I391" s="928"/>
      <c r="J391" s="928"/>
      <c r="K391" s="928"/>
      <c r="L391" s="928"/>
      <c r="M391" s="928"/>
      <c r="N391" s="928"/>
      <c r="O391" s="928"/>
      <c r="P391" s="928"/>
      <c r="Q391" s="928"/>
      <c r="R391" s="485"/>
      <c r="S391" s="332"/>
      <c r="T391" s="332"/>
      <c r="U391" s="332"/>
      <c r="V391" s="332"/>
      <c r="W391" s="332"/>
      <c r="X391" s="332"/>
      <c r="Y391" s="332"/>
      <c r="Z391" s="166"/>
      <c r="AA391" s="1003"/>
      <c r="AB391" s="28"/>
      <c r="AC391" s="28"/>
    </row>
    <row r="392" spans="1:29" s="353" customFormat="1" ht="21" customHeight="1" x14ac:dyDescent="0.2">
      <c r="A392" s="463" t="s">
        <v>615</v>
      </c>
      <c r="B392" s="317"/>
      <c r="C392" s="1225" t="s">
        <v>968</v>
      </c>
      <c r="D392" s="1024"/>
      <c r="E392" s="1024"/>
      <c r="F392" s="1024"/>
      <c r="G392" s="1024"/>
      <c r="H392" s="1024"/>
      <c r="I392" s="1024"/>
      <c r="J392" s="1024"/>
      <c r="K392" s="1024"/>
      <c r="L392" s="1024"/>
      <c r="M392" s="1024"/>
      <c r="N392" s="1024"/>
      <c r="O392" s="1024"/>
      <c r="P392" s="1024"/>
      <c r="Q392" s="1024"/>
      <c r="R392" s="485"/>
      <c r="S392" s="1521"/>
      <c r="T392" s="1521"/>
      <c r="U392" s="1521"/>
      <c r="V392" s="1522"/>
      <c r="W392" s="1523"/>
      <c r="X392" s="1523"/>
      <c r="Y392" s="183"/>
      <c r="Z392" s="166"/>
      <c r="AA392" s="1003">
        <f>IF(S392="?",0,IF(S392&lt;&gt;"",1,0))</f>
        <v>0</v>
      </c>
      <c r="AB392" s="28"/>
      <c r="AC392" s="28"/>
    </row>
    <row r="393" spans="1:29" s="353" customFormat="1" ht="5.25" customHeight="1" x14ac:dyDescent="0.2">
      <c r="A393" s="463"/>
      <c r="B393" s="317"/>
      <c r="C393" s="929"/>
      <c r="D393" s="928"/>
      <c r="E393" s="928"/>
      <c r="F393" s="928"/>
      <c r="G393" s="928"/>
      <c r="H393" s="928"/>
      <c r="I393" s="928"/>
      <c r="J393" s="928"/>
      <c r="K393" s="928"/>
      <c r="L393" s="928"/>
      <c r="M393" s="928"/>
      <c r="N393" s="928"/>
      <c r="O393" s="928"/>
      <c r="P393" s="928"/>
      <c r="Q393" s="928"/>
      <c r="R393" s="485"/>
      <c r="S393" s="372"/>
      <c r="T393" s="485"/>
      <c r="U393" s="485"/>
      <c r="V393" s="372"/>
      <c r="W393" s="485"/>
      <c r="X393" s="485"/>
      <c r="Y393" s="485"/>
      <c r="Z393" s="166"/>
      <c r="AA393" s="1003"/>
      <c r="AB393" s="28"/>
      <c r="AC393" s="28"/>
    </row>
    <row r="394" spans="1:29" s="353" customFormat="1" ht="21" customHeight="1" x14ac:dyDescent="0.2">
      <c r="A394" s="463" t="s">
        <v>616</v>
      </c>
      <c r="B394" s="317"/>
      <c r="C394" s="1225" t="s">
        <v>1389</v>
      </c>
      <c r="D394" s="1032"/>
      <c r="E394" s="1032"/>
      <c r="F394" s="1032"/>
      <c r="G394" s="1032"/>
      <c r="H394" s="1032"/>
      <c r="I394" s="1032"/>
      <c r="J394" s="1032"/>
      <c r="K394" s="1032"/>
      <c r="L394" s="1032"/>
      <c r="M394" s="1032"/>
      <c r="N394" s="1032"/>
      <c r="O394" s="1032"/>
      <c r="P394" s="1032"/>
      <c r="Q394" s="928"/>
      <c r="R394" s="485"/>
      <c r="S394" s="332"/>
      <c r="T394" s="611" t="s">
        <v>1166</v>
      </c>
      <c r="U394" s="611" t="s">
        <v>1164</v>
      </c>
      <c r="V394" s="611" t="s">
        <v>1165</v>
      </c>
      <c r="W394" s="1188" t="s">
        <v>1166</v>
      </c>
      <c r="X394" s="1189"/>
      <c r="Y394" s="332"/>
      <c r="Z394" s="166"/>
      <c r="AA394" s="1003">
        <f>IF(W394="?",0,IF(W394&lt;&gt;"",1,0))</f>
        <v>0</v>
      </c>
      <c r="AB394" s="28"/>
      <c r="AC394" s="28"/>
    </row>
    <row r="395" spans="1:29" s="353" customFormat="1" ht="5.25" customHeight="1" x14ac:dyDescent="0.2">
      <c r="A395" s="463"/>
      <c r="B395" s="317"/>
      <c r="C395" s="403"/>
      <c r="D395" s="404"/>
      <c r="E395" s="485"/>
      <c r="F395" s="404"/>
      <c r="G395" s="485"/>
      <c r="H395" s="485"/>
      <c r="I395" s="485"/>
      <c r="J395" s="485"/>
      <c r="K395" s="485"/>
      <c r="L395" s="485"/>
      <c r="M395" s="404"/>
      <c r="N395" s="485"/>
      <c r="O395" s="485"/>
      <c r="P395" s="404"/>
      <c r="Q395" s="485"/>
      <c r="R395" s="485"/>
      <c r="S395" s="404"/>
      <c r="T395" s="485"/>
      <c r="U395" s="485"/>
      <c r="V395" s="404"/>
      <c r="W395" s="485"/>
      <c r="X395" s="485"/>
      <c r="Y395" s="485"/>
      <c r="Z395" s="166"/>
      <c r="AA395" s="1003"/>
      <c r="AB395" s="28"/>
      <c r="AC395" s="28"/>
    </row>
    <row r="396" spans="1:29" s="353" customFormat="1" ht="21" customHeight="1" x14ac:dyDescent="0.2">
      <c r="A396" s="463" t="s">
        <v>617</v>
      </c>
      <c r="B396" s="317"/>
      <c r="C396" s="1225" t="s">
        <v>1390</v>
      </c>
      <c r="D396" s="1261"/>
      <c r="E396" s="1261"/>
      <c r="F396" s="1261"/>
      <c r="G396" s="1261"/>
      <c r="H396" s="1261"/>
      <c r="I396" s="1261"/>
      <c r="J396" s="1261"/>
      <c r="K396" s="1261"/>
      <c r="L396" s="1261"/>
      <c r="M396" s="1261"/>
      <c r="N396" s="1261"/>
      <c r="O396" s="1261"/>
      <c r="P396" s="1261"/>
      <c r="Q396" s="1040"/>
      <c r="R396" s="1040"/>
      <c r="S396" s="332"/>
      <c r="T396" s="611" t="s">
        <v>1166</v>
      </c>
      <c r="U396" s="611" t="s">
        <v>1164</v>
      </c>
      <c r="V396" s="611" t="s">
        <v>1165</v>
      </c>
      <c r="W396" s="1188" t="s">
        <v>1166</v>
      </c>
      <c r="X396" s="1189"/>
      <c r="Y396" s="332"/>
      <c r="Z396" s="166"/>
      <c r="AA396" s="1003">
        <f>IF(W396="?",0,IF(W396&lt;&gt;"",1,0))</f>
        <v>0</v>
      </c>
      <c r="AB396" s="28"/>
      <c r="AC396" s="28"/>
    </row>
    <row r="397" spans="1:29" s="353" customFormat="1" ht="5.25" customHeight="1" x14ac:dyDescent="0.2">
      <c r="A397" s="463"/>
      <c r="B397" s="317"/>
      <c r="C397" s="403"/>
      <c r="D397" s="404"/>
      <c r="E397" s="485"/>
      <c r="F397" s="404"/>
      <c r="G397" s="485"/>
      <c r="H397" s="485"/>
      <c r="I397" s="485"/>
      <c r="J397" s="485"/>
      <c r="K397" s="485"/>
      <c r="L397" s="485"/>
      <c r="M397" s="404"/>
      <c r="N397" s="485"/>
      <c r="O397" s="485"/>
      <c r="P397" s="404"/>
      <c r="Q397" s="485"/>
      <c r="R397" s="485"/>
      <c r="S397" s="404"/>
      <c r="T397" s="485"/>
      <c r="U397" s="485"/>
      <c r="V397" s="404"/>
      <c r="W397" s="485"/>
      <c r="X397" s="485"/>
      <c r="Y397" s="485"/>
      <c r="Z397" s="166"/>
      <c r="AA397" s="1003"/>
      <c r="AB397" s="28"/>
      <c r="AC397" s="28"/>
    </row>
    <row r="398" spans="1:29" s="353" customFormat="1" ht="15" customHeight="1" x14ac:dyDescent="0.2">
      <c r="A398" s="463"/>
      <c r="B398" s="317"/>
      <c r="C398" s="1225" t="s">
        <v>418</v>
      </c>
      <c r="D398" s="1261"/>
      <c r="E398" s="1261"/>
      <c r="F398" s="1261"/>
      <c r="G398" s="1261"/>
      <c r="H398" s="1261"/>
      <c r="I398" s="1261"/>
      <c r="J398" s="1261"/>
      <c r="K398" s="1261"/>
      <c r="L398" s="1261"/>
      <c r="M398" s="1261"/>
      <c r="N398" s="1261"/>
      <c r="O398" s="1261"/>
      <c r="P398" s="1261"/>
      <c r="Q398" s="1261"/>
      <c r="R398" s="1261"/>
      <c r="S398" s="1040"/>
      <c r="T398" s="1040"/>
      <c r="U398" s="1040"/>
      <c r="V398" s="1040"/>
      <c r="W398" s="593"/>
      <c r="X398" s="593"/>
      <c r="Y398" s="593"/>
      <c r="Z398" s="166"/>
      <c r="AA398" s="1003"/>
      <c r="AB398" s="28"/>
      <c r="AC398" s="28"/>
    </row>
    <row r="399" spans="1:29" s="353" customFormat="1" ht="75" customHeight="1" x14ac:dyDescent="0.2">
      <c r="A399" s="463" t="s">
        <v>618</v>
      </c>
      <c r="B399" s="317"/>
      <c r="C399" s="1502"/>
      <c r="D399" s="1503"/>
      <c r="E399" s="1503"/>
      <c r="F399" s="1503"/>
      <c r="G399" s="1503"/>
      <c r="H399" s="1503"/>
      <c r="I399" s="1503"/>
      <c r="J399" s="1503"/>
      <c r="K399" s="1503"/>
      <c r="L399" s="1503"/>
      <c r="M399" s="1503"/>
      <c r="N399" s="1503"/>
      <c r="O399" s="1503"/>
      <c r="P399" s="1503"/>
      <c r="Q399" s="1503"/>
      <c r="R399" s="1503"/>
      <c r="S399" s="1503"/>
      <c r="T399" s="1503"/>
      <c r="U399" s="1503"/>
      <c r="V399" s="1503"/>
      <c r="W399" s="1227"/>
      <c r="X399" s="1227"/>
      <c r="Y399" s="593"/>
      <c r="Z399" s="166"/>
      <c r="AA399" s="1003">
        <f>IF(C399="?",0,IF(C399&lt;&gt;"",1,0))</f>
        <v>0</v>
      </c>
      <c r="AB399" s="28"/>
      <c r="AC399" s="28"/>
    </row>
    <row r="400" spans="1:29" s="353" customFormat="1" ht="9" customHeight="1" x14ac:dyDescent="0.2">
      <c r="A400" s="850"/>
      <c r="B400" s="160"/>
      <c r="C400" s="407"/>
      <c r="D400" s="183"/>
      <c r="E400" s="183"/>
      <c r="F400" s="183"/>
      <c r="G400" s="183"/>
      <c r="H400" s="183"/>
      <c r="I400" s="183"/>
      <c r="J400" s="183"/>
      <c r="K400" s="183"/>
      <c r="L400" s="183"/>
      <c r="M400" s="183"/>
      <c r="N400" s="183"/>
      <c r="O400" s="183"/>
      <c r="P400" s="183"/>
      <c r="Q400" s="183"/>
      <c r="R400" s="183"/>
      <c r="S400" s="62"/>
      <c r="T400" s="62"/>
      <c r="U400" s="62"/>
      <c r="V400" s="407"/>
      <c r="W400" s="507"/>
      <c r="X400" s="507"/>
      <c r="Y400" s="507"/>
      <c r="Z400" s="162"/>
      <c r="AA400" s="1003"/>
      <c r="AB400" s="28"/>
      <c r="AC400" s="28"/>
    </row>
    <row r="401" spans="1:29" s="353" customFormat="1" ht="24" customHeight="1" x14ac:dyDescent="0.2">
      <c r="A401" s="463" t="s">
        <v>619</v>
      </c>
      <c r="B401" s="317"/>
      <c r="C401" s="1225" t="s">
        <v>1391</v>
      </c>
      <c r="D401" s="1261"/>
      <c r="E401" s="1261"/>
      <c r="F401" s="1261"/>
      <c r="G401" s="1261"/>
      <c r="H401" s="1261"/>
      <c r="I401" s="1261"/>
      <c r="J401" s="1261"/>
      <c r="K401" s="1261"/>
      <c r="L401" s="1261"/>
      <c r="M401" s="1261"/>
      <c r="N401" s="1261"/>
      <c r="O401" s="1261"/>
      <c r="P401" s="1261"/>
      <c r="Q401" s="1261"/>
      <c r="R401" s="1261"/>
      <c r="S401" s="1040"/>
      <c r="T401" s="1040"/>
      <c r="U401" s="62"/>
      <c r="V401" s="62"/>
      <c r="W401" s="1209"/>
      <c r="X401" s="1210"/>
      <c r="Y401" s="602" t="s">
        <v>1120</v>
      </c>
      <c r="Z401" s="166"/>
      <c r="AA401" s="1003">
        <f>IF(W401="?",0,IF(W401&lt;&gt;"",1,0))</f>
        <v>0</v>
      </c>
      <c r="AB401" s="28"/>
      <c r="AC401" s="28"/>
    </row>
    <row r="402" spans="1:29" s="353" customFormat="1" ht="9" customHeight="1" x14ac:dyDescent="0.2">
      <c r="A402" s="463"/>
      <c r="B402" s="408"/>
      <c r="C402" s="409"/>
      <c r="D402" s="410"/>
      <c r="E402" s="410"/>
      <c r="F402" s="410"/>
      <c r="G402" s="410"/>
      <c r="H402" s="410"/>
      <c r="I402" s="410"/>
      <c r="J402" s="410"/>
      <c r="K402" s="410"/>
      <c r="L402" s="410"/>
      <c r="M402" s="410"/>
      <c r="N402" s="410"/>
      <c r="O402" s="410"/>
      <c r="P402" s="410"/>
      <c r="Q402" s="410"/>
      <c r="R402" s="410"/>
      <c r="S402" s="410"/>
      <c r="T402" s="410"/>
      <c r="U402" s="410"/>
      <c r="V402" s="410"/>
      <c r="W402" s="410"/>
      <c r="X402" s="410"/>
      <c r="Y402" s="410"/>
      <c r="Z402" s="286"/>
      <c r="AA402" s="1003"/>
      <c r="AB402" s="28"/>
      <c r="AC402" s="28"/>
    </row>
    <row r="403" spans="1:29" s="353" customFormat="1" ht="12" customHeight="1" x14ac:dyDescent="0.2">
      <c r="A403" s="850"/>
      <c r="B403" s="160"/>
      <c r="C403" s="161"/>
      <c r="D403" s="183"/>
      <c r="E403" s="183"/>
      <c r="F403" s="183"/>
      <c r="G403" s="183"/>
      <c r="H403" s="183"/>
      <c r="I403" s="183"/>
      <c r="J403" s="183"/>
      <c r="K403" s="183"/>
      <c r="L403" s="183"/>
      <c r="M403" s="183"/>
      <c r="N403" s="183"/>
      <c r="O403" s="183"/>
      <c r="P403" s="183"/>
      <c r="Q403" s="183"/>
      <c r="R403" s="183"/>
      <c r="S403" s="62"/>
      <c r="T403" s="62"/>
      <c r="U403" s="62"/>
      <c r="V403" s="161"/>
      <c r="W403" s="507"/>
      <c r="X403" s="507"/>
      <c r="Y403" s="507"/>
      <c r="Z403" s="162"/>
      <c r="AA403" s="1003"/>
      <c r="AB403" s="28"/>
      <c r="AC403" s="28"/>
    </row>
    <row r="404" spans="1:29" s="353" customFormat="1" ht="21" customHeight="1" x14ac:dyDescent="0.2">
      <c r="A404" s="463" t="s">
        <v>620</v>
      </c>
      <c r="B404" s="160"/>
      <c r="C404" s="206" t="s">
        <v>1565</v>
      </c>
      <c r="D404" s="183"/>
      <c r="E404" s="183"/>
      <c r="F404" s="183"/>
      <c r="G404" s="183"/>
      <c r="H404" s="183"/>
      <c r="I404" s="183"/>
      <c r="J404" s="183"/>
      <c r="K404" s="183"/>
      <c r="L404" s="183"/>
      <c r="M404" s="203"/>
      <c r="N404" s="203"/>
      <c r="O404" s="203"/>
      <c r="P404" s="203"/>
      <c r="Q404" s="203"/>
      <c r="R404" s="203"/>
      <c r="S404" s="1181"/>
      <c r="T404" s="1181"/>
      <c r="U404" s="1181"/>
      <c r="V404" s="1182"/>
      <c r="W404" s="1183"/>
      <c r="X404" s="1183"/>
      <c r="Y404" s="183" t="s">
        <v>146</v>
      </c>
      <c r="Z404" s="166"/>
      <c r="AA404" s="1003">
        <f>IF(S404="?",0,IF(S404&lt;&gt;"",1,0))</f>
        <v>0</v>
      </c>
      <c r="AB404" s="28"/>
      <c r="AC404" s="28"/>
    </row>
    <row r="405" spans="1:29" s="353" customFormat="1" ht="5.25" customHeight="1" x14ac:dyDescent="0.2">
      <c r="A405" s="850"/>
      <c r="B405" s="160"/>
      <c r="C405" s="200"/>
      <c r="D405" s="183"/>
      <c r="E405" s="183"/>
      <c r="F405" s="183"/>
      <c r="G405" s="183"/>
      <c r="H405" s="183"/>
      <c r="I405" s="183"/>
      <c r="J405" s="183"/>
      <c r="K405" s="183"/>
      <c r="L405" s="183"/>
      <c r="M405" s="183"/>
      <c r="N405" s="183"/>
      <c r="O405" s="183"/>
      <c r="P405" s="183"/>
      <c r="Q405" s="183"/>
      <c r="R405" s="183"/>
      <c r="S405" s="62"/>
      <c r="T405" s="62"/>
      <c r="U405" s="62"/>
      <c r="V405" s="161"/>
      <c r="W405" s="507"/>
      <c r="X405" s="507"/>
      <c r="Y405" s="507"/>
      <c r="Z405" s="162"/>
      <c r="AA405" s="1003"/>
      <c r="AB405" s="28"/>
      <c r="AC405" s="28"/>
    </row>
    <row r="406" spans="1:29" s="353" customFormat="1" ht="21" customHeight="1" x14ac:dyDescent="0.2">
      <c r="A406" s="463" t="s">
        <v>621</v>
      </c>
      <c r="B406" s="160"/>
      <c r="C406" s="206" t="s">
        <v>365</v>
      </c>
      <c r="D406" s="183"/>
      <c r="E406" s="183"/>
      <c r="F406" s="183"/>
      <c r="G406" s="183"/>
      <c r="H406" s="183"/>
      <c r="I406" s="183"/>
      <c r="J406" s="183"/>
      <c r="K406" s="183"/>
      <c r="L406" s="183"/>
      <c r="M406" s="203"/>
      <c r="N406" s="203"/>
      <c r="O406" s="203"/>
      <c r="P406" s="203"/>
      <c r="Q406" s="203"/>
      <c r="R406" s="203"/>
      <c r="S406" s="1181"/>
      <c r="T406" s="1181"/>
      <c r="U406" s="1181"/>
      <c r="V406" s="1182"/>
      <c r="W406" s="1183"/>
      <c r="X406" s="1183"/>
      <c r="Y406" s="183" t="s">
        <v>970</v>
      </c>
      <c r="Z406" s="166"/>
      <c r="AA406" s="1003">
        <f>IF(S406="?",0,IF(S406&lt;&gt;"",1,0))</f>
        <v>0</v>
      </c>
      <c r="AB406" s="28"/>
      <c r="AC406" s="28"/>
    </row>
    <row r="407" spans="1:29" s="354" customFormat="1" ht="9" customHeight="1" x14ac:dyDescent="0.2">
      <c r="A407" s="288" t="str">
        <f>IF(L4&lt;&gt;"",L4,"")</f>
        <v>00000000</v>
      </c>
      <c r="B407" s="197"/>
      <c r="C407" s="157"/>
      <c r="D407" s="157"/>
      <c r="E407" s="157"/>
      <c r="F407" s="157"/>
      <c r="G407" s="157"/>
      <c r="H407" s="157"/>
      <c r="I407" s="157"/>
      <c r="J407" s="157"/>
      <c r="K407" s="157"/>
      <c r="L407" s="157"/>
      <c r="M407" s="157"/>
      <c r="N407" s="157"/>
      <c r="O407" s="157"/>
      <c r="P407" s="157"/>
      <c r="Q407" s="157"/>
      <c r="R407" s="157"/>
      <c r="S407" s="158"/>
      <c r="T407" s="158"/>
      <c r="U407" s="158"/>
      <c r="V407" s="158"/>
      <c r="W407" s="158"/>
      <c r="X407" s="158"/>
      <c r="Y407" s="158"/>
      <c r="Z407" s="159"/>
      <c r="AA407" s="1003"/>
    </row>
    <row r="408" spans="1:29" s="353" customFormat="1" ht="5.25" customHeight="1" x14ac:dyDescent="0.2">
      <c r="A408" s="455"/>
      <c r="B408" s="180"/>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2"/>
      <c r="AA408" s="1003"/>
      <c r="AB408" s="28"/>
      <c r="AC408" s="28"/>
    </row>
    <row r="409" spans="1:29" ht="24" customHeight="1" x14ac:dyDescent="0.2">
      <c r="A409" s="455"/>
      <c r="B409" s="185"/>
      <c r="C409" s="163" t="s">
        <v>1421</v>
      </c>
      <c r="D409" s="163"/>
      <c r="E409" s="163"/>
      <c r="F409" s="193"/>
      <c r="G409" s="193"/>
      <c r="H409" s="193"/>
      <c r="I409" s="193"/>
      <c r="J409" s="193"/>
      <c r="K409" s="193"/>
      <c r="L409" s="193"/>
      <c r="M409" s="193"/>
      <c r="N409" s="193"/>
      <c r="O409" s="193"/>
      <c r="P409" s="193"/>
      <c r="Q409" s="193"/>
      <c r="R409" s="193"/>
      <c r="S409" s="193"/>
      <c r="T409" s="193"/>
      <c r="U409" s="193"/>
      <c r="V409" s="193"/>
      <c r="W409" s="193"/>
      <c r="X409" s="193"/>
      <c r="Y409" s="193"/>
      <c r="Z409" s="186"/>
      <c r="AA409" s="1003"/>
      <c r="AB409" s="12"/>
      <c r="AC409" s="12"/>
    </row>
    <row r="410" spans="1:29" ht="51" customHeight="1" x14ac:dyDescent="0.2">
      <c r="A410" s="456" t="s">
        <v>258</v>
      </c>
      <c r="B410" s="185"/>
      <c r="C410" s="1255" t="s">
        <v>971</v>
      </c>
      <c r="D410" s="1256"/>
      <c r="E410" s="1256"/>
      <c r="F410" s="1256"/>
      <c r="G410" s="1256"/>
      <c r="H410" s="1256"/>
      <c r="I410" s="1256"/>
      <c r="J410" s="1256"/>
      <c r="K410" s="1256"/>
      <c r="L410" s="1256"/>
      <c r="M410" s="1256"/>
      <c r="N410" s="1256"/>
      <c r="O410" s="1256"/>
      <c r="P410" s="1256"/>
      <c r="Q410" s="1256"/>
      <c r="R410" s="1256"/>
      <c r="S410" s="1256"/>
      <c r="T410" s="1256"/>
      <c r="U410" s="1256"/>
      <c r="V410" s="1256"/>
      <c r="W410" s="1257"/>
      <c r="X410" s="1258"/>
      <c r="Y410" s="499"/>
      <c r="Z410" s="186"/>
      <c r="AA410" s="1003"/>
      <c r="AB410" s="12"/>
      <c r="AC410" s="12"/>
    </row>
    <row r="411" spans="1:29" s="353" customFormat="1" ht="9" customHeight="1" x14ac:dyDescent="0.2">
      <c r="A411" s="455"/>
      <c r="B411" s="160"/>
      <c r="C411" s="303"/>
      <c r="D411" s="303"/>
      <c r="E411" s="507"/>
      <c r="F411" s="303"/>
      <c r="G411" s="507"/>
      <c r="H411" s="507"/>
      <c r="I411" s="507"/>
      <c r="J411" s="507"/>
      <c r="K411" s="507"/>
      <c r="L411" s="507"/>
      <c r="M411" s="303"/>
      <c r="N411" s="507"/>
      <c r="O411" s="507"/>
      <c r="P411" s="303"/>
      <c r="Q411" s="507"/>
      <c r="R411" s="507"/>
      <c r="S411" s="303"/>
      <c r="T411" s="507"/>
      <c r="U411" s="507"/>
      <c r="V411" s="303"/>
      <c r="W411" s="507"/>
      <c r="X411" s="507"/>
      <c r="Y411" s="602"/>
      <c r="Z411" s="162"/>
      <c r="AA411" s="1003"/>
      <c r="AB411" s="28"/>
      <c r="AC411" s="28"/>
    </row>
    <row r="412" spans="1:29" s="353" customFormat="1" ht="20.25" customHeight="1" x14ac:dyDescent="0.2">
      <c r="A412" s="458" t="s">
        <v>622</v>
      </c>
      <c r="B412" s="160"/>
      <c r="C412" s="1516" t="s">
        <v>1554</v>
      </c>
      <c r="D412" s="1032"/>
      <c r="E412" s="1032"/>
      <c r="F412" s="1032"/>
      <c r="G412" s="1032"/>
      <c r="H412" s="1032"/>
      <c r="I412" s="1032"/>
      <c r="J412" s="1032"/>
      <c r="K412" s="1032"/>
      <c r="L412" s="1032"/>
      <c r="M412" s="1032"/>
      <c r="N412" s="1032"/>
      <c r="O412" s="1032"/>
      <c r="P412" s="1032"/>
      <c r="Q412" s="203"/>
      <c r="R412" s="203"/>
      <c r="S412" s="1181"/>
      <c r="T412" s="1181"/>
      <c r="U412" s="1181"/>
      <c r="V412" s="1182"/>
      <c r="W412" s="1183"/>
      <c r="X412" s="1183"/>
      <c r="Y412" s="183" t="s">
        <v>146</v>
      </c>
      <c r="Z412" s="166"/>
      <c r="AA412" s="1003">
        <f>IF(S412="?",0,IF(S412&lt;&gt;"",1,0))</f>
        <v>0</v>
      </c>
      <c r="AB412" s="28"/>
      <c r="AC412" s="28"/>
    </row>
    <row r="413" spans="1:29" s="353" customFormat="1" ht="15" customHeight="1" x14ac:dyDescent="0.2">
      <c r="A413" s="458"/>
      <c r="B413" s="160"/>
      <c r="C413" s="1261"/>
      <c r="D413" s="1261"/>
      <c r="E413" s="1261"/>
      <c r="F413" s="1261"/>
      <c r="G413" s="1261"/>
      <c r="H413" s="1261"/>
      <c r="I413" s="1261"/>
      <c r="J413" s="1261"/>
      <c r="K413" s="1261"/>
      <c r="L413" s="1261"/>
      <c r="M413" s="1261"/>
      <c r="N413" s="1261"/>
      <c r="O413" s="1261"/>
      <c r="P413" s="1261"/>
      <c r="Q413" s="203"/>
      <c r="R413" s="203"/>
      <c r="S413" s="698"/>
      <c r="T413" s="698"/>
      <c r="U413" s="698"/>
      <c r="V413" s="698"/>
      <c r="W413" s="698"/>
      <c r="X413" s="698"/>
      <c r="Y413" s="183"/>
      <c r="Z413" s="166"/>
      <c r="AA413" s="1003"/>
      <c r="AB413" s="28"/>
      <c r="AC413" s="28"/>
    </row>
    <row r="414" spans="1:29" s="353" customFormat="1" ht="5.25" customHeight="1" x14ac:dyDescent="0.2">
      <c r="A414" s="455"/>
      <c r="B414" s="160"/>
      <c r="C414" s="1231"/>
      <c r="D414" s="1232"/>
      <c r="E414" s="1232"/>
      <c r="F414" s="1232"/>
      <c r="G414" s="1232"/>
      <c r="H414" s="1232"/>
      <c r="I414" s="1232"/>
      <c r="J414" s="1232"/>
      <c r="K414" s="1232"/>
      <c r="L414" s="1232"/>
      <c r="M414" s="1232"/>
      <c r="N414" s="1232"/>
      <c r="O414" s="1232"/>
      <c r="P414" s="1232"/>
      <c r="Q414" s="602"/>
      <c r="R414" s="602"/>
      <c r="S414" s="602"/>
      <c r="T414" s="602"/>
      <c r="U414" s="602"/>
      <c r="V414" s="602"/>
      <c r="W414" s="602"/>
      <c r="X414" s="602"/>
      <c r="Y414" s="602"/>
      <c r="Z414" s="162"/>
      <c r="AA414" s="1003"/>
      <c r="AB414" s="28"/>
      <c r="AC414" s="28"/>
    </row>
    <row r="415" spans="1:29" s="353" customFormat="1" ht="21" customHeight="1" x14ac:dyDescent="0.2">
      <c r="A415" s="458" t="s">
        <v>1218</v>
      </c>
      <c r="B415" s="160"/>
      <c r="C415" s="1517" t="s">
        <v>1555</v>
      </c>
      <c r="D415" s="1261"/>
      <c r="E415" s="1261"/>
      <c r="F415" s="1261"/>
      <c r="G415" s="1261"/>
      <c r="H415" s="1261"/>
      <c r="I415" s="1261"/>
      <c r="J415" s="1261"/>
      <c r="K415" s="1261"/>
      <c r="L415" s="1261"/>
      <c r="M415" s="1261"/>
      <c r="N415" s="1261"/>
      <c r="O415" s="1261"/>
      <c r="P415" s="1261"/>
      <c r="Q415" s="203"/>
      <c r="R415" s="203"/>
      <c r="S415" s="1181"/>
      <c r="T415" s="1181"/>
      <c r="U415" s="1181"/>
      <c r="V415" s="1181"/>
      <c r="W415" s="1181"/>
      <c r="X415" s="1181"/>
      <c r="Y415" s="183" t="s">
        <v>146</v>
      </c>
      <c r="Z415" s="166"/>
      <c r="AA415" s="1003">
        <f>IF(S415="?",0,IF(S415&lt;&gt;"",1,0))</f>
        <v>0</v>
      </c>
      <c r="AB415" s="28"/>
      <c r="AC415" s="28"/>
    </row>
    <row r="416" spans="1:29" s="353" customFormat="1" ht="5.25" customHeight="1" x14ac:dyDescent="0.2">
      <c r="A416" s="458"/>
      <c r="B416" s="160"/>
      <c r="C416" s="1261"/>
      <c r="D416" s="1261"/>
      <c r="E416" s="1261"/>
      <c r="F416" s="1261"/>
      <c r="G416" s="1261"/>
      <c r="H416" s="1261"/>
      <c r="I416" s="1261"/>
      <c r="J416" s="1261"/>
      <c r="K416" s="1261"/>
      <c r="L416" s="1261"/>
      <c r="M416" s="1261"/>
      <c r="N416" s="1261"/>
      <c r="O416" s="1261"/>
      <c r="P416" s="1261"/>
      <c r="Q416" s="203"/>
      <c r="R416" s="203"/>
      <c r="S416" s="698"/>
      <c r="T416" s="698"/>
      <c r="U416" s="698"/>
      <c r="V416" s="698"/>
      <c r="W416" s="698"/>
      <c r="X416" s="698"/>
      <c r="Y416" s="183"/>
      <c r="Z416" s="166"/>
      <c r="AA416" s="1003"/>
      <c r="AB416" s="28"/>
      <c r="AC416" s="28"/>
    </row>
    <row r="417" spans="1:29" s="975" customFormat="1" ht="19.5" customHeight="1" x14ac:dyDescent="0.2">
      <c r="A417" s="460"/>
      <c r="B417" s="165"/>
      <c r="C417" s="780" t="s">
        <v>1107</v>
      </c>
      <c r="D417" s="302"/>
      <c r="E417" s="481"/>
      <c r="F417" s="132"/>
      <c r="G417" s="132"/>
      <c r="H417" s="132"/>
      <c r="I417" s="132"/>
      <c r="J417" s="132"/>
      <c r="K417" s="132"/>
      <c r="L417" s="132"/>
      <c r="M417" s="132"/>
      <c r="N417" s="132"/>
      <c r="O417" s="132"/>
      <c r="P417" s="132"/>
      <c r="Q417" s="132"/>
      <c r="R417" s="132"/>
      <c r="S417" s="132"/>
      <c r="T417" s="132"/>
      <c r="U417" s="132"/>
      <c r="V417" s="183"/>
      <c r="W417" s="183"/>
      <c r="X417" s="183"/>
      <c r="Y417" s="183"/>
      <c r="Z417" s="166"/>
      <c r="AA417" s="1003"/>
      <c r="AB417" s="164"/>
      <c r="AC417" s="164"/>
    </row>
    <row r="418" spans="1:29" ht="45" customHeight="1" x14ac:dyDescent="0.2">
      <c r="A418" s="458" t="s">
        <v>623</v>
      </c>
      <c r="B418" s="185"/>
      <c r="C418" s="1198"/>
      <c r="D418" s="1199"/>
      <c r="E418" s="1199"/>
      <c r="F418" s="1199"/>
      <c r="G418" s="1199"/>
      <c r="H418" s="1199"/>
      <c r="I418" s="1199"/>
      <c r="J418" s="1199"/>
      <c r="K418" s="1199"/>
      <c r="L418" s="1199"/>
      <c r="M418" s="1199"/>
      <c r="N418" s="1199"/>
      <c r="O418" s="1199"/>
      <c r="P418" s="1199"/>
      <c r="Q418" s="1199"/>
      <c r="R418" s="1199"/>
      <c r="S418" s="1199"/>
      <c r="T418" s="1199"/>
      <c r="U418" s="1199"/>
      <c r="V418" s="1199"/>
      <c r="W418" s="1136"/>
      <c r="X418" s="1136"/>
      <c r="Y418" s="183"/>
      <c r="Z418" s="186"/>
      <c r="AA418" s="1003">
        <f>IF(C418="?",0,IF(C418&lt;&gt;"",1,0))</f>
        <v>0</v>
      </c>
      <c r="AB418" s="12"/>
      <c r="AC418" s="12"/>
    </row>
    <row r="419" spans="1:29" ht="9" customHeight="1" x14ac:dyDescent="0.2">
      <c r="A419" s="455"/>
      <c r="B419" s="208"/>
      <c r="C419" s="133"/>
      <c r="D419" s="133"/>
      <c r="E419" s="133"/>
      <c r="F419" s="209"/>
      <c r="G419" s="209"/>
      <c r="H419" s="209"/>
      <c r="I419" s="209"/>
      <c r="J419" s="209"/>
      <c r="K419" s="209"/>
      <c r="L419" s="209"/>
      <c r="M419" s="90"/>
      <c r="N419" s="90"/>
      <c r="O419" s="90"/>
      <c r="P419" s="134"/>
      <c r="Q419" s="134"/>
      <c r="R419" s="134"/>
      <c r="S419" s="209"/>
      <c r="T419" s="209"/>
      <c r="U419" s="209"/>
      <c r="V419" s="134"/>
      <c r="W419" s="134"/>
      <c r="X419" s="134"/>
      <c r="Y419" s="134"/>
      <c r="Z419" s="210"/>
      <c r="AA419" s="1003"/>
      <c r="AB419" s="12"/>
      <c r="AC419" s="12"/>
    </row>
    <row r="420" spans="1:29" s="353" customFormat="1" ht="5.25" customHeight="1" x14ac:dyDescent="0.2">
      <c r="A420" s="455"/>
      <c r="B420" s="180"/>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2"/>
      <c r="AA420" s="1003"/>
      <c r="AB420" s="28"/>
      <c r="AC420" s="28"/>
    </row>
    <row r="421" spans="1:29" ht="24" customHeight="1" x14ac:dyDescent="0.2">
      <c r="A421" s="455"/>
      <c r="B421" s="185"/>
      <c r="C421" s="163" t="s">
        <v>1392</v>
      </c>
      <c r="D421" s="163"/>
      <c r="E421" s="163"/>
      <c r="F421" s="193"/>
      <c r="G421" s="193"/>
      <c r="H421" s="193"/>
      <c r="I421" s="193"/>
      <c r="J421" s="193"/>
      <c r="K421" s="193"/>
      <c r="L421" s="193"/>
      <c r="M421" s="193"/>
      <c r="N421" s="193"/>
      <c r="O421" s="193"/>
      <c r="P421" s="193"/>
      <c r="Q421" s="193"/>
      <c r="R421" s="193"/>
      <c r="S421" s="193"/>
      <c r="T421" s="193"/>
      <c r="U421" s="193"/>
      <c r="V421" s="193"/>
      <c r="W421" s="193"/>
      <c r="X421" s="193"/>
      <c r="Y421" s="193"/>
      <c r="Z421" s="186"/>
      <c r="AA421" s="1003"/>
      <c r="AB421" s="12"/>
      <c r="AC421" s="12"/>
    </row>
    <row r="422" spans="1:29" ht="51" customHeight="1" x14ac:dyDescent="0.2">
      <c r="A422" s="456" t="s">
        <v>258</v>
      </c>
      <c r="B422" s="185"/>
      <c r="C422" s="1255" t="s">
        <v>971</v>
      </c>
      <c r="D422" s="1256"/>
      <c r="E422" s="1256"/>
      <c r="F422" s="1256"/>
      <c r="G422" s="1256"/>
      <c r="H422" s="1256"/>
      <c r="I422" s="1256"/>
      <c r="J422" s="1256"/>
      <c r="K422" s="1256"/>
      <c r="L422" s="1256"/>
      <c r="M422" s="1256"/>
      <c r="N422" s="1256"/>
      <c r="O422" s="1256"/>
      <c r="P422" s="1256"/>
      <c r="Q422" s="1256"/>
      <c r="R422" s="1256"/>
      <c r="S422" s="1256"/>
      <c r="T422" s="1256"/>
      <c r="U422" s="1256"/>
      <c r="V422" s="1256"/>
      <c r="W422" s="1257"/>
      <c r="X422" s="1258"/>
      <c r="Y422" s="601"/>
      <c r="Z422" s="186"/>
      <c r="AA422" s="1003"/>
      <c r="AB422" s="12"/>
      <c r="AC422" s="12"/>
    </row>
    <row r="423" spans="1:29" s="353" customFormat="1" ht="9" customHeight="1" x14ac:dyDescent="0.2">
      <c r="A423" s="455"/>
      <c r="B423" s="160"/>
      <c r="C423" s="602"/>
      <c r="D423" s="602"/>
      <c r="E423" s="602"/>
      <c r="F423" s="602"/>
      <c r="G423" s="602"/>
      <c r="H423" s="602"/>
      <c r="I423" s="602"/>
      <c r="J423" s="602"/>
      <c r="K423" s="602"/>
      <c r="L423" s="602"/>
      <c r="M423" s="602"/>
      <c r="N423" s="602"/>
      <c r="O423" s="602"/>
      <c r="P423" s="602"/>
      <c r="Q423" s="602"/>
      <c r="R423" s="602"/>
      <c r="S423" s="602"/>
      <c r="T423" s="602"/>
      <c r="U423" s="602"/>
      <c r="V423" s="602"/>
      <c r="W423" s="602"/>
      <c r="X423" s="602"/>
      <c r="Y423" s="602"/>
      <c r="Z423" s="162"/>
      <c r="AA423" s="1003"/>
      <c r="AB423" s="28"/>
      <c r="AC423" s="28"/>
    </row>
    <row r="424" spans="1:29" s="353" customFormat="1" ht="20.25" customHeight="1" x14ac:dyDescent="0.2">
      <c r="A424" s="458" t="s">
        <v>622</v>
      </c>
      <c r="B424" s="160"/>
      <c r="C424" s="1516" t="s">
        <v>1554</v>
      </c>
      <c r="D424" s="1032"/>
      <c r="E424" s="1032"/>
      <c r="F424" s="1032"/>
      <c r="G424" s="1032"/>
      <c r="H424" s="1032"/>
      <c r="I424" s="1032"/>
      <c r="J424" s="1032"/>
      <c r="K424" s="1032"/>
      <c r="L424" s="1032"/>
      <c r="M424" s="1032"/>
      <c r="N424" s="1032"/>
      <c r="O424" s="1032"/>
      <c r="P424" s="1032"/>
      <c r="Q424" s="203"/>
      <c r="R424" s="203"/>
      <c r="S424" s="1181"/>
      <c r="T424" s="1181"/>
      <c r="U424" s="1181"/>
      <c r="V424" s="1182"/>
      <c r="W424" s="1183"/>
      <c r="X424" s="1183"/>
      <c r="Y424" s="183" t="s">
        <v>146</v>
      </c>
      <c r="Z424" s="166"/>
      <c r="AA424" s="1003">
        <f>IF(S424="?",0,IF(S424&gt;0,1,0))</f>
        <v>0</v>
      </c>
      <c r="AB424" s="28"/>
      <c r="AC424" s="28"/>
    </row>
    <row r="425" spans="1:29" s="353" customFormat="1" ht="15" customHeight="1" x14ac:dyDescent="0.2">
      <c r="A425" s="458"/>
      <c r="B425" s="160"/>
      <c r="C425" s="1261"/>
      <c r="D425" s="1261"/>
      <c r="E425" s="1261"/>
      <c r="F425" s="1261"/>
      <c r="G425" s="1261"/>
      <c r="H425" s="1261"/>
      <c r="I425" s="1261"/>
      <c r="J425" s="1261"/>
      <c r="K425" s="1261"/>
      <c r="L425" s="1261"/>
      <c r="M425" s="1261"/>
      <c r="N425" s="1261"/>
      <c r="O425" s="1261"/>
      <c r="P425" s="1261"/>
      <c r="Q425" s="203"/>
      <c r="R425" s="203"/>
      <c r="S425" s="698"/>
      <c r="T425" s="698"/>
      <c r="U425" s="698"/>
      <c r="V425" s="698"/>
      <c r="W425" s="698"/>
      <c r="X425" s="698"/>
      <c r="Y425" s="183"/>
      <c r="Z425" s="166"/>
      <c r="AA425" s="1003"/>
      <c r="AB425" s="28"/>
      <c r="AC425" s="28"/>
    </row>
    <row r="426" spans="1:29" s="353" customFormat="1" ht="5.25" customHeight="1" x14ac:dyDescent="0.2">
      <c r="A426" s="455"/>
      <c r="B426" s="160"/>
      <c r="C426" s="1231"/>
      <c r="D426" s="1232"/>
      <c r="E426" s="1232"/>
      <c r="F426" s="1232"/>
      <c r="G426" s="1232"/>
      <c r="H426" s="1232"/>
      <c r="I426" s="1232"/>
      <c r="J426" s="1232"/>
      <c r="K426" s="1232"/>
      <c r="L426" s="1232"/>
      <c r="M426" s="1232"/>
      <c r="N426" s="1232"/>
      <c r="O426" s="1232"/>
      <c r="P426" s="1232"/>
      <c r="Q426" s="602"/>
      <c r="R426" s="602"/>
      <c r="S426" s="602"/>
      <c r="T426" s="602"/>
      <c r="U426" s="602"/>
      <c r="V426" s="602"/>
      <c r="W426" s="602"/>
      <c r="X426" s="602"/>
      <c r="Y426" s="602"/>
      <c r="Z426" s="162"/>
      <c r="AA426" s="1003"/>
      <c r="AB426" s="28"/>
      <c r="AC426" s="28"/>
    </row>
    <row r="427" spans="1:29" s="353" customFormat="1" ht="21" customHeight="1" x14ac:dyDescent="0.2">
      <c r="A427" s="458" t="s">
        <v>1218</v>
      </c>
      <c r="B427" s="160"/>
      <c r="C427" s="1517" t="s">
        <v>1555</v>
      </c>
      <c r="D427" s="1261"/>
      <c r="E427" s="1261"/>
      <c r="F427" s="1261"/>
      <c r="G427" s="1261"/>
      <c r="H427" s="1261"/>
      <c r="I427" s="1261"/>
      <c r="J427" s="1261"/>
      <c r="K427" s="1261"/>
      <c r="L427" s="1261"/>
      <c r="M427" s="1261"/>
      <c r="N427" s="1261"/>
      <c r="O427" s="1261"/>
      <c r="P427" s="1261"/>
      <c r="Q427" s="203"/>
      <c r="R427" s="203"/>
      <c r="S427" s="1181"/>
      <c r="T427" s="1181"/>
      <c r="U427" s="1181"/>
      <c r="V427" s="1181"/>
      <c r="W427" s="1181"/>
      <c r="X427" s="1181"/>
      <c r="Y427" s="183" t="s">
        <v>146</v>
      </c>
      <c r="Z427" s="166"/>
      <c r="AA427" s="1003">
        <f>IF(S427="?",0,IF(S427&lt;&gt;"",1,0))</f>
        <v>0</v>
      </c>
      <c r="AB427" s="28"/>
      <c r="AC427" s="28"/>
    </row>
    <row r="428" spans="1:29" s="353" customFormat="1" ht="5.25" customHeight="1" x14ac:dyDescent="0.2">
      <c r="A428" s="458"/>
      <c r="B428" s="160"/>
      <c r="C428" s="1261"/>
      <c r="D428" s="1261"/>
      <c r="E428" s="1261"/>
      <c r="F428" s="1261"/>
      <c r="G428" s="1261"/>
      <c r="H428" s="1261"/>
      <c r="I428" s="1261"/>
      <c r="J428" s="1261"/>
      <c r="K428" s="1261"/>
      <c r="L428" s="1261"/>
      <c r="M428" s="1261"/>
      <c r="N428" s="1261"/>
      <c r="O428" s="1261"/>
      <c r="P428" s="1261"/>
      <c r="Q428" s="203"/>
      <c r="R428" s="203"/>
      <c r="S428" s="698"/>
      <c r="T428" s="698"/>
      <c r="U428" s="698"/>
      <c r="V428" s="698"/>
      <c r="W428" s="698"/>
      <c r="X428" s="698"/>
      <c r="Y428" s="183"/>
      <c r="Z428" s="166"/>
      <c r="AA428" s="1003"/>
      <c r="AB428" s="28"/>
      <c r="AC428" s="28"/>
    </row>
    <row r="429" spans="1:29" s="975" customFormat="1" ht="19.5" customHeight="1" x14ac:dyDescent="0.2">
      <c r="A429" s="460"/>
      <c r="B429" s="165"/>
      <c r="C429" s="598" t="s">
        <v>1107</v>
      </c>
      <c r="D429" s="598"/>
      <c r="E429" s="598"/>
      <c r="F429" s="132"/>
      <c r="G429" s="132"/>
      <c r="H429" s="132"/>
      <c r="I429" s="132"/>
      <c r="J429" s="132"/>
      <c r="K429" s="132"/>
      <c r="L429" s="132"/>
      <c r="M429" s="132"/>
      <c r="N429" s="132"/>
      <c r="O429" s="132"/>
      <c r="P429" s="132"/>
      <c r="Q429" s="132"/>
      <c r="R429" s="132"/>
      <c r="S429" s="132"/>
      <c r="T429" s="132"/>
      <c r="U429" s="132"/>
      <c r="V429" s="183"/>
      <c r="W429" s="183"/>
      <c r="X429" s="183"/>
      <c r="Y429" s="183"/>
      <c r="Z429" s="166"/>
      <c r="AA429" s="1003"/>
      <c r="AB429" s="164"/>
      <c r="AC429" s="164"/>
    </row>
    <row r="430" spans="1:29" ht="45" customHeight="1" x14ac:dyDescent="0.2">
      <c r="A430" s="458" t="s">
        <v>623</v>
      </c>
      <c r="B430" s="185"/>
      <c r="C430" s="1198"/>
      <c r="D430" s="1199"/>
      <c r="E430" s="1199"/>
      <c r="F430" s="1199"/>
      <c r="G430" s="1199"/>
      <c r="H430" s="1199"/>
      <c r="I430" s="1199"/>
      <c r="J430" s="1199"/>
      <c r="K430" s="1199"/>
      <c r="L430" s="1199"/>
      <c r="M430" s="1199"/>
      <c r="N430" s="1199"/>
      <c r="O430" s="1199"/>
      <c r="P430" s="1199"/>
      <c r="Q430" s="1199"/>
      <c r="R430" s="1199"/>
      <c r="S430" s="1199"/>
      <c r="T430" s="1199"/>
      <c r="U430" s="1199"/>
      <c r="V430" s="1199"/>
      <c r="W430" s="1136"/>
      <c r="X430" s="1136"/>
      <c r="Y430" s="183"/>
      <c r="Z430" s="186"/>
      <c r="AA430" s="1003">
        <f>IF(C430="?",0,IF(C430&lt;&gt;"",1,0))</f>
        <v>0</v>
      </c>
      <c r="AB430" s="12"/>
      <c r="AC430" s="12"/>
    </row>
    <row r="431" spans="1:29" ht="9" customHeight="1" x14ac:dyDescent="0.2">
      <c r="B431" s="208"/>
      <c r="C431" s="133"/>
      <c r="D431" s="133"/>
      <c r="E431" s="133"/>
      <c r="F431" s="209"/>
      <c r="G431" s="209"/>
      <c r="H431" s="209"/>
      <c r="I431" s="209"/>
      <c r="J431" s="209"/>
      <c r="K431" s="209"/>
      <c r="L431" s="209"/>
      <c r="M431" s="90"/>
      <c r="N431" s="90"/>
      <c r="O431" s="90"/>
      <c r="P431" s="134"/>
      <c r="Q431" s="134"/>
      <c r="R431" s="134"/>
      <c r="S431" s="209"/>
      <c r="T431" s="209"/>
      <c r="U431" s="209"/>
      <c r="V431" s="134"/>
      <c r="W431" s="134"/>
      <c r="X431" s="134"/>
      <c r="Y431" s="134"/>
      <c r="Z431" s="210"/>
      <c r="AA431" s="1003"/>
      <c r="AB431" s="12"/>
      <c r="AC431" s="12"/>
    </row>
    <row r="432" spans="1:29" s="353" customFormat="1" ht="5.25" customHeight="1" x14ac:dyDescent="0.2">
      <c r="A432" s="455"/>
      <c r="B432" s="180"/>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2"/>
      <c r="AA432" s="1003"/>
      <c r="AB432" s="28"/>
      <c r="AC432" s="28"/>
    </row>
    <row r="433" spans="1:29" ht="24" customHeight="1" x14ac:dyDescent="0.3">
      <c r="A433" s="818"/>
      <c r="B433" s="185"/>
      <c r="C433" s="341" t="s">
        <v>1382</v>
      </c>
      <c r="D433" s="341"/>
      <c r="E433" s="341"/>
      <c r="F433" s="434"/>
      <c r="G433" s="501"/>
      <c r="H433" s="501"/>
      <c r="I433" s="501"/>
      <c r="J433" s="501"/>
      <c r="K433" s="501"/>
      <c r="L433" s="501"/>
      <c r="M433" s="444"/>
      <c r="N433" s="444"/>
      <c r="O433" s="444"/>
      <c r="P433" s="411"/>
      <c r="Q433" s="501"/>
      <c r="R433" s="501"/>
      <c r="S433" s="378"/>
      <c r="T433" s="378"/>
      <c r="U433" s="378"/>
      <c r="V433" s="193"/>
      <c r="W433" s="193"/>
      <c r="X433" s="193"/>
      <c r="Y433" s="193"/>
      <c r="Z433" s="186"/>
      <c r="AA433" s="1003"/>
      <c r="AB433" s="12"/>
      <c r="AC433" s="12"/>
    </row>
    <row r="434" spans="1:29" ht="19.5" customHeight="1" x14ac:dyDescent="0.2">
      <c r="A434" s="291"/>
      <c r="B434" s="185"/>
      <c r="C434" s="200" t="s">
        <v>407</v>
      </c>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86"/>
      <c r="AA434" s="1003"/>
      <c r="AB434" s="12"/>
      <c r="AC434" s="12"/>
    </row>
    <row r="435" spans="1:29" s="353" customFormat="1" ht="18" customHeight="1" x14ac:dyDescent="0.2">
      <c r="A435" s="458" t="s">
        <v>1500</v>
      </c>
      <c r="B435" s="160"/>
      <c r="C435" s="698"/>
      <c r="D435" s="602" t="s">
        <v>100</v>
      </c>
      <c r="E435" s="602"/>
      <c r="F435" s="1188" t="s">
        <v>1166</v>
      </c>
      <c r="G435" s="1228"/>
      <c r="H435" s="1228"/>
      <c r="I435" s="1189"/>
      <c r="J435" s="592"/>
      <c r="K435" s="602" t="s">
        <v>101</v>
      </c>
      <c r="L435" s="602"/>
      <c r="M435" s="1188" t="s">
        <v>1166</v>
      </c>
      <c r="N435" s="1228"/>
      <c r="O435" s="1228"/>
      <c r="P435" s="1189"/>
      <c r="Q435" s="602"/>
      <c r="R435" s="602"/>
      <c r="S435" s="602" t="s">
        <v>102</v>
      </c>
      <c r="T435" s="602"/>
      <c r="U435" s="1188" t="s">
        <v>1166</v>
      </c>
      <c r="V435" s="1228"/>
      <c r="W435" s="1228"/>
      <c r="X435" s="1189"/>
      <c r="Y435" s="193"/>
      <c r="Z435" s="162"/>
      <c r="AA435" s="1003">
        <f>IF(F435="?",0,IF(F435&lt;&gt;"",1,0))+IF(M435="?",0,IF(M435&lt;&gt;"",1,0))+IF(U435="?",0,IF(U435&lt;&gt;"",1,0))</f>
        <v>0</v>
      </c>
      <c r="AB435" s="28"/>
      <c r="AC435" s="28"/>
    </row>
    <row r="436" spans="1:29" s="353" customFormat="1" ht="5.25" customHeight="1" x14ac:dyDescent="0.2">
      <c r="A436" s="291"/>
      <c r="B436" s="160"/>
      <c r="C436" s="395"/>
      <c r="D436" s="395"/>
      <c r="E436" s="507"/>
      <c r="F436" s="391"/>
      <c r="G436" s="469"/>
      <c r="H436" s="469"/>
      <c r="I436" s="469"/>
      <c r="J436" s="469"/>
      <c r="K436" s="469"/>
      <c r="L436" s="469"/>
      <c r="M436" s="395"/>
      <c r="N436" s="507"/>
      <c r="O436" s="507"/>
      <c r="P436" s="395"/>
      <c r="Q436" s="507"/>
      <c r="R436" s="507"/>
      <c r="S436" s="395"/>
      <c r="T436" s="507"/>
      <c r="U436" s="507"/>
      <c r="V436" s="395"/>
      <c r="W436" s="507"/>
      <c r="X436" s="507"/>
      <c r="Y436" s="507"/>
      <c r="Z436" s="162"/>
      <c r="AA436" s="1003"/>
      <c r="AB436" s="28"/>
      <c r="AC436" s="28"/>
    </row>
    <row r="437" spans="1:29" s="975" customFormat="1" ht="18" customHeight="1" x14ac:dyDescent="0.2">
      <c r="A437" s="291"/>
      <c r="B437" s="165"/>
      <c r="C437" s="392" t="s">
        <v>425</v>
      </c>
      <c r="D437" s="392"/>
      <c r="E437" s="481"/>
      <c r="F437" s="132"/>
      <c r="G437" s="132"/>
      <c r="H437" s="132"/>
      <c r="I437" s="132"/>
      <c r="J437" s="132"/>
      <c r="K437" s="132"/>
      <c r="L437" s="132"/>
      <c r="M437" s="132"/>
      <c r="N437" s="132"/>
      <c r="O437" s="132"/>
      <c r="P437" s="132"/>
      <c r="Q437" s="132"/>
      <c r="R437" s="132"/>
      <c r="S437" s="132"/>
      <c r="T437" s="132"/>
      <c r="U437" s="132"/>
      <c r="V437" s="183"/>
      <c r="W437" s="183"/>
      <c r="X437" s="183"/>
      <c r="Y437" s="183"/>
      <c r="Z437" s="166"/>
      <c r="AA437" s="1003"/>
      <c r="AB437" s="164"/>
      <c r="AC437" s="164"/>
    </row>
    <row r="438" spans="1:29" ht="45" customHeight="1" x14ac:dyDescent="0.2">
      <c r="A438" s="290" t="s">
        <v>624</v>
      </c>
      <c r="B438" s="185"/>
      <c r="C438" s="1198"/>
      <c r="D438" s="1199"/>
      <c r="E438" s="1199"/>
      <c r="F438" s="1199"/>
      <c r="G438" s="1199"/>
      <c r="H438" s="1199"/>
      <c r="I438" s="1199"/>
      <c r="J438" s="1199"/>
      <c r="K438" s="1199"/>
      <c r="L438" s="1199"/>
      <c r="M438" s="1199"/>
      <c r="N438" s="1199"/>
      <c r="O438" s="1199"/>
      <c r="P438" s="1199"/>
      <c r="Q438" s="1199"/>
      <c r="R438" s="1199"/>
      <c r="S438" s="1199"/>
      <c r="T438" s="1199"/>
      <c r="U438" s="1199"/>
      <c r="V438" s="1199"/>
      <c r="W438" s="1136"/>
      <c r="X438" s="1136"/>
      <c r="Y438" s="183"/>
      <c r="Z438" s="186"/>
      <c r="AA438" s="1003">
        <f>IF(C438="?",0,IF(C438&lt;&gt;"",1,0))</f>
        <v>0</v>
      </c>
      <c r="AB438" s="12"/>
      <c r="AC438" s="12"/>
    </row>
    <row r="439" spans="1:29" ht="9" customHeight="1" x14ac:dyDescent="0.2">
      <c r="A439" s="288" t="str">
        <f>IF(L4&lt;&gt;"",L4,"")</f>
        <v>00000000</v>
      </c>
      <c r="B439" s="208"/>
      <c r="C439" s="133"/>
      <c r="D439" s="133"/>
      <c r="E439" s="133"/>
      <c r="F439" s="209"/>
      <c r="G439" s="209"/>
      <c r="H439" s="209"/>
      <c r="I439" s="209"/>
      <c r="J439" s="209"/>
      <c r="K439" s="209"/>
      <c r="L439" s="209"/>
      <c r="M439" s="90"/>
      <c r="N439" s="90"/>
      <c r="O439" s="90"/>
      <c r="P439" s="134"/>
      <c r="Q439" s="134"/>
      <c r="R439" s="134"/>
      <c r="S439" s="209"/>
      <c r="T439" s="209"/>
      <c r="U439" s="209"/>
      <c r="V439" s="134"/>
      <c r="W439" s="134"/>
      <c r="X439" s="134"/>
      <c r="Y439" s="134"/>
      <c r="Z439" s="210"/>
      <c r="AA439" s="1003"/>
      <c r="AB439" s="12"/>
      <c r="AC439" s="12"/>
    </row>
    <row r="440" spans="1:29" s="353" customFormat="1" ht="5.25" customHeight="1" x14ac:dyDescent="0.2">
      <c r="A440" s="455"/>
      <c r="B440" s="306"/>
      <c r="C440" s="307"/>
      <c r="D440" s="307"/>
      <c r="E440" s="307"/>
      <c r="F440" s="307"/>
      <c r="G440" s="307"/>
      <c r="H440" s="307"/>
      <c r="I440" s="307"/>
      <c r="J440" s="307"/>
      <c r="K440" s="307"/>
      <c r="L440" s="307"/>
      <c r="M440" s="307"/>
      <c r="N440" s="307"/>
      <c r="O440" s="307"/>
      <c r="P440" s="307"/>
      <c r="Q440" s="307"/>
      <c r="R440" s="307"/>
      <c r="S440" s="307"/>
      <c r="T440" s="307"/>
      <c r="U440" s="307"/>
      <c r="V440" s="307"/>
      <c r="W440" s="307"/>
      <c r="X440" s="307"/>
      <c r="Y440" s="307"/>
      <c r="Z440" s="308"/>
      <c r="AA440" s="1003"/>
    </row>
    <row r="441" spans="1:29" ht="24" customHeight="1" x14ac:dyDescent="0.2">
      <c r="A441" s="455"/>
      <c r="B441" s="185"/>
      <c r="C441" s="163" t="s">
        <v>944</v>
      </c>
      <c r="D441" s="163"/>
      <c r="E441" s="163"/>
      <c r="F441" s="193"/>
      <c r="G441" s="193"/>
      <c r="H441" s="193"/>
      <c r="I441" s="193"/>
      <c r="J441" s="193"/>
      <c r="K441" s="193"/>
      <c r="L441" s="193"/>
      <c r="M441" s="193"/>
      <c r="N441" s="193"/>
      <c r="O441" s="193"/>
      <c r="P441" s="193"/>
      <c r="Q441" s="193"/>
      <c r="R441" s="193"/>
      <c r="S441" s="193"/>
      <c r="T441" s="193"/>
      <c r="U441" s="1249" t="str">
        <f>IF(Stammdaten!S25&lt;&gt;"",Stammdaten!S25,"-")</f>
        <v>00000000</v>
      </c>
      <c r="V441" s="1250"/>
      <c r="W441" s="1250"/>
      <c r="X441" s="1251"/>
      <c r="Y441" s="193"/>
      <c r="Z441" s="186"/>
      <c r="AA441" s="1003"/>
      <c r="AB441" s="12"/>
      <c r="AC441" s="12"/>
    </row>
    <row r="442" spans="1:29" s="975" customFormat="1" ht="5.25" customHeight="1" x14ac:dyDescent="0.2">
      <c r="A442" s="455"/>
      <c r="B442" s="165"/>
      <c r="C442" s="183"/>
      <c r="D442" s="212"/>
      <c r="E442" s="212"/>
      <c r="F442" s="183"/>
      <c r="G442" s="183"/>
      <c r="H442" s="183"/>
      <c r="I442" s="183"/>
      <c r="J442" s="183"/>
      <c r="K442" s="183"/>
      <c r="L442" s="183"/>
      <c r="M442" s="183"/>
      <c r="N442" s="183"/>
      <c r="O442" s="183"/>
      <c r="P442" s="183"/>
      <c r="Q442" s="183"/>
      <c r="R442" s="183"/>
      <c r="S442" s="183"/>
      <c r="T442" s="193"/>
      <c r="U442" s="183"/>
      <c r="V442" s="183"/>
      <c r="W442" s="183"/>
      <c r="X442" s="183"/>
      <c r="Y442" s="193"/>
      <c r="Z442" s="166"/>
      <c r="AA442" s="1003"/>
      <c r="AB442" s="164"/>
      <c r="AC442" s="164"/>
    </row>
    <row r="443" spans="1:29" s="975" customFormat="1" ht="12" customHeight="1" x14ac:dyDescent="0.2">
      <c r="A443" s="455"/>
      <c r="B443" s="165"/>
      <c r="C443" s="213"/>
      <c r="D443" s="214" t="s">
        <v>5</v>
      </c>
      <c r="E443" s="214"/>
      <c r="F443" s="213"/>
      <c r="G443" s="213"/>
      <c r="H443" s="213"/>
      <c r="I443" s="213"/>
      <c r="J443" s="213"/>
      <c r="K443" s="183" t="s">
        <v>247</v>
      </c>
      <c r="L443" s="183"/>
      <c r="M443" s="183"/>
      <c r="N443" s="203"/>
      <c r="O443" s="203"/>
      <c r="P443" s="203"/>
      <c r="Q443" s="183"/>
      <c r="R443" s="183"/>
      <c r="S443" s="183"/>
      <c r="T443" s="193"/>
      <c r="U443" s="1235" t="s">
        <v>1115</v>
      </c>
      <c r="V443" s="1236"/>
      <c r="W443" s="1236"/>
      <c r="X443" s="1237"/>
      <c r="Y443" s="193"/>
      <c r="Z443" s="166"/>
      <c r="AA443" s="1003"/>
      <c r="AB443" s="164"/>
      <c r="AC443" s="164"/>
    </row>
    <row r="444" spans="1:29" s="975" customFormat="1" ht="12" customHeight="1" x14ac:dyDescent="0.2">
      <c r="A444" s="455"/>
      <c r="B444" s="165"/>
      <c r="C444" s="183"/>
      <c r="D444" s="212"/>
      <c r="E444" s="212"/>
      <c r="F444" s="183"/>
      <c r="G444" s="183"/>
      <c r="H444" s="183"/>
      <c r="I444" s="183"/>
      <c r="J444" s="183"/>
      <c r="K444" s="183" t="s">
        <v>248</v>
      </c>
      <c r="L444" s="183"/>
      <c r="M444" s="183"/>
      <c r="N444" s="203"/>
      <c r="O444" s="203"/>
      <c r="P444" s="203"/>
      <c r="Q444" s="207"/>
      <c r="R444" s="207"/>
      <c r="S444" s="207"/>
      <c r="T444" s="193"/>
      <c r="U444" s="1238"/>
      <c r="V444" s="1239"/>
      <c r="W444" s="1239"/>
      <c r="X444" s="1240"/>
      <c r="Y444" s="193"/>
      <c r="Z444" s="166"/>
      <c r="AA444" s="1003"/>
      <c r="AB444" s="164"/>
      <c r="AC444" s="164"/>
    </row>
    <row r="445" spans="1:29" s="975" customFormat="1" ht="12" customHeight="1" x14ac:dyDescent="0.2">
      <c r="A445" s="455"/>
      <c r="B445" s="165"/>
      <c r="C445" s="183"/>
      <c r="D445" s="215" t="s">
        <v>302</v>
      </c>
      <c r="E445" s="215"/>
      <c r="F445" s="183"/>
      <c r="G445" s="183"/>
      <c r="H445" s="183"/>
      <c r="I445" s="183"/>
      <c r="J445" s="183"/>
      <c r="K445" s="183" t="s">
        <v>200</v>
      </c>
      <c r="L445" s="183"/>
      <c r="M445" s="183"/>
      <c r="N445" s="203"/>
      <c r="O445" s="203"/>
      <c r="P445" s="203"/>
      <c r="Q445" s="207"/>
      <c r="R445" s="207"/>
      <c r="S445" s="207"/>
      <c r="T445" s="193"/>
      <c r="U445" s="1238"/>
      <c r="V445" s="1239"/>
      <c r="W445" s="1239"/>
      <c r="X445" s="1240"/>
      <c r="Y445" s="193"/>
      <c r="Z445" s="166"/>
      <c r="AA445" s="1003"/>
      <c r="AB445" s="164"/>
      <c r="AC445" s="164"/>
    </row>
    <row r="446" spans="1:29" s="975" customFormat="1" ht="12" customHeight="1" x14ac:dyDescent="0.2">
      <c r="A446" s="455"/>
      <c r="B446" s="165"/>
      <c r="C446" s="183"/>
      <c r="D446" s="215" t="s">
        <v>211</v>
      </c>
      <c r="E446" s="215"/>
      <c r="F446" s="183"/>
      <c r="G446" s="183"/>
      <c r="H446" s="183"/>
      <c r="I446" s="183"/>
      <c r="J446" s="183"/>
      <c r="K446" s="183" t="s">
        <v>201</v>
      </c>
      <c r="L446" s="183"/>
      <c r="M446" s="183"/>
      <c r="N446" s="203"/>
      <c r="O446" s="203"/>
      <c r="P446" s="203"/>
      <c r="Q446" s="183"/>
      <c r="R446" s="183"/>
      <c r="S446" s="183"/>
      <c r="T446" s="193"/>
      <c r="U446" s="1238"/>
      <c r="V446" s="1239"/>
      <c r="W446" s="1239"/>
      <c r="X446" s="1240"/>
      <c r="Y446" s="193"/>
      <c r="Z446" s="166"/>
      <c r="AA446" s="1003"/>
      <c r="AB446" s="164"/>
      <c r="AC446" s="164"/>
    </row>
    <row r="447" spans="1:29" s="975" customFormat="1" ht="12" customHeight="1" x14ac:dyDescent="0.2">
      <c r="A447" s="455"/>
      <c r="B447" s="165"/>
      <c r="C447" s="183"/>
      <c r="D447" s="215" t="s">
        <v>1084</v>
      </c>
      <c r="E447" s="215"/>
      <c r="F447" s="183"/>
      <c r="G447" s="183"/>
      <c r="H447" s="183"/>
      <c r="I447" s="183"/>
      <c r="J447" s="183"/>
      <c r="K447" s="183" t="s">
        <v>202</v>
      </c>
      <c r="L447" s="183"/>
      <c r="M447" s="183"/>
      <c r="N447" s="203"/>
      <c r="O447" s="203"/>
      <c r="P447" s="203"/>
      <c r="Q447" s="183"/>
      <c r="R447" s="183"/>
      <c r="S447" s="183"/>
      <c r="T447" s="193"/>
      <c r="U447" s="1241"/>
      <c r="V447" s="1242"/>
      <c r="W447" s="1242"/>
      <c r="X447" s="1243"/>
      <c r="Y447" s="193"/>
      <c r="Z447" s="166"/>
      <c r="AA447" s="1003"/>
      <c r="AB447" s="164"/>
      <c r="AC447" s="164"/>
    </row>
    <row r="448" spans="1:29" s="975" customFormat="1" ht="10.5" customHeight="1" x14ac:dyDescent="0.2">
      <c r="A448" s="455"/>
      <c r="B448" s="165"/>
      <c r="C448" s="183"/>
      <c r="D448" s="212"/>
      <c r="E448" s="212"/>
      <c r="F448" s="183"/>
      <c r="G448" s="183"/>
      <c r="H448" s="183"/>
      <c r="I448" s="183"/>
      <c r="J448" s="183"/>
      <c r="K448" s="183"/>
      <c r="L448" s="183"/>
      <c r="M448" s="183"/>
      <c r="N448" s="183"/>
      <c r="O448" s="183"/>
      <c r="P448" s="183"/>
      <c r="Q448" s="183"/>
      <c r="R448" s="183"/>
      <c r="S448" s="183"/>
      <c r="T448" s="183"/>
      <c r="U448" s="183"/>
      <c r="V448" s="183"/>
      <c r="W448" s="183"/>
      <c r="X448" s="183"/>
      <c r="Y448" s="183"/>
      <c r="Z448" s="166"/>
      <c r="AA448" s="1003"/>
      <c r="AB448" s="164"/>
      <c r="AC448" s="164"/>
    </row>
    <row r="449" spans="1:29" s="353" customFormat="1" ht="27" customHeight="1" x14ac:dyDescent="0.2">
      <c r="A449" s="464"/>
      <c r="B449" s="160"/>
      <c r="C449" s="1233" t="s">
        <v>223</v>
      </c>
      <c r="D449" s="1234"/>
      <c r="E449" s="1234"/>
      <c r="F449" s="1234"/>
      <c r="G449" s="1234"/>
      <c r="H449" s="1234"/>
      <c r="I449" s="1234"/>
      <c r="J449" s="1234"/>
      <c r="K449" s="1234"/>
      <c r="L449" s="1234"/>
      <c r="M449" s="1234"/>
      <c r="N449" s="1234"/>
      <c r="O449" s="1234"/>
      <c r="P449" s="1234"/>
      <c r="Q449" s="1234"/>
      <c r="R449" s="1234"/>
      <c r="S449" s="1234"/>
      <c r="T449" s="1022"/>
      <c r="U449" s="1022"/>
      <c r="V449" s="1022"/>
      <c r="W449" s="1022"/>
      <c r="X449" s="1022"/>
      <c r="Y449" s="482"/>
      <c r="Z449" s="162"/>
      <c r="AA449" s="1003"/>
      <c r="AB449" s="28"/>
      <c r="AC449" s="28"/>
    </row>
    <row r="450" spans="1:29" s="354" customFormat="1" ht="5.25" customHeight="1" x14ac:dyDescent="0.2">
      <c r="A450" s="288"/>
      <c r="B450" s="160"/>
      <c r="C450" s="602"/>
      <c r="D450" s="602"/>
      <c r="E450" s="602"/>
      <c r="F450" s="602"/>
      <c r="G450" s="602"/>
      <c r="H450" s="602"/>
      <c r="I450" s="602"/>
      <c r="J450" s="602"/>
      <c r="K450" s="602"/>
      <c r="L450" s="602"/>
      <c r="M450" s="602"/>
      <c r="N450" s="602"/>
      <c r="O450" s="602"/>
      <c r="P450" s="597"/>
      <c r="Q450" s="597"/>
      <c r="R450" s="888"/>
      <c r="S450" s="888"/>
      <c r="T450" s="888"/>
      <c r="U450" s="888"/>
      <c r="V450" s="888"/>
      <c r="W450" s="888"/>
      <c r="X450" s="890"/>
      <c r="Y450" s="594"/>
      <c r="Z450" s="162"/>
      <c r="AA450" s="1003"/>
      <c r="AB450" s="146"/>
      <c r="AC450" s="146"/>
    </row>
    <row r="451" spans="1:29" s="354" customFormat="1" ht="15" customHeight="1" x14ac:dyDescent="0.2">
      <c r="A451" s="288" t="s">
        <v>636</v>
      </c>
      <c r="B451" s="160"/>
      <c r="C451" s="335" t="s">
        <v>171</v>
      </c>
      <c r="D451" s="336"/>
      <c r="E451" s="336"/>
      <c r="F451" s="336"/>
      <c r="G451" s="336"/>
      <c r="H451" s="336"/>
      <c r="I451" s="336"/>
      <c r="J451" s="336"/>
      <c r="K451" s="336"/>
      <c r="L451" s="336"/>
      <c r="M451" s="336"/>
      <c r="N451" s="336"/>
      <c r="O451" s="336"/>
      <c r="P451" s="336"/>
      <c r="Q451" s="336"/>
      <c r="R451" s="591"/>
      <c r="S451" s="591"/>
      <c r="T451" s="591"/>
      <c r="U451" s="591"/>
      <c r="V451" s="591"/>
      <c r="W451" s="591"/>
      <c r="X451" s="822" t="s">
        <v>1166</v>
      </c>
      <c r="Y451" s="594"/>
      <c r="Z451" s="186"/>
      <c r="AA451" s="1003">
        <f>IF(X451="?",0,IF(X451&lt;&gt;"",1,0))</f>
        <v>0</v>
      </c>
      <c r="AB451" s="146"/>
      <c r="AC451" s="146"/>
    </row>
    <row r="452" spans="1:29" s="354" customFormat="1" ht="5.25" customHeight="1" x14ac:dyDescent="0.2">
      <c r="A452" s="288"/>
      <c r="B452" s="160"/>
      <c r="C452" s="602"/>
      <c r="D452" s="602"/>
      <c r="E452" s="602"/>
      <c r="F452" s="602"/>
      <c r="G452" s="602"/>
      <c r="H452" s="602"/>
      <c r="I452" s="602"/>
      <c r="J452" s="602"/>
      <c r="K452" s="602"/>
      <c r="L452" s="602"/>
      <c r="M452" s="602"/>
      <c r="N452" s="602"/>
      <c r="O452" s="602"/>
      <c r="P452" s="597"/>
      <c r="Q452" s="597"/>
      <c r="R452" s="616"/>
      <c r="S452" s="616"/>
      <c r="T452" s="616"/>
      <c r="U452" s="616"/>
      <c r="V452" s="616"/>
      <c r="W452" s="616"/>
      <c r="X452" s="594"/>
      <c r="Y452" s="594"/>
      <c r="Z452" s="162"/>
      <c r="AA452" s="1003"/>
      <c r="AB452" s="146"/>
      <c r="AC452" s="146"/>
    </row>
    <row r="453" spans="1:29" s="354" customFormat="1" ht="15" customHeight="1" x14ac:dyDescent="0.2">
      <c r="A453" s="288" t="s">
        <v>637</v>
      </c>
      <c r="B453" s="160"/>
      <c r="C453" s="335" t="s">
        <v>173</v>
      </c>
      <c r="D453" s="336"/>
      <c r="E453" s="336"/>
      <c r="F453" s="336"/>
      <c r="G453" s="336"/>
      <c r="H453" s="336"/>
      <c r="I453" s="336"/>
      <c r="J453" s="336"/>
      <c r="K453" s="336"/>
      <c r="L453" s="336"/>
      <c r="M453" s="336"/>
      <c r="N453" s="336"/>
      <c r="O453" s="336"/>
      <c r="P453" s="336"/>
      <c r="Q453" s="336"/>
      <c r="R453" s="591"/>
      <c r="S453" s="591"/>
      <c r="T453" s="591"/>
      <c r="U453" s="591"/>
      <c r="V453" s="591"/>
      <c r="W453" s="591"/>
      <c r="X453" s="822" t="s">
        <v>1166</v>
      </c>
      <c r="Y453" s="594"/>
      <c r="Z453" s="186"/>
      <c r="AA453" s="1003">
        <f>IF(X453="?",0,IF(X453&lt;&gt;"",1,0))</f>
        <v>0</v>
      </c>
      <c r="AB453" s="146"/>
      <c r="AC453" s="146"/>
    </row>
    <row r="454" spans="1:29" s="975" customFormat="1" ht="5.25" customHeight="1" x14ac:dyDescent="0.2">
      <c r="A454" s="1289" t="s">
        <v>638</v>
      </c>
      <c r="B454" s="165"/>
      <c r="C454" s="212"/>
      <c r="D454" s="212"/>
      <c r="E454" s="212"/>
      <c r="F454" s="183"/>
      <c r="G454" s="183"/>
      <c r="H454" s="183"/>
      <c r="I454" s="183"/>
      <c r="J454" s="183"/>
      <c r="K454" s="183"/>
      <c r="L454" s="183"/>
      <c r="M454" s="183"/>
      <c r="N454" s="183"/>
      <c r="O454" s="183"/>
      <c r="P454" s="183"/>
      <c r="Q454" s="183"/>
      <c r="R454" s="183"/>
      <c r="S454" s="183"/>
      <c r="T454" s="183"/>
      <c r="U454" s="183"/>
      <c r="V454" s="183"/>
      <c r="W454" s="183"/>
      <c r="X454" s="183"/>
      <c r="Y454" s="183"/>
      <c r="Z454" s="166"/>
      <c r="AA454" s="1003"/>
      <c r="AB454" s="164"/>
      <c r="AC454" s="164"/>
    </row>
    <row r="455" spans="1:29" s="972" customFormat="1" ht="15" customHeight="1" x14ac:dyDescent="0.2">
      <c r="A455" s="1290"/>
      <c r="B455" s="185"/>
      <c r="C455" s="216" t="s">
        <v>172</v>
      </c>
      <c r="D455" s="216"/>
      <c r="E455" s="216"/>
      <c r="F455" s="216"/>
      <c r="G455" s="216"/>
      <c r="H455" s="216"/>
      <c r="I455" s="216"/>
      <c r="J455" s="1291"/>
      <c r="K455" s="1292"/>
      <c r="L455" s="1292"/>
      <c r="M455" s="1292"/>
      <c r="N455" s="1292"/>
      <c r="O455" s="1292"/>
      <c r="P455" s="1292"/>
      <c r="Q455" s="1292"/>
      <c r="R455" s="1292"/>
      <c r="S455" s="1292"/>
      <c r="T455" s="1292"/>
      <c r="U455" s="1292"/>
      <c r="V455" s="1292"/>
      <c r="W455" s="216"/>
      <c r="X455" s="822" t="s">
        <v>1166</v>
      </c>
      <c r="Y455" s="193"/>
      <c r="Z455" s="186"/>
      <c r="AA455" s="1003">
        <f>IF(J455="?",0,IF(J455&lt;&gt;"",1,0))+IF(X455="?",0,IF(X455&lt;&gt;"",1,0))</f>
        <v>0</v>
      </c>
      <c r="AB455" s="18"/>
      <c r="AC455" s="18"/>
    </row>
    <row r="456" spans="1:29" s="975" customFormat="1" ht="5.25" customHeight="1" x14ac:dyDescent="0.2">
      <c r="A456" s="1289" t="s">
        <v>639</v>
      </c>
      <c r="B456" s="165"/>
      <c r="C456" s="212"/>
      <c r="D456" s="212"/>
      <c r="E456" s="212"/>
      <c r="F456" s="183"/>
      <c r="G456" s="183"/>
      <c r="H456" s="183"/>
      <c r="I456" s="183"/>
      <c r="J456" s="183"/>
      <c r="K456" s="183"/>
      <c r="L456" s="183"/>
      <c r="M456" s="183"/>
      <c r="N456" s="183"/>
      <c r="O456" s="183"/>
      <c r="P456" s="183"/>
      <c r="Q456" s="183"/>
      <c r="R456" s="183"/>
      <c r="S456" s="183"/>
      <c r="T456" s="183"/>
      <c r="U456" s="183"/>
      <c r="V456" s="183"/>
      <c r="W456" s="183"/>
      <c r="X456" s="183"/>
      <c r="Y456" s="183"/>
      <c r="Z456" s="166"/>
      <c r="AA456" s="1003"/>
      <c r="AB456" s="164"/>
      <c r="AC456" s="164"/>
    </row>
    <row r="457" spans="1:29" s="972" customFormat="1" ht="15" customHeight="1" x14ac:dyDescent="0.2">
      <c r="A457" s="1290"/>
      <c r="B457" s="185"/>
      <c r="C457" s="216" t="s">
        <v>172</v>
      </c>
      <c r="D457" s="216"/>
      <c r="E457" s="216"/>
      <c r="F457" s="216"/>
      <c r="G457" s="216"/>
      <c r="H457" s="216"/>
      <c r="I457" s="216"/>
      <c r="J457" s="1291"/>
      <c r="K457" s="1292"/>
      <c r="L457" s="1292"/>
      <c r="M457" s="1292"/>
      <c r="N457" s="1292"/>
      <c r="O457" s="1292"/>
      <c r="P457" s="1292"/>
      <c r="Q457" s="1292"/>
      <c r="R457" s="1292"/>
      <c r="S457" s="1292"/>
      <c r="T457" s="1292"/>
      <c r="U457" s="1292"/>
      <c r="V457" s="1292"/>
      <c r="W457" s="216"/>
      <c r="X457" s="822" t="s">
        <v>1166</v>
      </c>
      <c r="Y457" s="193"/>
      <c r="Z457" s="186"/>
      <c r="AA457" s="1003">
        <f>IF(J457="?",0,IF(J457&lt;&gt;"",1,0))+IF(X457="?",0,IF(X457&lt;&gt;"",1,0))</f>
        <v>0</v>
      </c>
      <c r="AB457" s="18"/>
      <c r="AC457" s="18"/>
    </row>
    <row r="458" spans="1:29" s="975" customFormat="1" ht="10.5" customHeight="1" x14ac:dyDescent="0.2">
      <c r="A458" s="455"/>
      <c r="B458" s="617"/>
      <c r="C458" s="618"/>
      <c r="D458" s="619"/>
      <c r="E458" s="619"/>
      <c r="F458" s="618"/>
      <c r="G458" s="618"/>
      <c r="H458" s="618"/>
      <c r="I458" s="618"/>
      <c r="J458" s="618"/>
      <c r="K458" s="618"/>
      <c r="L458" s="618"/>
      <c r="M458" s="618"/>
      <c r="N458" s="618"/>
      <c r="O458" s="618"/>
      <c r="P458" s="618"/>
      <c r="Q458" s="618"/>
      <c r="R458" s="618"/>
      <c r="S458" s="618"/>
      <c r="T458" s="618"/>
      <c r="U458" s="618"/>
      <c r="V458" s="618"/>
      <c r="W458" s="618"/>
      <c r="X458" s="618"/>
      <c r="Y458" s="618"/>
      <c r="Z458" s="620"/>
      <c r="AA458" s="1003"/>
      <c r="AB458" s="164"/>
      <c r="AC458" s="164"/>
    </row>
    <row r="459" spans="1:29" ht="21" customHeight="1" x14ac:dyDescent="0.2">
      <c r="A459" s="455"/>
      <c r="B459" s="185"/>
      <c r="C459" s="595" t="s">
        <v>50</v>
      </c>
      <c r="D459" s="595"/>
      <c r="E459" s="595"/>
      <c r="F459" s="595"/>
      <c r="G459" s="595"/>
      <c r="H459" s="595"/>
      <c r="I459" s="595"/>
      <c r="J459" s="595"/>
      <c r="K459" s="595"/>
      <c r="L459" s="595"/>
      <c r="M459" s="595"/>
      <c r="N459" s="595"/>
      <c r="O459" s="595"/>
      <c r="P459" s="595"/>
      <c r="Q459" s="595"/>
      <c r="R459" s="595"/>
      <c r="S459" s="595"/>
      <c r="T459" s="595"/>
      <c r="U459" s="595"/>
      <c r="V459" s="595"/>
      <c r="W459" s="595"/>
      <c r="X459" s="595"/>
      <c r="Y459" s="217"/>
      <c r="Z459" s="186"/>
      <c r="AA459" s="1003"/>
      <c r="AB459" s="12"/>
      <c r="AC459" s="12"/>
    </row>
    <row r="460" spans="1:29" ht="21" customHeight="1" x14ac:dyDescent="0.2">
      <c r="A460" s="464"/>
      <c r="B460" s="185"/>
      <c r="C460" s="218" t="s">
        <v>54</v>
      </c>
      <c r="D460" s="218"/>
      <c r="E460" s="218"/>
      <c r="F460" s="219"/>
      <c r="G460" s="219"/>
      <c r="H460" s="219"/>
      <c r="I460" s="219"/>
      <c r="J460" s="219"/>
      <c r="K460" s="219"/>
      <c r="L460" s="219"/>
      <c r="M460" s="219"/>
      <c r="N460" s="219"/>
      <c r="O460" s="219"/>
      <c r="P460" s="183"/>
      <c r="Q460" s="183"/>
      <c r="R460" s="183"/>
      <c r="S460" s="183"/>
      <c r="T460" s="183"/>
      <c r="U460" s="183"/>
      <c r="V460" s="183"/>
      <c r="W460" s="183"/>
      <c r="X460" s="193"/>
      <c r="Y460" s="193"/>
      <c r="Z460" s="186"/>
      <c r="AA460" s="1003"/>
      <c r="AB460" s="12"/>
      <c r="AC460" s="12"/>
    </row>
    <row r="461" spans="1:29" s="354" customFormat="1" ht="5.25" customHeight="1" x14ac:dyDescent="0.2">
      <c r="A461" s="288"/>
      <c r="B461" s="160"/>
      <c r="C461" s="602"/>
      <c r="D461" s="602"/>
      <c r="E461" s="602"/>
      <c r="F461" s="602"/>
      <c r="G461" s="602"/>
      <c r="H461" s="602"/>
      <c r="I461" s="602"/>
      <c r="J461" s="602"/>
      <c r="K461" s="602"/>
      <c r="L461" s="602"/>
      <c r="M461" s="602"/>
      <c r="N461" s="602"/>
      <c r="O461" s="602"/>
      <c r="P461" s="597"/>
      <c r="Q461" s="597"/>
      <c r="R461" s="888"/>
      <c r="S461" s="888"/>
      <c r="T461" s="888"/>
      <c r="U461" s="888"/>
      <c r="V461" s="888"/>
      <c r="W461" s="888"/>
      <c r="X461" s="193"/>
      <c r="Y461" s="594"/>
      <c r="Z461" s="162"/>
      <c r="AA461" s="1003"/>
      <c r="AB461" s="146"/>
      <c r="AC461" s="146"/>
    </row>
    <row r="462" spans="1:29" s="354" customFormat="1" ht="15" customHeight="1" x14ac:dyDescent="0.2">
      <c r="A462" s="288" t="s">
        <v>640</v>
      </c>
      <c r="B462" s="160"/>
      <c r="C462" s="336" t="s">
        <v>53</v>
      </c>
      <c r="D462" s="336"/>
      <c r="E462" s="336"/>
      <c r="F462" s="336"/>
      <c r="G462" s="336"/>
      <c r="H462" s="336"/>
      <c r="I462" s="336"/>
      <c r="J462" s="336"/>
      <c r="K462" s="336"/>
      <c r="L462" s="336"/>
      <c r="M462" s="336"/>
      <c r="N462" s="336"/>
      <c r="O462" s="336"/>
      <c r="P462" s="336"/>
      <c r="Q462" s="336"/>
      <c r="R462" s="591"/>
      <c r="S462" s="591"/>
      <c r="T462" s="591"/>
      <c r="U462" s="591"/>
      <c r="V462" s="591"/>
      <c r="W462" s="591"/>
      <c r="X462" s="822" t="s">
        <v>1166</v>
      </c>
      <c r="Y462" s="594"/>
      <c r="Z462" s="186"/>
      <c r="AA462" s="1003">
        <f>IF(X462="?",0,IF(X462&lt;&gt;"",1,0))</f>
        <v>0</v>
      </c>
      <c r="AB462" s="146"/>
      <c r="AC462" s="146"/>
    </row>
    <row r="463" spans="1:29" s="354" customFormat="1" ht="5.25" customHeight="1" x14ac:dyDescent="0.2">
      <c r="A463" s="288"/>
      <c r="B463" s="160"/>
      <c r="C463" s="183"/>
      <c r="D463" s="602"/>
      <c r="E463" s="602"/>
      <c r="F463" s="602"/>
      <c r="G463" s="602"/>
      <c r="H463" s="602"/>
      <c r="I463" s="602"/>
      <c r="J463" s="602"/>
      <c r="K463" s="602"/>
      <c r="L463" s="602"/>
      <c r="M463" s="602"/>
      <c r="N463" s="602"/>
      <c r="O463" s="602"/>
      <c r="P463" s="597"/>
      <c r="Q463" s="597"/>
      <c r="R463" s="616"/>
      <c r="S463" s="616"/>
      <c r="T463" s="616"/>
      <c r="U463" s="616"/>
      <c r="V463" s="616"/>
      <c r="W463" s="616"/>
      <c r="X463" s="594"/>
      <c r="Y463" s="594"/>
      <c r="Z463" s="162"/>
      <c r="AA463" s="1003"/>
      <c r="AB463" s="146"/>
      <c r="AC463" s="146"/>
    </row>
    <row r="464" spans="1:29" s="354" customFormat="1" ht="15" customHeight="1" x14ac:dyDescent="0.2">
      <c r="A464" s="288" t="s">
        <v>641</v>
      </c>
      <c r="B464" s="160"/>
      <c r="C464" s="336" t="s">
        <v>52</v>
      </c>
      <c r="D464" s="336"/>
      <c r="E464" s="336"/>
      <c r="F464" s="336"/>
      <c r="G464" s="336"/>
      <c r="H464" s="336"/>
      <c r="I464" s="336"/>
      <c r="J464" s="336"/>
      <c r="K464" s="336"/>
      <c r="L464" s="336"/>
      <c r="M464" s="336"/>
      <c r="N464" s="336"/>
      <c r="O464" s="336"/>
      <c r="P464" s="336"/>
      <c r="Q464" s="336"/>
      <c r="R464" s="591"/>
      <c r="S464" s="591"/>
      <c r="T464" s="591"/>
      <c r="U464" s="591"/>
      <c r="V464" s="591"/>
      <c r="W464" s="591"/>
      <c r="X464" s="822" t="s">
        <v>1166</v>
      </c>
      <c r="Y464" s="594"/>
      <c r="Z464" s="186"/>
      <c r="AA464" s="1003">
        <f>IF(X464="?",0,IF(X464&lt;&gt;"",1,0))</f>
        <v>0</v>
      </c>
      <c r="AB464" s="146"/>
      <c r="AC464" s="146"/>
    </row>
    <row r="465" spans="1:29" s="354" customFormat="1" ht="5.25" customHeight="1" x14ac:dyDescent="0.2">
      <c r="A465" s="288"/>
      <c r="B465" s="160"/>
      <c r="C465" s="183"/>
      <c r="D465" s="602"/>
      <c r="E465" s="602"/>
      <c r="F465" s="602"/>
      <c r="G465" s="602"/>
      <c r="H465" s="602"/>
      <c r="I465" s="602"/>
      <c r="J465" s="602"/>
      <c r="K465" s="602"/>
      <c r="L465" s="602"/>
      <c r="M465" s="602"/>
      <c r="N465" s="602"/>
      <c r="O465" s="602"/>
      <c r="P465" s="597"/>
      <c r="Q465" s="597"/>
      <c r="R465" s="616"/>
      <c r="S465" s="616"/>
      <c r="T465" s="616"/>
      <c r="U465" s="616"/>
      <c r="V465" s="616"/>
      <c r="W465" s="616"/>
      <c r="X465" s="594"/>
      <c r="Y465" s="594"/>
      <c r="Z465" s="162"/>
      <c r="AA465" s="1003"/>
      <c r="AB465" s="146"/>
      <c r="AC465" s="146"/>
    </row>
    <row r="466" spans="1:29" s="354" customFormat="1" ht="15" customHeight="1" x14ac:dyDescent="0.2">
      <c r="A466" s="288" t="s">
        <v>642</v>
      </c>
      <c r="B466" s="160"/>
      <c r="C466" s="336" t="s">
        <v>182</v>
      </c>
      <c r="D466" s="336"/>
      <c r="E466" s="336"/>
      <c r="F466" s="336"/>
      <c r="G466" s="336"/>
      <c r="H466" s="336"/>
      <c r="I466" s="336"/>
      <c r="J466" s="336"/>
      <c r="K466" s="336"/>
      <c r="L466" s="336"/>
      <c r="M466" s="336"/>
      <c r="N466" s="336"/>
      <c r="O466" s="336"/>
      <c r="P466" s="336"/>
      <c r="Q466" s="336"/>
      <c r="R466" s="591"/>
      <c r="S466" s="591"/>
      <c r="T466" s="591"/>
      <c r="U466" s="591"/>
      <c r="V466" s="591"/>
      <c r="W466" s="591"/>
      <c r="X466" s="822" t="s">
        <v>1166</v>
      </c>
      <c r="Y466" s="594"/>
      <c r="Z466" s="186"/>
      <c r="AA466" s="1003">
        <f>IF(X466="?",0,IF(X466&lt;&gt;"",1,0))</f>
        <v>0</v>
      </c>
      <c r="AB466" s="146"/>
      <c r="AC466" s="146"/>
    </row>
    <row r="467" spans="1:29" s="354" customFormat="1" ht="5.25" customHeight="1" x14ac:dyDescent="0.2">
      <c r="A467" s="288"/>
      <c r="B467" s="160"/>
      <c r="C467" s="183"/>
      <c r="D467" s="602"/>
      <c r="E467" s="602"/>
      <c r="F467" s="602"/>
      <c r="G467" s="602"/>
      <c r="H467" s="602"/>
      <c r="I467" s="602"/>
      <c r="J467" s="602"/>
      <c r="K467" s="602"/>
      <c r="L467" s="602"/>
      <c r="M467" s="602"/>
      <c r="N467" s="602"/>
      <c r="O467" s="602"/>
      <c r="P467" s="597"/>
      <c r="Q467" s="597"/>
      <c r="R467" s="616"/>
      <c r="S467" s="616"/>
      <c r="T467" s="616"/>
      <c r="U467" s="616"/>
      <c r="V467" s="616"/>
      <c r="W467" s="616"/>
      <c r="X467" s="594"/>
      <c r="Y467" s="594"/>
      <c r="Z467" s="162"/>
      <c r="AA467" s="1003"/>
      <c r="AB467" s="146"/>
      <c r="AC467" s="146"/>
    </row>
    <row r="468" spans="1:29" s="354" customFormat="1" ht="15" customHeight="1" x14ac:dyDescent="0.2">
      <c r="A468" s="288" t="s">
        <v>643</v>
      </c>
      <c r="B468" s="160"/>
      <c r="C468" s="336" t="s">
        <v>60</v>
      </c>
      <c r="D468" s="336"/>
      <c r="E468" s="336"/>
      <c r="F468" s="336"/>
      <c r="G468" s="336"/>
      <c r="H468" s="336"/>
      <c r="I468" s="336"/>
      <c r="J468" s="336"/>
      <c r="K468" s="336"/>
      <c r="L468" s="336"/>
      <c r="M468" s="336"/>
      <c r="N468" s="336"/>
      <c r="O468" s="336"/>
      <c r="P468" s="336"/>
      <c r="Q468" s="336"/>
      <c r="R468" s="591"/>
      <c r="S468" s="591"/>
      <c r="T468" s="591"/>
      <c r="U468" s="591"/>
      <c r="V468" s="591"/>
      <c r="W468" s="591"/>
      <c r="X468" s="822" t="s">
        <v>1166</v>
      </c>
      <c r="Y468" s="594"/>
      <c r="Z468" s="186"/>
      <c r="AA468" s="1003">
        <f>IF(X468="?",0,IF(X468&lt;&gt;"",1,0))</f>
        <v>0</v>
      </c>
      <c r="AB468" s="146"/>
      <c r="AC468" s="146"/>
    </row>
    <row r="469" spans="1:29" s="354" customFormat="1" ht="5.25" customHeight="1" x14ac:dyDescent="0.2">
      <c r="A469" s="288"/>
      <c r="B469" s="160"/>
      <c r="C469" s="183"/>
      <c r="D469" s="602"/>
      <c r="E469" s="602"/>
      <c r="F469" s="602"/>
      <c r="G469" s="602"/>
      <c r="H469" s="602"/>
      <c r="I469" s="602"/>
      <c r="J469" s="602"/>
      <c r="K469" s="602"/>
      <c r="L469" s="602"/>
      <c r="M469" s="602"/>
      <c r="N469" s="602"/>
      <c r="O469" s="602"/>
      <c r="P469" s="597"/>
      <c r="Q469" s="597"/>
      <c r="R469" s="616"/>
      <c r="S469" s="616"/>
      <c r="T469" s="616"/>
      <c r="U469" s="616"/>
      <c r="V469" s="616"/>
      <c r="W469" s="616"/>
      <c r="X469" s="594"/>
      <c r="Y469" s="594"/>
      <c r="Z469" s="162"/>
      <c r="AA469" s="1003"/>
      <c r="AB469" s="146"/>
      <c r="AC469" s="146"/>
    </row>
    <row r="470" spans="1:29" s="354" customFormat="1" ht="15" customHeight="1" x14ac:dyDescent="0.2">
      <c r="A470" s="288" t="s">
        <v>644</v>
      </c>
      <c r="B470" s="160"/>
      <c r="C470" s="336" t="s">
        <v>195</v>
      </c>
      <c r="D470" s="336"/>
      <c r="E470" s="336"/>
      <c r="F470" s="336"/>
      <c r="G470" s="336"/>
      <c r="H470" s="336"/>
      <c r="I470" s="336"/>
      <c r="J470" s="336"/>
      <c r="K470" s="336"/>
      <c r="L470" s="336"/>
      <c r="M470" s="336"/>
      <c r="N470" s="336"/>
      <c r="O470" s="336"/>
      <c r="P470" s="336"/>
      <c r="Q470" s="336"/>
      <c r="R470" s="591"/>
      <c r="S470" s="591"/>
      <c r="T470" s="591"/>
      <c r="U470" s="591"/>
      <c r="V470" s="591"/>
      <c r="W470" s="591"/>
      <c r="X470" s="822" t="s">
        <v>1166</v>
      </c>
      <c r="Y470" s="594"/>
      <c r="Z470" s="186"/>
      <c r="AA470" s="1003">
        <f>IF(X470="?",0,IF(X470&lt;&gt;"",1,0))</f>
        <v>0</v>
      </c>
      <c r="AB470" s="146"/>
      <c r="AC470" s="146"/>
    </row>
    <row r="471" spans="1:29" s="354" customFormat="1" ht="5.25" customHeight="1" x14ac:dyDescent="0.2">
      <c r="A471" s="288"/>
      <c r="B471" s="160"/>
      <c r="C471" s="183"/>
      <c r="D471" s="602"/>
      <c r="E471" s="602"/>
      <c r="F471" s="602"/>
      <c r="G471" s="602"/>
      <c r="H471" s="602"/>
      <c r="I471" s="602"/>
      <c r="J471" s="602"/>
      <c r="K471" s="602"/>
      <c r="L471" s="602"/>
      <c r="M471" s="602"/>
      <c r="N471" s="602"/>
      <c r="O471" s="602"/>
      <c r="P471" s="597"/>
      <c r="Q471" s="597"/>
      <c r="R471" s="616"/>
      <c r="S471" s="616"/>
      <c r="T471" s="616"/>
      <c r="U471" s="616"/>
      <c r="V471" s="616"/>
      <c r="W471" s="616"/>
      <c r="X471" s="594"/>
      <c r="Y471" s="594"/>
      <c r="Z471" s="162"/>
      <c r="AA471" s="1003"/>
      <c r="AB471" s="146"/>
      <c r="AC471" s="146"/>
    </row>
    <row r="472" spans="1:29" s="354" customFormat="1" ht="15" customHeight="1" x14ac:dyDescent="0.2">
      <c r="A472" s="288" t="s">
        <v>645</v>
      </c>
      <c r="B472" s="160"/>
      <c r="C472" s="786" t="s">
        <v>1097</v>
      </c>
      <c r="D472" s="336"/>
      <c r="E472" s="336"/>
      <c r="F472" s="336"/>
      <c r="G472" s="336"/>
      <c r="H472" s="336"/>
      <c r="I472" s="336"/>
      <c r="J472" s="336"/>
      <c r="K472" s="336"/>
      <c r="L472" s="336"/>
      <c r="M472" s="336"/>
      <c r="N472" s="336"/>
      <c r="O472" s="336"/>
      <c r="P472" s="336"/>
      <c r="Q472" s="336"/>
      <c r="R472" s="591"/>
      <c r="S472" s="591"/>
      <c r="T472" s="591"/>
      <c r="U472" s="591"/>
      <c r="V472" s="591"/>
      <c r="W472" s="591"/>
      <c r="X472" s="822" t="s">
        <v>1166</v>
      </c>
      <c r="Y472" s="594"/>
      <c r="Z472" s="186"/>
      <c r="AA472" s="1003">
        <f>IF(X472="?",0,IF(X472&lt;&gt;"",1,0))</f>
        <v>0</v>
      </c>
      <c r="AB472" s="146"/>
      <c r="AC472" s="146"/>
    </row>
    <row r="473" spans="1:29" s="354" customFormat="1" ht="5.25" customHeight="1" x14ac:dyDescent="0.2">
      <c r="A473" s="288"/>
      <c r="B473" s="160"/>
      <c r="C473" s="183"/>
      <c r="D473" s="183"/>
      <c r="E473" s="602"/>
      <c r="F473" s="602"/>
      <c r="G473" s="602"/>
      <c r="H473" s="602"/>
      <c r="I473" s="602"/>
      <c r="J473" s="602"/>
      <c r="K473" s="602"/>
      <c r="L473" s="602"/>
      <c r="M473" s="602"/>
      <c r="N473" s="602"/>
      <c r="O473" s="602"/>
      <c r="P473" s="597"/>
      <c r="Q473" s="597"/>
      <c r="R473" s="616"/>
      <c r="S473" s="616"/>
      <c r="T473" s="616"/>
      <c r="U473" s="616"/>
      <c r="V473" s="616"/>
      <c r="W473" s="616"/>
      <c r="X473" s="594"/>
      <c r="Y473" s="594"/>
      <c r="Z473" s="162"/>
      <c r="AA473" s="1003"/>
      <c r="AB473" s="146"/>
      <c r="AC473" s="146"/>
    </row>
    <row r="474" spans="1:29" s="354" customFormat="1" ht="15" customHeight="1" x14ac:dyDescent="0.2">
      <c r="A474" s="288" t="s">
        <v>646</v>
      </c>
      <c r="B474" s="160"/>
      <c r="C474" s="786" t="s">
        <v>1098</v>
      </c>
      <c r="D474" s="336"/>
      <c r="E474" s="336"/>
      <c r="F474" s="336"/>
      <c r="G474" s="336"/>
      <c r="H474" s="336"/>
      <c r="I474" s="336"/>
      <c r="J474" s="336"/>
      <c r="K474" s="336"/>
      <c r="L474" s="336"/>
      <c r="M474" s="336"/>
      <c r="N474" s="336"/>
      <c r="O474" s="336"/>
      <c r="P474" s="336"/>
      <c r="Q474" s="336"/>
      <c r="R474" s="591"/>
      <c r="S474" s="591"/>
      <c r="T474" s="591"/>
      <c r="U474" s="591"/>
      <c r="V474" s="591"/>
      <c r="W474" s="591"/>
      <c r="X474" s="822" t="s">
        <v>1166</v>
      </c>
      <c r="Y474" s="594"/>
      <c r="Z474" s="186"/>
      <c r="AA474" s="1003">
        <f>IF(X474="?",0,IF(X474&lt;&gt;"",1,0))</f>
        <v>0</v>
      </c>
      <c r="AB474" s="146"/>
      <c r="AC474" s="146"/>
    </row>
    <row r="475" spans="1:29" s="354" customFormat="1" ht="5.25" customHeight="1" x14ac:dyDescent="0.2">
      <c r="A475" s="288"/>
      <c r="B475" s="160"/>
      <c r="C475" s="602"/>
      <c r="D475" s="602"/>
      <c r="E475" s="602"/>
      <c r="F475" s="602"/>
      <c r="G475" s="602"/>
      <c r="H475" s="602"/>
      <c r="I475" s="602"/>
      <c r="J475" s="602"/>
      <c r="K475" s="602"/>
      <c r="L475" s="602"/>
      <c r="M475" s="602"/>
      <c r="N475" s="602"/>
      <c r="O475" s="602"/>
      <c r="P475" s="597"/>
      <c r="Q475" s="597"/>
      <c r="R475" s="616"/>
      <c r="S475" s="616"/>
      <c r="T475" s="616"/>
      <c r="U475" s="616"/>
      <c r="V475" s="616"/>
      <c r="W475" s="616"/>
      <c r="X475" s="594"/>
      <c r="Y475" s="594"/>
      <c r="Z475" s="162"/>
      <c r="AA475" s="1003"/>
      <c r="AB475" s="146"/>
      <c r="AC475" s="146"/>
    </row>
    <row r="476" spans="1:29" ht="21" customHeight="1" x14ac:dyDescent="0.2">
      <c r="A476" s="464"/>
      <c r="B476" s="185"/>
      <c r="C476" s="218" t="s">
        <v>4</v>
      </c>
      <c r="D476" s="218"/>
      <c r="E476" s="218"/>
      <c r="F476" s="219"/>
      <c r="G476" s="219"/>
      <c r="H476" s="219"/>
      <c r="I476" s="219"/>
      <c r="J476" s="219"/>
      <c r="K476" s="219"/>
      <c r="L476" s="219"/>
      <c r="M476" s="219"/>
      <c r="N476" s="219"/>
      <c r="O476" s="219"/>
      <c r="P476" s="183"/>
      <c r="Q476" s="183"/>
      <c r="R476" s="183"/>
      <c r="S476" s="183"/>
      <c r="T476" s="183"/>
      <c r="U476" s="183"/>
      <c r="V476" s="193"/>
      <c r="W476" s="193"/>
      <c r="X476" s="193"/>
      <c r="Y476" s="193"/>
      <c r="Z476" s="186"/>
      <c r="AA476" s="1003"/>
      <c r="AB476" s="12"/>
      <c r="AC476" s="12"/>
    </row>
    <row r="477" spans="1:29" ht="5.25" customHeight="1" x14ac:dyDescent="0.2">
      <c r="A477" s="464"/>
      <c r="B477" s="185"/>
      <c r="C477" s="218"/>
      <c r="D477" s="218"/>
      <c r="E477" s="218"/>
      <c r="F477" s="219"/>
      <c r="G477" s="219"/>
      <c r="H477" s="219"/>
      <c r="I477" s="219"/>
      <c r="J477" s="219"/>
      <c r="K477" s="219"/>
      <c r="L477" s="219"/>
      <c r="M477" s="219"/>
      <c r="N477" s="219"/>
      <c r="O477" s="219"/>
      <c r="P477" s="183"/>
      <c r="Q477" s="183"/>
      <c r="R477" s="888"/>
      <c r="S477" s="888"/>
      <c r="T477" s="888"/>
      <c r="U477" s="888"/>
      <c r="V477" s="888"/>
      <c r="W477" s="888"/>
      <c r="X477" s="193"/>
      <c r="Y477" s="193"/>
      <c r="Z477" s="186"/>
      <c r="AA477" s="1003"/>
      <c r="AB477" s="12"/>
      <c r="AC477" s="12"/>
    </row>
    <row r="478" spans="1:29" s="354" customFormat="1" ht="15" customHeight="1" x14ac:dyDescent="0.2">
      <c r="A478" s="288" t="s">
        <v>647</v>
      </c>
      <c r="B478" s="160"/>
      <c r="C478" s="336" t="s">
        <v>437</v>
      </c>
      <c r="D478" s="336"/>
      <c r="E478" s="336"/>
      <c r="F478" s="336"/>
      <c r="G478" s="336"/>
      <c r="H478" s="336"/>
      <c r="I478" s="336"/>
      <c r="J478" s="336"/>
      <c r="K478" s="336"/>
      <c r="L478" s="336"/>
      <c r="M478" s="336"/>
      <c r="N478" s="336"/>
      <c r="O478" s="336"/>
      <c r="P478" s="336"/>
      <c r="Q478" s="336"/>
      <c r="R478" s="591"/>
      <c r="S478" s="591"/>
      <c r="T478" s="591"/>
      <c r="U478" s="591"/>
      <c r="V478" s="591"/>
      <c r="W478" s="591"/>
      <c r="X478" s="822" t="s">
        <v>1166</v>
      </c>
      <c r="Y478" s="594"/>
      <c r="Z478" s="186"/>
      <c r="AA478" s="1003">
        <f>IF(X478="?",0,IF(X478&lt;&gt;"",1,0))</f>
        <v>0</v>
      </c>
      <c r="AB478" s="146"/>
      <c r="AC478" s="146"/>
    </row>
    <row r="479" spans="1:29" s="354" customFormat="1" ht="5.25" customHeight="1" x14ac:dyDescent="0.2">
      <c r="A479" s="288"/>
      <c r="B479" s="160"/>
      <c r="C479" s="183"/>
      <c r="D479" s="602"/>
      <c r="E479" s="602"/>
      <c r="F479" s="602"/>
      <c r="G479" s="602"/>
      <c r="H479" s="602"/>
      <c r="I479" s="602"/>
      <c r="J479" s="602"/>
      <c r="K479" s="602"/>
      <c r="L479" s="602"/>
      <c r="M479" s="602"/>
      <c r="N479" s="602"/>
      <c r="O479" s="602"/>
      <c r="P479" s="597"/>
      <c r="Q479" s="597"/>
      <c r="R479" s="616"/>
      <c r="S479" s="616"/>
      <c r="T479" s="616"/>
      <c r="U479" s="616"/>
      <c r="V479" s="616"/>
      <c r="W479" s="616"/>
      <c r="X479" s="594"/>
      <c r="Y479" s="594"/>
      <c r="Z479" s="162"/>
      <c r="AA479" s="1003"/>
      <c r="AB479" s="146"/>
      <c r="AC479" s="146"/>
    </row>
    <row r="480" spans="1:29" s="354" customFormat="1" ht="15" customHeight="1" x14ac:dyDescent="0.2">
      <c r="A480" s="288" t="s">
        <v>648</v>
      </c>
      <c r="B480" s="160"/>
      <c r="C480" s="336" t="s">
        <v>288</v>
      </c>
      <c r="D480" s="336"/>
      <c r="E480" s="336"/>
      <c r="F480" s="336"/>
      <c r="G480" s="336"/>
      <c r="H480" s="336"/>
      <c r="I480" s="336"/>
      <c r="J480" s="336"/>
      <c r="K480" s="336"/>
      <c r="L480" s="336"/>
      <c r="M480" s="336"/>
      <c r="N480" s="336"/>
      <c r="O480" s="336"/>
      <c r="P480" s="336"/>
      <c r="Q480" s="336"/>
      <c r="R480" s="591"/>
      <c r="S480" s="591"/>
      <c r="T480" s="591"/>
      <c r="U480" s="591"/>
      <c r="V480" s="591"/>
      <c r="W480" s="591"/>
      <c r="X480" s="822" t="s">
        <v>1166</v>
      </c>
      <c r="Y480" s="594"/>
      <c r="Z480" s="186"/>
      <c r="AA480" s="1003">
        <f>IF(X480="?",0,IF(X480&lt;&gt;"",1,0))</f>
        <v>0</v>
      </c>
      <c r="AB480" s="146"/>
      <c r="AC480" s="146"/>
    </row>
    <row r="481" spans="1:29" s="354" customFormat="1" ht="5.25" customHeight="1" x14ac:dyDescent="0.2">
      <c r="A481" s="288"/>
      <c r="B481" s="160"/>
      <c r="C481" s="183"/>
      <c r="D481" s="602"/>
      <c r="E481" s="602"/>
      <c r="F481" s="602"/>
      <c r="G481" s="602"/>
      <c r="H481" s="602"/>
      <c r="I481" s="602"/>
      <c r="J481" s="602"/>
      <c r="K481" s="602"/>
      <c r="L481" s="602"/>
      <c r="M481" s="602"/>
      <c r="N481" s="602"/>
      <c r="O481" s="602"/>
      <c r="P481" s="597"/>
      <c r="Q481" s="597"/>
      <c r="R481" s="616"/>
      <c r="S481" s="616"/>
      <c r="T481" s="616"/>
      <c r="U481" s="616"/>
      <c r="V481" s="616"/>
      <c r="W481" s="616"/>
      <c r="X481" s="594"/>
      <c r="Y481" s="594"/>
      <c r="Z481" s="162"/>
      <c r="AA481" s="1003"/>
      <c r="AB481" s="146"/>
      <c r="AC481" s="146"/>
    </row>
    <row r="482" spans="1:29" s="354" customFormat="1" ht="15" customHeight="1" x14ac:dyDescent="0.2">
      <c r="A482" s="288" t="s">
        <v>649</v>
      </c>
      <c r="B482" s="160"/>
      <c r="C482" s="336" t="s">
        <v>1</v>
      </c>
      <c r="D482" s="336"/>
      <c r="E482" s="336"/>
      <c r="F482" s="336"/>
      <c r="G482" s="336"/>
      <c r="H482" s="336"/>
      <c r="I482" s="336"/>
      <c r="J482" s="336"/>
      <c r="K482" s="336"/>
      <c r="L482" s="336"/>
      <c r="M482" s="336"/>
      <c r="N482" s="336"/>
      <c r="O482" s="336"/>
      <c r="P482" s="336"/>
      <c r="Q482" s="336"/>
      <c r="R482" s="591"/>
      <c r="S482" s="591"/>
      <c r="T482" s="591"/>
      <c r="U482" s="591"/>
      <c r="V482" s="591"/>
      <c r="W482" s="591"/>
      <c r="X482" s="822" t="s">
        <v>1166</v>
      </c>
      <c r="Y482" s="594"/>
      <c r="Z482" s="186"/>
      <c r="AA482" s="1003">
        <f>IF(X482="?",0,IF(X482&lt;&gt;"",1,0))</f>
        <v>0</v>
      </c>
      <c r="AB482" s="146"/>
      <c r="AC482" s="146"/>
    </row>
    <row r="483" spans="1:29" s="354" customFormat="1" ht="5.25" customHeight="1" x14ac:dyDescent="0.2">
      <c r="A483" s="288"/>
      <c r="B483" s="160"/>
      <c r="C483" s="183"/>
      <c r="D483" s="602"/>
      <c r="E483" s="602"/>
      <c r="F483" s="602"/>
      <c r="G483" s="602"/>
      <c r="H483" s="602"/>
      <c r="I483" s="602"/>
      <c r="J483" s="602"/>
      <c r="K483" s="602"/>
      <c r="L483" s="602"/>
      <c r="M483" s="602"/>
      <c r="N483" s="602"/>
      <c r="O483" s="602"/>
      <c r="P483" s="597"/>
      <c r="Q483" s="597"/>
      <c r="R483" s="616"/>
      <c r="S483" s="616"/>
      <c r="T483" s="616"/>
      <c r="U483" s="616"/>
      <c r="V483" s="616"/>
      <c r="W483" s="616"/>
      <c r="X483" s="594"/>
      <c r="Y483" s="594"/>
      <c r="Z483" s="162"/>
      <c r="AA483" s="1003"/>
      <c r="AB483" s="146"/>
      <c r="AC483" s="146"/>
    </row>
    <row r="484" spans="1:29" s="354" customFormat="1" ht="15" customHeight="1" x14ac:dyDescent="0.2">
      <c r="A484" s="288" t="s">
        <v>650</v>
      </c>
      <c r="B484" s="160"/>
      <c r="C484" s="336" t="s">
        <v>2</v>
      </c>
      <c r="D484" s="336"/>
      <c r="E484" s="336"/>
      <c r="F484" s="336"/>
      <c r="G484" s="336"/>
      <c r="H484" s="336"/>
      <c r="I484" s="336"/>
      <c r="J484" s="336"/>
      <c r="K484" s="336"/>
      <c r="L484" s="336"/>
      <c r="M484" s="336"/>
      <c r="N484" s="336"/>
      <c r="O484" s="336"/>
      <c r="P484" s="336"/>
      <c r="Q484" s="336"/>
      <c r="R484" s="591"/>
      <c r="S484" s="591"/>
      <c r="T484" s="591"/>
      <c r="U484" s="591"/>
      <c r="V484" s="591"/>
      <c r="W484" s="591"/>
      <c r="X484" s="822" t="s">
        <v>1166</v>
      </c>
      <c r="Y484" s="594"/>
      <c r="Z484" s="186"/>
      <c r="AA484" s="1003">
        <f>IF(X484="?",0,IF(X484&lt;&gt;"",1,0))</f>
        <v>0</v>
      </c>
      <c r="AB484" s="146"/>
      <c r="AC484" s="146"/>
    </row>
    <row r="485" spans="1:29" s="354" customFormat="1" ht="5.25" customHeight="1" x14ac:dyDescent="0.2">
      <c r="A485" s="288"/>
      <c r="B485" s="160"/>
      <c r="C485" s="183"/>
      <c r="D485" s="602"/>
      <c r="E485" s="602"/>
      <c r="F485" s="602"/>
      <c r="G485" s="602"/>
      <c r="H485" s="602"/>
      <c r="I485" s="602"/>
      <c r="J485" s="602"/>
      <c r="K485" s="602"/>
      <c r="L485" s="602"/>
      <c r="M485" s="602"/>
      <c r="N485" s="602"/>
      <c r="O485" s="602"/>
      <c r="P485" s="597"/>
      <c r="Q485" s="597"/>
      <c r="R485" s="616"/>
      <c r="S485" s="616"/>
      <c r="T485" s="616"/>
      <c r="U485" s="616"/>
      <c r="V485" s="616"/>
      <c r="W485" s="616"/>
      <c r="X485" s="594"/>
      <c r="Y485" s="594"/>
      <c r="Z485" s="162"/>
      <c r="AA485" s="1003"/>
      <c r="AB485" s="146"/>
      <c r="AC485" s="146"/>
    </row>
    <row r="486" spans="1:29" s="354" customFormat="1" ht="15" customHeight="1" x14ac:dyDescent="0.2">
      <c r="A486" s="288" t="s">
        <v>651</v>
      </c>
      <c r="B486" s="160"/>
      <c r="C486" s="336" t="s">
        <v>3</v>
      </c>
      <c r="D486" s="336"/>
      <c r="E486" s="336"/>
      <c r="F486" s="336"/>
      <c r="G486" s="336"/>
      <c r="H486" s="336"/>
      <c r="I486" s="336"/>
      <c r="J486" s="336"/>
      <c r="K486" s="336"/>
      <c r="L486" s="336"/>
      <c r="M486" s="336"/>
      <c r="N486" s="336"/>
      <c r="O486" s="336"/>
      <c r="P486" s="336"/>
      <c r="Q486" s="336"/>
      <c r="R486" s="591"/>
      <c r="S486" s="591"/>
      <c r="T486" s="591"/>
      <c r="U486" s="591"/>
      <c r="V486" s="591"/>
      <c r="W486" s="591"/>
      <c r="X486" s="822" t="s">
        <v>1166</v>
      </c>
      <c r="Y486" s="594"/>
      <c r="Z486" s="186"/>
      <c r="AA486" s="1003">
        <f>IF(X486="?",0,IF(X486&lt;&gt;"",1,0))</f>
        <v>0</v>
      </c>
      <c r="AB486" s="146"/>
      <c r="AC486" s="146"/>
    </row>
    <row r="487" spans="1:29" s="354" customFormat="1" ht="5.25" customHeight="1" x14ac:dyDescent="0.2">
      <c r="A487" s="288"/>
      <c r="B487" s="160"/>
      <c r="C487" s="183"/>
      <c r="D487" s="602"/>
      <c r="E487" s="602"/>
      <c r="F487" s="602"/>
      <c r="G487" s="602"/>
      <c r="H487" s="602"/>
      <c r="I487" s="602"/>
      <c r="J487" s="602"/>
      <c r="K487" s="602"/>
      <c r="L487" s="602"/>
      <c r="M487" s="602"/>
      <c r="N487" s="602"/>
      <c r="O487" s="602"/>
      <c r="P487" s="597"/>
      <c r="Q487" s="597"/>
      <c r="R487" s="616"/>
      <c r="S487" s="616"/>
      <c r="T487" s="616"/>
      <c r="U487" s="616"/>
      <c r="V487" s="616"/>
      <c r="W487" s="616"/>
      <c r="X487" s="594"/>
      <c r="Y487" s="594"/>
      <c r="Z487" s="162"/>
      <c r="AA487" s="1003"/>
      <c r="AB487" s="146"/>
      <c r="AC487" s="146"/>
    </row>
    <row r="488" spans="1:29" s="354" customFormat="1" ht="15" customHeight="1" x14ac:dyDescent="0.2">
      <c r="A488" s="288" t="s">
        <v>652</v>
      </c>
      <c r="B488" s="160"/>
      <c r="C488" s="336" t="s">
        <v>180</v>
      </c>
      <c r="D488" s="336"/>
      <c r="E488" s="336"/>
      <c r="F488" s="336"/>
      <c r="G488" s="336"/>
      <c r="H488" s="336"/>
      <c r="I488" s="336"/>
      <c r="J488" s="336"/>
      <c r="K488" s="336"/>
      <c r="L488" s="336"/>
      <c r="M488" s="336"/>
      <c r="N488" s="336"/>
      <c r="O488" s="336"/>
      <c r="P488" s="336"/>
      <c r="Q488" s="336"/>
      <c r="R488" s="591"/>
      <c r="S488" s="591"/>
      <c r="T488" s="591"/>
      <c r="U488" s="591"/>
      <c r="V488" s="591"/>
      <c r="W488" s="591"/>
      <c r="X488" s="822" t="s">
        <v>1166</v>
      </c>
      <c r="Y488" s="594"/>
      <c r="Z488" s="186"/>
      <c r="AA488" s="1003">
        <f>IF(X488="?",0,IF(X488&lt;&gt;"",1,0))</f>
        <v>0</v>
      </c>
      <c r="AB488" s="146"/>
      <c r="AC488" s="146"/>
    </row>
    <row r="489" spans="1:29" s="354" customFormat="1" ht="5.25" customHeight="1" x14ac:dyDescent="0.2">
      <c r="A489" s="288"/>
      <c r="B489" s="160"/>
      <c r="C489" s="183"/>
      <c r="D489" s="602"/>
      <c r="E489" s="602"/>
      <c r="F489" s="602"/>
      <c r="G489" s="602"/>
      <c r="H489" s="602"/>
      <c r="I489" s="602"/>
      <c r="J489" s="602"/>
      <c r="K489" s="602"/>
      <c r="L489" s="602"/>
      <c r="M489" s="602"/>
      <c r="N489" s="602"/>
      <c r="O489" s="602"/>
      <c r="P489" s="597"/>
      <c r="Q489" s="597"/>
      <c r="R489" s="616"/>
      <c r="S489" s="616"/>
      <c r="T489" s="616"/>
      <c r="U489" s="616"/>
      <c r="V489" s="616"/>
      <c r="W489" s="616"/>
      <c r="X489" s="594"/>
      <c r="Y489" s="594"/>
      <c r="Z489" s="162"/>
      <c r="AA489" s="1003"/>
      <c r="AB489" s="146"/>
      <c r="AC489" s="146"/>
    </row>
    <row r="490" spans="1:29" s="354" customFormat="1" ht="15" customHeight="1" x14ac:dyDescent="0.2">
      <c r="A490" s="288" t="s">
        <v>653</v>
      </c>
      <c r="B490" s="160"/>
      <c r="C490" s="336" t="s">
        <v>342</v>
      </c>
      <c r="D490" s="336"/>
      <c r="E490" s="336"/>
      <c r="F490" s="336"/>
      <c r="G490" s="336"/>
      <c r="H490" s="336"/>
      <c r="I490" s="336"/>
      <c r="J490" s="336"/>
      <c r="K490" s="336"/>
      <c r="L490" s="336"/>
      <c r="M490" s="336"/>
      <c r="N490" s="336"/>
      <c r="O490" s="336"/>
      <c r="P490" s="336"/>
      <c r="Q490" s="336"/>
      <c r="R490" s="591"/>
      <c r="S490" s="591"/>
      <c r="T490" s="591"/>
      <c r="U490" s="591"/>
      <c r="V490" s="591"/>
      <c r="W490" s="591"/>
      <c r="X490" s="822" t="s">
        <v>1166</v>
      </c>
      <c r="Y490" s="594"/>
      <c r="Z490" s="186"/>
      <c r="AA490" s="1003">
        <f>IF(X490="?",0,IF(X490&lt;&gt;"",1,0))</f>
        <v>0</v>
      </c>
      <c r="AB490" s="146"/>
      <c r="AC490" s="146"/>
    </row>
    <row r="491" spans="1:29" s="354" customFormat="1" ht="5.25" customHeight="1" x14ac:dyDescent="0.2">
      <c r="A491" s="288"/>
      <c r="B491" s="160"/>
      <c r="C491" s="183"/>
      <c r="D491" s="602"/>
      <c r="E491" s="602"/>
      <c r="F491" s="602"/>
      <c r="G491" s="602"/>
      <c r="H491" s="602"/>
      <c r="I491" s="602"/>
      <c r="J491" s="602"/>
      <c r="K491" s="602"/>
      <c r="L491" s="602"/>
      <c r="M491" s="602"/>
      <c r="N491" s="602"/>
      <c r="O491" s="602"/>
      <c r="P491" s="597"/>
      <c r="Q491" s="597"/>
      <c r="R491" s="616"/>
      <c r="S491" s="616"/>
      <c r="T491" s="616"/>
      <c r="U491" s="616"/>
      <c r="V491" s="616"/>
      <c r="W491" s="616"/>
      <c r="X491" s="594"/>
      <c r="Y491" s="594"/>
      <c r="Z491" s="162"/>
      <c r="AA491" s="1003"/>
      <c r="AB491" s="146"/>
      <c r="AC491" s="146"/>
    </row>
    <row r="492" spans="1:29" s="354" customFormat="1" ht="15" customHeight="1" x14ac:dyDescent="0.2">
      <c r="A492" s="288" t="s">
        <v>654</v>
      </c>
      <c r="B492" s="160"/>
      <c r="C492" s="786" t="s">
        <v>1099</v>
      </c>
      <c r="D492" s="336"/>
      <c r="E492" s="336"/>
      <c r="F492" s="336"/>
      <c r="G492" s="336"/>
      <c r="H492" s="336"/>
      <c r="I492" s="336"/>
      <c r="J492" s="336"/>
      <c r="K492" s="336"/>
      <c r="L492" s="336"/>
      <c r="M492" s="336"/>
      <c r="N492" s="336"/>
      <c r="O492" s="336"/>
      <c r="P492" s="336"/>
      <c r="Q492" s="336"/>
      <c r="R492" s="591"/>
      <c r="S492" s="591"/>
      <c r="T492" s="591"/>
      <c r="U492" s="591"/>
      <c r="V492" s="591"/>
      <c r="W492" s="591"/>
      <c r="X492" s="822" t="s">
        <v>1166</v>
      </c>
      <c r="Y492" s="594"/>
      <c r="Z492" s="186"/>
      <c r="AA492" s="1003">
        <f>IF(X492="?",0,IF(X492&lt;&gt;"",1,0))</f>
        <v>0</v>
      </c>
      <c r="AB492" s="146"/>
      <c r="AC492" s="146"/>
    </row>
    <row r="493" spans="1:29" s="354" customFormat="1" ht="5.25" customHeight="1" x14ac:dyDescent="0.2">
      <c r="A493" s="288"/>
      <c r="B493" s="160"/>
      <c r="C493" s="183"/>
      <c r="D493" s="602"/>
      <c r="E493" s="602"/>
      <c r="F493" s="602"/>
      <c r="G493" s="602"/>
      <c r="H493" s="602"/>
      <c r="I493" s="602"/>
      <c r="J493" s="602"/>
      <c r="K493" s="602"/>
      <c r="L493" s="602"/>
      <c r="M493" s="602"/>
      <c r="N493" s="602"/>
      <c r="O493" s="602"/>
      <c r="P493" s="597"/>
      <c r="Q493" s="597"/>
      <c r="R493" s="616"/>
      <c r="S493" s="616"/>
      <c r="T493" s="616"/>
      <c r="U493" s="616"/>
      <c r="V493" s="616"/>
      <c r="W493" s="616"/>
      <c r="X493" s="594"/>
      <c r="Y493" s="594"/>
      <c r="Z493" s="162"/>
      <c r="AA493" s="1003"/>
      <c r="AB493" s="146"/>
      <c r="AC493" s="146"/>
    </row>
    <row r="494" spans="1:29" s="354" customFormat="1" ht="15" customHeight="1" x14ac:dyDescent="0.2">
      <c r="A494" s="288" t="s">
        <v>655</v>
      </c>
      <c r="B494" s="160"/>
      <c r="C494" s="786" t="s">
        <v>1100</v>
      </c>
      <c r="D494" s="336"/>
      <c r="E494" s="336"/>
      <c r="F494" s="336"/>
      <c r="G494" s="336"/>
      <c r="H494" s="336"/>
      <c r="I494" s="336"/>
      <c r="J494" s="336"/>
      <c r="K494" s="336"/>
      <c r="L494" s="336"/>
      <c r="M494" s="336"/>
      <c r="N494" s="336"/>
      <c r="O494" s="336"/>
      <c r="P494" s="336"/>
      <c r="Q494" s="336"/>
      <c r="R494" s="591"/>
      <c r="S494" s="591"/>
      <c r="T494" s="591"/>
      <c r="U494" s="591"/>
      <c r="V494" s="591"/>
      <c r="W494" s="591"/>
      <c r="X494" s="822" t="s">
        <v>1166</v>
      </c>
      <c r="Y494" s="594"/>
      <c r="Z494" s="186"/>
      <c r="AA494" s="1003">
        <f>IF(X494="?",0,IF(X494&lt;&gt;"",1,0))</f>
        <v>0</v>
      </c>
      <c r="AB494" s="146"/>
      <c r="AC494" s="146"/>
    </row>
    <row r="495" spans="1:29" s="354" customFormat="1" ht="5.25" customHeight="1" x14ac:dyDescent="0.2">
      <c r="A495" s="288"/>
      <c r="B495" s="160"/>
      <c r="C495" s="183"/>
      <c r="D495" s="602"/>
      <c r="E495" s="602"/>
      <c r="F495" s="602"/>
      <c r="G495" s="602"/>
      <c r="H495" s="602"/>
      <c r="I495" s="602"/>
      <c r="J495" s="602"/>
      <c r="K495" s="602"/>
      <c r="L495" s="602"/>
      <c r="M495" s="602"/>
      <c r="N495" s="602"/>
      <c r="O495" s="602"/>
      <c r="P495" s="597"/>
      <c r="Q495" s="597"/>
      <c r="R495" s="616"/>
      <c r="S495" s="616"/>
      <c r="T495" s="616"/>
      <c r="U495" s="616"/>
      <c r="V495" s="616"/>
      <c r="W495" s="616"/>
      <c r="X495" s="594"/>
      <c r="Y495" s="594"/>
      <c r="Z495" s="162"/>
      <c r="AA495" s="1003"/>
      <c r="AB495" s="146"/>
      <c r="AC495" s="146"/>
    </row>
    <row r="496" spans="1:29" s="354" customFormat="1" ht="15" customHeight="1" x14ac:dyDescent="0.2">
      <c r="A496" s="288" t="s">
        <v>656</v>
      </c>
      <c r="B496" s="160"/>
      <c r="C496" s="336" t="s">
        <v>181</v>
      </c>
      <c r="D496" s="336"/>
      <c r="E496" s="336"/>
      <c r="F496" s="336"/>
      <c r="G496" s="336"/>
      <c r="H496" s="336"/>
      <c r="I496" s="336"/>
      <c r="J496" s="336"/>
      <c r="K496" s="336"/>
      <c r="L496" s="336"/>
      <c r="M496" s="336"/>
      <c r="N496" s="336"/>
      <c r="O496" s="336"/>
      <c r="P496" s="336"/>
      <c r="Q496" s="336"/>
      <c r="R496" s="591"/>
      <c r="S496" s="591"/>
      <c r="T496" s="591"/>
      <c r="U496" s="591"/>
      <c r="V496" s="591"/>
      <c r="W496" s="591"/>
      <c r="X496" s="822" t="s">
        <v>1166</v>
      </c>
      <c r="Y496" s="594"/>
      <c r="Z496" s="186"/>
      <c r="AA496" s="1003">
        <f>IF(X496="?",0,IF(X496&lt;&gt;"",1,0))</f>
        <v>0</v>
      </c>
      <c r="AB496" s="146"/>
      <c r="AC496" s="146"/>
    </row>
    <row r="497" spans="1:29" s="975" customFormat="1" ht="10.5" customHeight="1" x14ac:dyDescent="0.2">
      <c r="A497" s="455"/>
      <c r="B497" s="617"/>
      <c r="C497" s="618"/>
      <c r="D497" s="619"/>
      <c r="E497" s="619"/>
      <c r="F497" s="618"/>
      <c r="G497" s="618"/>
      <c r="H497" s="618"/>
      <c r="I497" s="618"/>
      <c r="J497" s="618"/>
      <c r="K497" s="618"/>
      <c r="L497" s="618"/>
      <c r="M497" s="618"/>
      <c r="N497" s="618"/>
      <c r="O497" s="618"/>
      <c r="P497" s="618"/>
      <c r="Q497" s="618"/>
      <c r="R497" s="618"/>
      <c r="S497" s="618"/>
      <c r="T497" s="618"/>
      <c r="U497" s="618"/>
      <c r="V497" s="618"/>
      <c r="W497" s="618"/>
      <c r="X497" s="618"/>
      <c r="Y497" s="618"/>
      <c r="Z497" s="620"/>
      <c r="AA497" s="1003"/>
      <c r="AB497" s="164"/>
      <c r="AC497" s="164"/>
    </row>
    <row r="498" spans="1:29" ht="21" customHeight="1" x14ac:dyDescent="0.2">
      <c r="A498" s="464"/>
      <c r="B498" s="185"/>
      <c r="C498" s="595" t="s">
        <v>209</v>
      </c>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86"/>
      <c r="AA498" s="1003"/>
      <c r="AB498" s="12"/>
      <c r="AC498" s="12"/>
    </row>
    <row r="499" spans="1:29" s="354" customFormat="1" ht="5.25" customHeight="1" x14ac:dyDescent="0.2">
      <c r="A499" s="288"/>
      <c r="B499" s="160"/>
      <c r="C499" s="183"/>
      <c r="D499" s="602"/>
      <c r="E499" s="602"/>
      <c r="F499" s="602"/>
      <c r="G499" s="602"/>
      <c r="H499" s="602"/>
      <c r="I499" s="602"/>
      <c r="J499" s="602"/>
      <c r="K499" s="602"/>
      <c r="L499" s="602"/>
      <c r="M499" s="602"/>
      <c r="N499" s="602"/>
      <c r="O499" s="602"/>
      <c r="P499" s="597"/>
      <c r="Q499" s="597"/>
      <c r="R499" s="888"/>
      <c r="S499" s="888"/>
      <c r="T499" s="888"/>
      <c r="U499" s="888"/>
      <c r="V499" s="888"/>
      <c r="W499" s="888"/>
      <c r="X499" s="890"/>
      <c r="Y499" s="594"/>
      <c r="Z499" s="162"/>
      <c r="AA499" s="1003"/>
      <c r="AB499" s="146"/>
      <c r="AC499" s="146"/>
    </row>
    <row r="500" spans="1:29" s="354" customFormat="1" ht="15" customHeight="1" x14ac:dyDescent="0.2">
      <c r="A500" s="288" t="s">
        <v>657</v>
      </c>
      <c r="B500" s="160"/>
      <c r="C500" s="336" t="s">
        <v>183</v>
      </c>
      <c r="D500" s="336"/>
      <c r="E500" s="336"/>
      <c r="F500" s="336"/>
      <c r="G500" s="336"/>
      <c r="H500" s="336"/>
      <c r="I500" s="336"/>
      <c r="J500" s="336"/>
      <c r="K500" s="336"/>
      <c r="L500" s="336"/>
      <c r="M500" s="336"/>
      <c r="N500" s="336"/>
      <c r="O500" s="336"/>
      <c r="P500" s="336"/>
      <c r="Q500" s="336"/>
      <c r="R500" s="591"/>
      <c r="S500" s="591"/>
      <c r="T500" s="591"/>
      <c r="U500" s="591"/>
      <c r="V500" s="591"/>
      <c r="W500" s="591"/>
      <c r="X500" s="822" t="s">
        <v>1166</v>
      </c>
      <c r="Y500" s="594"/>
      <c r="Z500" s="186"/>
      <c r="AA500" s="1003">
        <f>IF(X500="?",0,IF(X500&lt;&gt;"",1,0))</f>
        <v>0</v>
      </c>
      <c r="AB500" s="146"/>
      <c r="AC500" s="146"/>
    </row>
    <row r="501" spans="1:29" s="354" customFormat="1" ht="5.25" customHeight="1" x14ac:dyDescent="0.2">
      <c r="A501" s="288"/>
      <c r="B501" s="160"/>
      <c r="C501" s="183"/>
      <c r="D501" s="602"/>
      <c r="E501" s="602"/>
      <c r="F501" s="602"/>
      <c r="G501" s="602"/>
      <c r="H501" s="602"/>
      <c r="I501" s="602"/>
      <c r="J501" s="602"/>
      <c r="K501" s="602"/>
      <c r="L501" s="602"/>
      <c r="M501" s="602"/>
      <c r="N501" s="602"/>
      <c r="O501" s="602"/>
      <c r="P501" s="597"/>
      <c r="Q501" s="597"/>
      <c r="R501" s="616"/>
      <c r="S501" s="616"/>
      <c r="T501" s="616"/>
      <c r="U501" s="616"/>
      <c r="V501" s="616"/>
      <c r="W501" s="616"/>
      <c r="X501" s="594"/>
      <c r="Y501" s="594"/>
      <c r="Z501" s="162"/>
      <c r="AA501" s="1003"/>
      <c r="AB501" s="146"/>
      <c r="AC501" s="146"/>
    </row>
    <row r="502" spans="1:29" s="354" customFormat="1" ht="15" customHeight="1" x14ac:dyDescent="0.2">
      <c r="A502" s="288" t="s">
        <v>658</v>
      </c>
      <c r="B502" s="160"/>
      <c r="C502" s="336" t="s">
        <v>187</v>
      </c>
      <c r="D502" s="336"/>
      <c r="E502" s="336"/>
      <c r="F502" s="336"/>
      <c r="G502" s="336"/>
      <c r="H502" s="336"/>
      <c r="I502" s="336"/>
      <c r="J502" s="336"/>
      <c r="K502" s="336"/>
      <c r="L502" s="336"/>
      <c r="M502" s="336"/>
      <c r="N502" s="336"/>
      <c r="O502" s="336"/>
      <c r="P502" s="336"/>
      <c r="Q502" s="336"/>
      <c r="R502" s="591"/>
      <c r="S502" s="591"/>
      <c r="T502" s="591"/>
      <c r="U502" s="591"/>
      <c r="V502" s="591"/>
      <c r="W502" s="823"/>
      <c r="X502" s="822" t="s">
        <v>1166</v>
      </c>
      <c r="Y502" s="594"/>
      <c r="Z502" s="186"/>
      <c r="AA502" s="1003">
        <f>IF(X502="?",0,IF(X502&lt;&gt;"",1,0))</f>
        <v>0</v>
      </c>
      <c r="AB502" s="146"/>
      <c r="AC502" s="146"/>
    </row>
    <row r="503" spans="1:29" s="354" customFormat="1" ht="5.25" customHeight="1" x14ac:dyDescent="0.2">
      <c r="A503" s="288"/>
      <c r="B503" s="160"/>
      <c r="C503" s="183"/>
      <c r="D503" s="602"/>
      <c r="E503" s="602"/>
      <c r="F503" s="602"/>
      <c r="G503" s="602"/>
      <c r="H503" s="602"/>
      <c r="I503" s="602"/>
      <c r="J503" s="602"/>
      <c r="K503" s="602"/>
      <c r="L503" s="602"/>
      <c r="M503" s="602"/>
      <c r="N503" s="602"/>
      <c r="O503" s="602"/>
      <c r="P503" s="597"/>
      <c r="Q503" s="597"/>
      <c r="R503" s="616"/>
      <c r="S503" s="616"/>
      <c r="T503" s="616"/>
      <c r="U503" s="616"/>
      <c r="V503" s="616"/>
      <c r="W503" s="616"/>
      <c r="X503" s="594"/>
      <c r="Y503" s="594"/>
      <c r="Z503" s="162"/>
      <c r="AA503" s="1003"/>
      <c r="AB503" s="146"/>
      <c r="AC503" s="146"/>
    </row>
    <row r="504" spans="1:29" s="354" customFormat="1" ht="15" customHeight="1" x14ac:dyDescent="0.2">
      <c r="A504" s="288" t="s">
        <v>659</v>
      </c>
      <c r="B504" s="160"/>
      <c r="C504" s="336" t="s">
        <v>186</v>
      </c>
      <c r="D504" s="336"/>
      <c r="E504" s="336"/>
      <c r="F504" s="336"/>
      <c r="G504" s="336"/>
      <c r="H504" s="336"/>
      <c r="I504" s="336"/>
      <c r="J504" s="336"/>
      <c r="K504" s="336"/>
      <c r="L504" s="336"/>
      <c r="M504" s="336"/>
      <c r="N504" s="336"/>
      <c r="O504" s="336"/>
      <c r="P504" s="336"/>
      <c r="Q504" s="336"/>
      <c r="R504" s="591"/>
      <c r="S504" s="591"/>
      <c r="T504" s="591"/>
      <c r="U504" s="591"/>
      <c r="V504" s="591"/>
      <c r="W504" s="591"/>
      <c r="X504" s="822" t="s">
        <v>1166</v>
      </c>
      <c r="Y504" s="594"/>
      <c r="Z504" s="186"/>
      <c r="AA504" s="1003">
        <f>IF(X504="?",0,IF(X504&lt;&gt;"",1,0))</f>
        <v>0</v>
      </c>
      <c r="AB504" s="146"/>
      <c r="AC504" s="146"/>
    </row>
    <row r="505" spans="1:29" s="353" customFormat="1" ht="10.5" customHeight="1" x14ac:dyDescent="0.2">
      <c r="A505" s="288" t="str">
        <f>IF(L4&lt;&gt;"",L4,"")</f>
        <v>00000000</v>
      </c>
      <c r="B505" s="177"/>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9"/>
      <c r="AA505" s="1003"/>
      <c r="AB505" s="28"/>
      <c r="AC505" s="28"/>
    </row>
    <row r="506" spans="1:29" s="353" customFormat="1" ht="5.25" customHeight="1" x14ac:dyDescent="0.15">
      <c r="A506" s="464"/>
      <c r="B506" s="180"/>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2"/>
      <c r="AA506" s="1003"/>
      <c r="AB506" s="28"/>
      <c r="AC506" s="28"/>
    </row>
    <row r="507" spans="1:29" ht="24" customHeight="1" x14ac:dyDescent="0.2">
      <c r="A507" s="455"/>
      <c r="B507" s="185"/>
      <c r="C507" s="163" t="s">
        <v>945</v>
      </c>
      <c r="D507" s="163"/>
      <c r="E507" s="163"/>
      <c r="F507" s="193"/>
      <c r="G507" s="193"/>
      <c r="H507" s="193"/>
      <c r="I507" s="193"/>
      <c r="J507" s="193"/>
      <c r="K507" s="193"/>
      <c r="L507" s="193"/>
      <c r="M507" s="193"/>
      <c r="N507" s="193"/>
      <c r="O507" s="193"/>
      <c r="P507" s="193"/>
      <c r="Q507" s="193"/>
      <c r="R507" s="193"/>
      <c r="S507" s="193"/>
      <c r="T507" s="193"/>
      <c r="U507" s="1252" t="str">
        <f>IF(Stammdaten!S25&lt;&gt;"",Stammdaten!S25,"-")</f>
        <v>00000000</v>
      </c>
      <c r="V507" s="1253"/>
      <c r="W507" s="1253"/>
      <c r="X507" s="1254"/>
      <c r="Y507" s="193"/>
      <c r="Z507" s="186"/>
      <c r="AA507" s="1003"/>
      <c r="AB507" s="12"/>
      <c r="AC507" s="12"/>
    </row>
    <row r="508" spans="1:29" s="975" customFormat="1" ht="5.25" customHeight="1" x14ac:dyDescent="0.2">
      <c r="A508" s="455"/>
      <c r="B508" s="165"/>
      <c r="C508" s="183"/>
      <c r="D508" s="212"/>
      <c r="E508" s="212"/>
      <c r="F508" s="183"/>
      <c r="G508" s="183"/>
      <c r="H508" s="183"/>
      <c r="I508" s="183"/>
      <c r="J508" s="183"/>
      <c r="K508" s="183"/>
      <c r="L508" s="183"/>
      <c r="M508" s="183"/>
      <c r="N508" s="183"/>
      <c r="O508" s="183"/>
      <c r="P508" s="183"/>
      <c r="Q508" s="183"/>
      <c r="R508" s="183"/>
      <c r="S508" s="183"/>
      <c r="T508" s="193"/>
      <c r="U508" s="183"/>
      <c r="V508" s="183"/>
      <c r="W508" s="183"/>
      <c r="X508" s="183"/>
      <c r="Y508" s="193"/>
      <c r="Z508" s="166"/>
      <c r="AA508" s="1003"/>
      <c r="AB508" s="164"/>
      <c r="AC508" s="164"/>
    </row>
    <row r="509" spans="1:29" s="975" customFormat="1" ht="12" customHeight="1" x14ac:dyDescent="0.2">
      <c r="A509" s="455"/>
      <c r="B509" s="165"/>
      <c r="C509" s="213"/>
      <c r="D509" s="214" t="s">
        <v>5</v>
      </c>
      <c r="E509" s="214"/>
      <c r="F509" s="213"/>
      <c r="G509" s="213"/>
      <c r="H509" s="213"/>
      <c r="I509" s="213"/>
      <c r="J509" s="213"/>
      <c r="K509" s="183" t="s">
        <v>247</v>
      </c>
      <c r="L509" s="183"/>
      <c r="M509" s="183"/>
      <c r="N509" s="203"/>
      <c r="O509" s="203"/>
      <c r="P509" s="203"/>
      <c r="Q509" s="183"/>
      <c r="R509" s="183"/>
      <c r="S509" s="183"/>
      <c r="T509" s="193"/>
      <c r="U509" s="1235" t="s">
        <v>1115</v>
      </c>
      <c r="V509" s="1236"/>
      <c r="W509" s="1236"/>
      <c r="X509" s="1237"/>
      <c r="Y509" s="193"/>
      <c r="Z509" s="166"/>
      <c r="AA509" s="1003"/>
      <c r="AB509" s="164"/>
      <c r="AC509" s="164"/>
    </row>
    <row r="510" spans="1:29" s="975" customFormat="1" ht="12" customHeight="1" x14ac:dyDescent="0.2">
      <c r="A510" s="455"/>
      <c r="B510" s="165"/>
      <c r="C510" s="183"/>
      <c r="D510" s="212"/>
      <c r="E510" s="212"/>
      <c r="F510" s="183"/>
      <c r="G510" s="183"/>
      <c r="H510" s="183"/>
      <c r="I510" s="183"/>
      <c r="J510" s="183"/>
      <c r="K510" s="183" t="s">
        <v>248</v>
      </c>
      <c r="L510" s="183"/>
      <c r="M510" s="183"/>
      <c r="N510" s="203"/>
      <c r="O510" s="203"/>
      <c r="P510" s="203"/>
      <c r="Q510" s="207"/>
      <c r="R510" s="207"/>
      <c r="S510" s="207"/>
      <c r="T510" s="193"/>
      <c r="U510" s="1238"/>
      <c r="V510" s="1239"/>
      <c r="W510" s="1239"/>
      <c r="X510" s="1240"/>
      <c r="Y510" s="193"/>
      <c r="Z510" s="166"/>
      <c r="AA510" s="1003"/>
      <c r="AB510" s="164"/>
      <c r="AC510" s="164"/>
    </row>
    <row r="511" spans="1:29" s="975" customFormat="1" ht="12" customHeight="1" x14ac:dyDescent="0.2">
      <c r="A511" s="455"/>
      <c r="B511" s="165"/>
      <c r="C511" s="183"/>
      <c r="D511" s="215" t="s">
        <v>302</v>
      </c>
      <c r="E511" s="215"/>
      <c r="F511" s="183"/>
      <c r="G511" s="183"/>
      <c r="H511" s="183"/>
      <c r="I511" s="183"/>
      <c r="J511" s="183"/>
      <c r="K511" s="183" t="s">
        <v>200</v>
      </c>
      <c r="L511" s="183"/>
      <c r="M511" s="183"/>
      <c r="N511" s="203"/>
      <c r="O511" s="203"/>
      <c r="P511" s="203"/>
      <c r="Q511" s="207"/>
      <c r="R511" s="207"/>
      <c r="S511" s="207"/>
      <c r="T511" s="193"/>
      <c r="U511" s="1238"/>
      <c r="V511" s="1239"/>
      <c r="W511" s="1239"/>
      <c r="X511" s="1240"/>
      <c r="Y511" s="193"/>
      <c r="Z511" s="166"/>
      <c r="AA511" s="1003"/>
      <c r="AB511" s="164"/>
      <c r="AC511" s="164"/>
    </row>
    <row r="512" spans="1:29" s="975" customFormat="1" ht="12" customHeight="1" x14ac:dyDescent="0.2">
      <c r="A512" s="455"/>
      <c r="B512" s="165"/>
      <c r="C512" s="183"/>
      <c r="D512" s="215" t="s">
        <v>211</v>
      </c>
      <c r="E512" s="215"/>
      <c r="F512" s="183"/>
      <c r="G512" s="183"/>
      <c r="H512" s="183"/>
      <c r="I512" s="183"/>
      <c r="J512" s="183"/>
      <c r="K512" s="183" t="s">
        <v>201</v>
      </c>
      <c r="L512" s="183"/>
      <c r="M512" s="183"/>
      <c r="N512" s="203"/>
      <c r="O512" s="203"/>
      <c r="P512" s="203"/>
      <c r="Q512" s="183"/>
      <c r="R512" s="183"/>
      <c r="S512" s="183"/>
      <c r="T512" s="193"/>
      <c r="U512" s="1238"/>
      <c r="V512" s="1239"/>
      <c r="W512" s="1239"/>
      <c r="X512" s="1240"/>
      <c r="Y512" s="193"/>
      <c r="Z512" s="166"/>
      <c r="AA512" s="1003"/>
      <c r="AB512" s="164"/>
      <c r="AC512" s="164"/>
    </row>
    <row r="513" spans="1:29" s="975" customFormat="1" ht="12" customHeight="1" x14ac:dyDescent="0.2">
      <c r="A513" s="455"/>
      <c r="B513" s="165"/>
      <c r="C513" s="183"/>
      <c r="D513" s="215" t="s">
        <v>1084</v>
      </c>
      <c r="E513" s="215"/>
      <c r="F513" s="183"/>
      <c r="G513" s="183"/>
      <c r="H513" s="183"/>
      <c r="I513" s="183"/>
      <c r="J513" s="183"/>
      <c r="K513" s="183" t="s">
        <v>202</v>
      </c>
      <c r="L513" s="183"/>
      <c r="M513" s="183"/>
      <c r="N513" s="203"/>
      <c r="O513" s="203"/>
      <c r="P513" s="203"/>
      <c r="Q513" s="183"/>
      <c r="R513" s="183"/>
      <c r="S513" s="183"/>
      <c r="T513" s="193"/>
      <c r="U513" s="1241"/>
      <c r="V513" s="1242"/>
      <c r="W513" s="1242"/>
      <c r="X513" s="1243"/>
      <c r="Y513" s="193"/>
      <c r="Z513" s="166"/>
      <c r="AA513" s="1003"/>
      <c r="AB513" s="164"/>
      <c r="AC513" s="164"/>
    </row>
    <row r="514" spans="1:29" s="975" customFormat="1" ht="10.5" customHeight="1" x14ac:dyDescent="0.2">
      <c r="A514" s="455"/>
      <c r="B514" s="165"/>
      <c r="C514" s="183"/>
      <c r="D514" s="212"/>
      <c r="E514" s="212"/>
      <c r="F514" s="183"/>
      <c r="G514" s="183"/>
      <c r="H514" s="183"/>
      <c r="I514" s="183"/>
      <c r="J514" s="183"/>
      <c r="K514" s="183"/>
      <c r="L514" s="183"/>
      <c r="M514" s="183"/>
      <c r="N514" s="183"/>
      <c r="O514" s="183"/>
      <c r="P514" s="183"/>
      <c r="Q514" s="183"/>
      <c r="R514" s="183"/>
      <c r="S514" s="183"/>
      <c r="T514" s="183"/>
      <c r="U514" s="183"/>
      <c r="V514" s="183"/>
      <c r="W514" s="183"/>
      <c r="X514" s="183"/>
      <c r="Y514" s="183"/>
      <c r="Z514" s="166"/>
      <c r="AA514" s="1003"/>
      <c r="AB514" s="164"/>
      <c r="AC514" s="164"/>
    </row>
    <row r="515" spans="1:29" s="353" customFormat="1" ht="27" customHeight="1" x14ac:dyDescent="0.2">
      <c r="A515" s="464"/>
      <c r="B515" s="160"/>
      <c r="C515" s="1233" t="s">
        <v>343</v>
      </c>
      <c r="D515" s="1234"/>
      <c r="E515" s="1234"/>
      <c r="F515" s="1234"/>
      <c r="G515" s="1234"/>
      <c r="H515" s="1234"/>
      <c r="I515" s="1234"/>
      <c r="J515" s="1234"/>
      <c r="K515" s="1234"/>
      <c r="L515" s="1234"/>
      <c r="M515" s="1234"/>
      <c r="N515" s="1234"/>
      <c r="O515" s="1234"/>
      <c r="P515" s="1234"/>
      <c r="Q515" s="1234"/>
      <c r="R515" s="1234"/>
      <c r="S515" s="1234"/>
      <c r="T515" s="1022"/>
      <c r="U515" s="1022"/>
      <c r="V515" s="1022"/>
      <c r="W515" s="1022"/>
      <c r="X515" s="1022"/>
      <c r="Y515" s="596"/>
      <c r="Z515" s="162"/>
      <c r="AA515" s="1003"/>
      <c r="AB515" s="28"/>
      <c r="AC515" s="28"/>
    </row>
    <row r="516" spans="1:29" s="354" customFormat="1" ht="5.25" customHeight="1" x14ac:dyDescent="0.2">
      <c r="A516" s="288"/>
      <c r="B516" s="160"/>
      <c r="C516" s="183"/>
      <c r="D516" s="602"/>
      <c r="E516" s="602"/>
      <c r="F516" s="602"/>
      <c r="G516" s="602"/>
      <c r="H516" s="602"/>
      <c r="I516" s="602"/>
      <c r="J516" s="602"/>
      <c r="K516" s="602"/>
      <c r="L516" s="602"/>
      <c r="M516" s="602"/>
      <c r="N516" s="602"/>
      <c r="O516" s="602"/>
      <c r="P516" s="597"/>
      <c r="Q516" s="597"/>
      <c r="R516" s="888"/>
      <c r="S516" s="888"/>
      <c r="T516" s="888"/>
      <c r="U516" s="888"/>
      <c r="V516" s="888"/>
      <c r="W516" s="888"/>
      <c r="X516" s="890"/>
      <c r="Y516" s="594"/>
      <c r="Z516" s="162"/>
      <c r="AA516" s="1003"/>
      <c r="AB516" s="146"/>
      <c r="AC516" s="146"/>
    </row>
    <row r="517" spans="1:29" s="354" customFormat="1" ht="15" customHeight="1" x14ac:dyDescent="0.2">
      <c r="A517" s="288" t="s">
        <v>660</v>
      </c>
      <c r="B517" s="160"/>
      <c r="C517" s="336" t="s">
        <v>206</v>
      </c>
      <c r="D517" s="336"/>
      <c r="E517" s="336"/>
      <c r="F517" s="336"/>
      <c r="G517" s="336"/>
      <c r="H517" s="336"/>
      <c r="I517" s="336"/>
      <c r="J517" s="336"/>
      <c r="K517" s="336"/>
      <c r="L517" s="336"/>
      <c r="M517" s="336"/>
      <c r="N517" s="336"/>
      <c r="O517" s="336"/>
      <c r="P517" s="336"/>
      <c r="Q517" s="336"/>
      <c r="R517" s="591"/>
      <c r="S517" s="591"/>
      <c r="T517" s="591"/>
      <c r="U517" s="591"/>
      <c r="V517" s="591"/>
      <c r="W517" s="591"/>
      <c r="X517" s="822" t="s">
        <v>1166</v>
      </c>
      <c r="Y517" s="594"/>
      <c r="Z517" s="186"/>
      <c r="AA517" s="1003">
        <f>IF(X517="?",0,IF(X517&lt;&gt;"",1,0))</f>
        <v>0</v>
      </c>
      <c r="AB517" s="146"/>
      <c r="AC517" s="146"/>
    </row>
    <row r="518" spans="1:29" s="354" customFormat="1" ht="5.25" customHeight="1" x14ac:dyDescent="0.2">
      <c r="A518" s="288"/>
      <c r="B518" s="160"/>
      <c r="C518" s="183"/>
      <c r="D518" s="602"/>
      <c r="E518" s="602"/>
      <c r="F518" s="602"/>
      <c r="G518" s="602"/>
      <c r="H518" s="602"/>
      <c r="I518" s="602"/>
      <c r="J518" s="602"/>
      <c r="K518" s="602"/>
      <c r="L518" s="602"/>
      <c r="M518" s="602"/>
      <c r="N518" s="602"/>
      <c r="O518" s="602"/>
      <c r="P518" s="597"/>
      <c r="Q518" s="597"/>
      <c r="R518" s="616"/>
      <c r="S518" s="616"/>
      <c r="T518" s="616"/>
      <c r="U518" s="616"/>
      <c r="V518" s="616"/>
      <c r="W518" s="616"/>
      <c r="X518" s="594"/>
      <c r="Y518" s="594"/>
      <c r="Z518" s="162"/>
      <c r="AA518" s="1003"/>
      <c r="AB518" s="146"/>
      <c r="AC518" s="146"/>
    </row>
    <row r="519" spans="1:29" s="354" customFormat="1" ht="15" customHeight="1" x14ac:dyDescent="0.2">
      <c r="A519" s="288" t="s">
        <v>661</v>
      </c>
      <c r="B519" s="160"/>
      <c r="C519" s="336" t="s">
        <v>269</v>
      </c>
      <c r="D519" s="336"/>
      <c r="E519" s="336"/>
      <c r="F519" s="336"/>
      <c r="G519" s="336"/>
      <c r="H519" s="336"/>
      <c r="I519" s="336"/>
      <c r="J519" s="336"/>
      <c r="K519" s="336"/>
      <c r="L519" s="336"/>
      <c r="M519" s="336"/>
      <c r="N519" s="336"/>
      <c r="O519" s="336"/>
      <c r="P519" s="336"/>
      <c r="Q519" s="336"/>
      <c r="R519" s="591"/>
      <c r="S519" s="591"/>
      <c r="T519" s="591"/>
      <c r="U519" s="591"/>
      <c r="V519" s="591"/>
      <c r="W519" s="591"/>
      <c r="X519" s="822" t="s">
        <v>1166</v>
      </c>
      <c r="Y519" s="594"/>
      <c r="Z519" s="186"/>
      <c r="AA519" s="1003">
        <f>IF(X519="?",0,IF(X519&lt;&gt;"",1,0))</f>
        <v>0</v>
      </c>
      <c r="AB519" s="146"/>
      <c r="AC519" s="146"/>
    </row>
    <row r="520" spans="1:29" s="354" customFormat="1" ht="5.25" customHeight="1" x14ac:dyDescent="0.2">
      <c r="A520" s="288"/>
      <c r="B520" s="160"/>
      <c r="C520" s="183"/>
      <c r="D520" s="602"/>
      <c r="E520" s="602"/>
      <c r="F520" s="602"/>
      <c r="G520" s="602"/>
      <c r="H520" s="602"/>
      <c r="I520" s="602"/>
      <c r="J520" s="602"/>
      <c r="K520" s="602"/>
      <c r="L520" s="602"/>
      <c r="M520" s="602"/>
      <c r="N520" s="602"/>
      <c r="O520" s="602"/>
      <c r="P520" s="597"/>
      <c r="Q520" s="597"/>
      <c r="R520" s="616"/>
      <c r="S520" s="616"/>
      <c r="T520" s="616"/>
      <c r="U520" s="616"/>
      <c r="V520" s="616"/>
      <c r="W520" s="616"/>
      <c r="X520" s="594"/>
      <c r="Y520" s="594"/>
      <c r="Z520" s="162"/>
      <c r="AA520" s="1003"/>
      <c r="AB520" s="146"/>
      <c r="AC520" s="146"/>
    </row>
    <row r="521" spans="1:29" s="354" customFormat="1" ht="15" customHeight="1" x14ac:dyDescent="0.2">
      <c r="A521" s="288" t="s">
        <v>662</v>
      </c>
      <c r="B521" s="160"/>
      <c r="C521" s="336" t="s">
        <v>437</v>
      </c>
      <c r="D521" s="336"/>
      <c r="E521" s="336"/>
      <c r="F521" s="336"/>
      <c r="G521" s="336"/>
      <c r="H521" s="336"/>
      <c r="I521" s="336"/>
      <c r="J521" s="336"/>
      <c r="K521" s="336"/>
      <c r="L521" s="336"/>
      <c r="M521" s="336"/>
      <c r="N521" s="336"/>
      <c r="O521" s="336"/>
      <c r="P521" s="336"/>
      <c r="Q521" s="336"/>
      <c r="R521" s="591"/>
      <c r="S521" s="591"/>
      <c r="T521" s="591"/>
      <c r="U521" s="591"/>
      <c r="V521" s="591"/>
      <c r="W521" s="591"/>
      <c r="X521" s="822" t="s">
        <v>1166</v>
      </c>
      <c r="Y521" s="594"/>
      <c r="Z521" s="186"/>
      <c r="AA521" s="1003">
        <f>IF(X521="?",0,IF(X521&lt;&gt;"",1,0))</f>
        <v>0</v>
      </c>
      <c r="AB521" s="146"/>
      <c r="AC521" s="146"/>
    </row>
    <row r="522" spans="1:29" s="354" customFormat="1" ht="5.25" customHeight="1" x14ac:dyDescent="0.2">
      <c r="A522" s="288"/>
      <c r="B522" s="160"/>
      <c r="C522" s="183"/>
      <c r="D522" s="602"/>
      <c r="E522" s="602"/>
      <c r="F522" s="602"/>
      <c r="G522" s="602"/>
      <c r="H522" s="602"/>
      <c r="I522" s="602"/>
      <c r="J522" s="602"/>
      <c r="K522" s="602"/>
      <c r="L522" s="602"/>
      <c r="M522" s="602"/>
      <c r="N522" s="602"/>
      <c r="O522" s="602"/>
      <c r="P522" s="597"/>
      <c r="Q522" s="597"/>
      <c r="R522" s="616"/>
      <c r="S522" s="616"/>
      <c r="T522" s="616"/>
      <c r="U522" s="616"/>
      <c r="V522" s="616"/>
      <c r="W522" s="616"/>
      <c r="X522" s="594"/>
      <c r="Y522" s="594"/>
      <c r="Z522" s="162"/>
      <c r="AA522" s="1003"/>
      <c r="AB522" s="146"/>
      <c r="AC522" s="146"/>
    </row>
    <row r="523" spans="1:29" s="354" customFormat="1" ht="15" customHeight="1" x14ac:dyDescent="0.2">
      <c r="A523" s="288" t="s">
        <v>663</v>
      </c>
      <c r="B523" s="160"/>
      <c r="C523" s="336" t="s">
        <v>288</v>
      </c>
      <c r="D523" s="336"/>
      <c r="E523" s="336"/>
      <c r="F523" s="336"/>
      <c r="G523" s="336"/>
      <c r="H523" s="336"/>
      <c r="I523" s="336"/>
      <c r="J523" s="336"/>
      <c r="K523" s="336"/>
      <c r="L523" s="336"/>
      <c r="M523" s="336"/>
      <c r="N523" s="336"/>
      <c r="O523" s="336"/>
      <c r="P523" s="336"/>
      <c r="Q523" s="336"/>
      <c r="R523" s="591"/>
      <c r="S523" s="591"/>
      <c r="T523" s="591"/>
      <c r="U523" s="591"/>
      <c r="V523" s="591"/>
      <c r="W523" s="591"/>
      <c r="X523" s="822" t="s">
        <v>1166</v>
      </c>
      <c r="Y523" s="594"/>
      <c r="Z523" s="186"/>
      <c r="AA523" s="1003">
        <f>IF(X523="?",0,IF(X523&lt;&gt;"",1,0))</f>
        <v>0</v>
      </c>
      <c r="AB523" s="146"/>
      <c r="AC523" s="146"/>
    </row>
    <row r="524" spans="1:29" s="354" customFormat="1" ht="5.25" customHeight="1" x14ac:dyDescent="0.2">
      <c r="A524" s="288"/>
      <c r="B524" s="160"/>
      <c r="C524" s="183"/>
      <c r="D524" s="602"/>
      <c r="E524" s="602"/>
      <c r="F524" s="602"/>
      <c r="G524" s="602"/>
      <c r="H524" s="602"/>
      <c r="I524" s="602"/>
      <c r="J524" s="602"/>
      <c r="K524" s="602"/>
      <c r="L524" s="602"/>
      <c r="M524" s="602"/>
      <c r="N524" s="602"/>
      <c r="O524" s="602"/>
      <c r="P524" s="597"/>
      <c r="Q524" s="597"/>
      <c r="R524" s="616"/>
      <c r="S524" s="616"/>
      <c r="T524" s="616"/>
      <c r="U524" s="616"/>
      <c r="V524" s="616"/>
      <c r="W524" s="616"/>
      <c r="X524" s="594"/>
      <c r="Y524" s="594"/>
      <c r="Z524" s="162"/>
      <c r="AA524" s="1003"/>
      <c r="AB524" s="146"/>
      <c r="AC524" s="146"/>
    </row>
    <row r="525" spans="1:29" s="354" customFormat="1" ht="15" customHeight="1" x14ac:dyDescent="0.2">
      <c r="A525" s="288" t="s">
        <v>664</v>
      </c>
      <c r="B525" s="160"/>
      <c r="C525" s="336" t="s">
        <v>178</v>
      </c>
      <c r="D525" s="336"/>
      <c r="E525" s="336"/>
      <c r="F525" s="336"/>
      <c r="G525" s="336"/>
      <c r="H525" s="336"/>
      <c r="I525" s="336"/>
      <c r="J525" s="336"/>
      <c r="K525" s="336"/>
      <c r="L525" s="336"/>
      <c r="M525" s="336"/>
      <c r="N525" s="336"/>
      <c r="O525" s="336"/>
      <c r="P525" s="336"/>
      <c r="Q525" s="336"/>
      <c r="R525" s="591"/>
      <c r="S525" s="591"/>
      <c r="T525" s="591"/>
      <c r="U525" s="591"/>
      <c r="V525" s="591"/>
      <c r="W525" s="591"/>
      <c r="X525" s="822" t="s">
        <v>1166</v>
      </c>
      <c r="Y525" s="594"/>
      <c r="Z525" s="186"/>
      <c r="AA525" s="1003">
        <f>IF(X525="?",0,IF(X525&lt;&gt;"",1,0))</f>
        <v>0</v>
      </c>
      <c r="AB525" s="146"/>
      <c r="AC525" s="146"/>
    </row>
    <row r="526" spans="1:29" s="354" customFormat="1" ht="5.25" customHeight="1" x14ac:dyDescent="0.2">
      <c r="A526" s="288"/>
      <c r="B526" s="160"/>
      <c r="C526" s="183"/>
      <c r="D526" s="602"/>
      <c r="E526" s="602"/>
      <c r="F526" s="602"/>
      <c r="G526" s="602"/>
      <c r="H526" s="602"/>
      <c r="I526" s="602"/>
      <c r="J526" s="602"/>
      <c r="K526" s="602"/>
      <c r="L526" s="602"/>
      <c r="M526" s="602"/>
      <c r="N526" s="602"/>
      <c r="O526" s="602"/>
      <c r="P526" s="597"/>
      <c r="Q526" s="597"/>
      <c r="R526" s="616"/>
      <c r="S526" s="616"/>
      <c r="T526" s="616"/>
      <c r="U526" s="616"/>
      <c r="V526" s="616"/>
      <c r="W526" s="616"/>
      <c r="X526" s="594"/>
      <c r="Y526" s="594"/>
      <c r="Z526" s="162"/>
      <c r="AA526" s="1003"/>
      <c r="AB526" s="146"/>
      <c r="AC526" s="146"/>
    </row>
    <row r="527" spans="1:29" s="354" customFormat="1" ht="15" customHeight="1" x14ac:dyDescent="0.2">
      <c r="A527" s="288" t="s">
        <v>665</v>
      </c>
      <c r="B527" s="160"/>
      <c r="C527" s="336" t="s">
        <v>220</v>
      </c>
      <c r="D527" s="336"/>
      <c r="E527" s="336"/>
      <c r="F527" s="336"/>
      <c r="G527" s="336"/>
      <c r="H527" s="336"/>
      <c r="I527" s="336"/>
      <c r="J527" s="336"/>
      <c r="K527" s="336"/>
      <c r="L527" s="336"/>
      <c r="M527" s="336"/>
      <c r="N527" s="336"/>
      <c r="O527" s="336"/>
      <c r="P527" s="336"/>
      <c r="Q527" s="336"/>
      <c r="R527" s="591"/>
      <c r="S527" s="591"/>
      <c r="T527" s="591"/>
      <c r="U527" s="591"/>
      <c r="V527" s="591"/>
      <c r="W527" s="591"/>
      <c r="X527" s="822" t="s">
        <v>1166</v>
      </c>
      <c r="Y527" s="594"/>
      <c r="Z527" s="186"/>
      <c r="AA527" s="1003">
        <f>IF(X527="?",0,IF(X527&lt;&gt;"",1,0))</f>
        <v>0</v>
      </c>
      <c r="AB527" s="146"/>
      <c r="AC527" s="146"/>
    </row>
    <row r="528" spans="1:29" s="354" customFormat="1" ht="5.25" customHeight="1" x14ac:dyDescent="0.2">
      <c r="A528" s="288"/>
      <c r="B528" s="160"/>
      <c r="C528" s="183"/>
      <c r="D528" s="602"/>
      <c r="E528" s="602"/>
      <c r="F528" s="602"/>
      <c r="G528" s="602"/>
      <c r="H528" s="602"/>
      <c r="I528" s="602"/>
      <c r="J528" s="602"/>
      <c r="K528" s="602"/>
      <c r="L528" s="602"/>
      <c r="M528" s="602"/>
      <c r="N528" s="602"/>
      <c r="O528" s="602"/>
      <c r="P528" s="597"/>
      <c r="Q528" s="597"/>
      <c r="R528" s="616"/>
      <c r="S528" s="616"/>
      <c r="T528" s="616"/>
      <c r="U528" s="616"/>
      <c r="V528" s="616"/>
      <c r="W528" s="616"/>
      <c r="X528" s="594"/>
      <c r="Y528" s="594"/>
      <c r="Z528" s="162"/>
      <c r="AA528" s="1003"/>
      <c r="AB528" s="146"/>
      <c r="AC528" s="146"/>
    </row>
    <row r="529" spans="1:29" s="354" customFormat="1" ht="15" customHeight="1" x14ac:dyDescent="0.2">
      <c r="A529" s="288" t="s">
        <v>666</v>
      </c>
      <c r="B529" s="160"/>
      <c r="C529" s="336" t="s">
        <v>3</v>
      </c>
      <c r="D529" s="336"/>
      <c r="E529" s="336"/>
      <c r="F529" s="336"/>
      <c r="G529" s="336"/>
      <c r="H529" s="336"/>
      <c r="I529" s="336"/>
      <c r="J529" s="336"/>
      <c r="K529" s="336"/>
      <c r="L529" s="336"/>
      <c r="M529" s="336"/>
      <c r="N529" s="336"/>
      <c r="O529" s="336"/>
      <c r="P529" s="336"/>
      <c r="Q529" s="336"/>
      <c r="R529" s="591"/>
      <c r="S529" s="591"/>
      <c r="T529" s="591"/>
      <c r="U529" s="591"/>
      <c r="V529" s="591"/>
      <c r="W529" s="591"/>
      <c r="X529" s="822" t="s">
        <v>1166</v>
      </c>
      <c r="Y529" s="594"/>
      <c r="Z529" s="186"/>
      <c r="AA529" s="1003">
        <f>IF(X529="?",0,IF(X529&lt;&gt;"",1,0))</f>
        <v>0</v>
      </c>
      <c r="AB529" s="146"/>
      <c r="AC529" s="146"/>
    </row>
    <row r="530" spans="1:29" s="354" customFormat="1" ht="5.25" customHeight="1" x14ac:dyDescent="0.2">
      <c r="A530" s="288"/>
      <c r="B530" s="160"/>
      <c r="C530" s="183"/>
      <c r="D530" s="602"/>
      <c r="E530" s="602"/>
      <c r="F530" s="602"/>
      <c r="G530" s="602"/>
      <c r="H530" s="602"/>
      <c r="I530" s="602"/>
      <c r="J530" s="602"/>
      <c r="K530" s="602"/>
      <c r="L530" s="602"/>
      <c r="M530" s="602"/>
      <c r="N530" s="602"/>
      <c r="O530" s="602"/>
      <c r="P530" s="597"/>
      <c r="Q530" s="597"/>
      <c r="R530" s="616"/>
      <c r="S530" s="616"/>
      <c r="T530" s="616"/>
      <c r="U530" s="616"/>
      <c r="V530" s="616"/>
      <c r="W530" s="616"/>
      <c r="X530" s="594"/>
      <c r="Y530" s="594"/>
      <c r="Z530" s="162"/>
      <c r="AA530" s="1003"/>
      <c r="AB530" s="146"/>
      <c r="AC530" s="146"/>
    </row>
    <row r="531" spans="1:29" s="354" customFormat="1" ht="15" customHeight="1" x14ac:dyDescent="0.2">
      <c r="A531" s="288" t="s">
        <v>667</v>
      </c>
      <c r="B531" s="160"/>
      <c r="C531" s="336" t="s">
        <v>68</v>
      </c>
      <c r="D531" s="336"/>
      <c r="E531" s="336"/>
      <c r="F531" s="336"/>
      <c r="G531" s="336"/>
      <c r="H531" s="336"/>
      <c r="I531" s="336"/>
      <c r="J531" s="336"/>
      <c r="K531" s="336"/>
      <c r="L531" s="336"/>
      <c r="M531" s="336"/>
      <c r="N531" s="336"/>
      <c r="O531" s="336"/>
      <c r="P531" s="336"/>
      <c r="Q531" s="336"/>
      <c r="R531" s="591"/>
      <c r="S531" s="591"/>
      <c r="T531" s="591"/>
      <c r="U531" s="591"/>
      <c r="V531" s="591"/>
      <c r="W531" s="591"/>
      <c r="X531" s="822" t="s">
        <v>1166</v>
      </c>
      <c r="Y531" s="594"/>
      <c r="Z531" s="186"/>
      <c r="AA531" s="1003">
        <f>IF(X531="?",0,IF(X531&lt;&gt;"",1,0))</f>
        <v>0</v>
      </c>
      <c r="AB531" s="146"/>
      <c r="AC531" s="146"/>
    </row>
    <row r="532" spans="1:29" s="975" customFormat="1" ht="10.5" customHeight="1" x14ac:dyDescent="0.2">
      <c r="A532" s="455"/>
      <c r="B532" s="617"/>
      <c r="C532" s="618"/>
      <c r="D532" s="619"/>
      <c r="E532" s="619"/>
      <c r="F532" s="618"/>
      <c r="G532" s="618"/>
      <c r="H532" s="618"/>
      <c r="I532" s="618"/>
      <c r="J532" s="618"/>
      <c r="K532" s="618"/>
      <c r="L532" s="618"/>
      <c r="M532" s="618"/>
      <c r="N532" s="618"/>
      <c r="O532" s="618"/>
      <c r="P532" s="618"/>
      <c r="Q532" s="618"/>
      <c r="R532" s="618"/>
      <c r="S532" s="618"/>
      <c r="T532" s="618"/>
      <c r="U532" s="618"/>
      <c r="V532" s="618"/>
      <c r="W532" s="618"/>
      <c r="X532" s="618"/>
      <c r="Y532" s="618"/>
      <c r="Z532" s="620"/>
      <c r="AA532" s="1003"/>
      <c r="AB532" s="164"/>
      <c r="AC532" s="164"/>
    </row>
    <row r="533" spans="1:29" s="353" customFormat="1" ht="30" customHeight="1" x14ac:dyDescent="0.2">
      <c r="A533" s="464"/>
      <c r="B533" s="160"/>
      <c r="C533" s="1233" t="s">
        <v>344</v>
      </c>
      <c r="D533" s="1234"/>
      <c r="E533" s="1234"/>
      <c r="F533" s="1234"/>
      <c r="G533" s="1234"/>
      <c r="H533" s="1234"/>
      <c r="I533" s="1234"/>
      <c r="J533" s="1234"/>
      <c r="K533" s="1234"/>
      <c r="L533" s="1234"/>
      <c r="M533" s="1234"/>
      <c r="N533" s="1234"/>
      <c r="O533" s="1234"/>
      <c r="P533" s="1234"/>
      <c r="Q533" s="1234"/>
      <c r="R533" s="1234"/>
      <c r="S533" s="1234"/>
      <c r="T533" s="1022"/>
      <c r="U533" s="1022"/>
      <c r="V533" s="1022"/>
      <c r="W533" s="1022"/>
      <c r="X533" s="1022"/>
      <c r="Y533" s="596"/>
      <c r="Z533" s="162"/>
      <c r="AA533" s="1003"/>
      <c r="AB533" s="28"/>
      <c r="AC533" s="28"/>
    </row>
    <row r="534" spans="1:29" s="354" customFormat="1" ht="5.25" customHeight="1" x14ac:dyDescent="0.2">
      <c r="A534" s="288"/>
      <c r="B534" s="160"/>
      <c r="C534" s="183"/>
      <c r="D534" s="602"/>
      <c r="E534" s="602"/>
      <c r="F534" s="602"/>
      <c r="G534" s="602"/>
      <c r="H534" s="602"/>
      <c r="I534" s="602"/>
      <c r="J534" s="602"/>
      <c r="K534" s="602"/>
      <c r="L534" s="602"/>
      <c r="M534" s="602"/>
      <c r="N534" s="602"/>
      <c r="O534" s="602"/>
      <c r="P534" s="597"/>
      <c r="Q534" s="597"/>
      <c r="R534" s="888"/>
      <c r="S534" s="888"/>
      <c r="T534" s="888"/>
      <c r="U534" s="888"/>
      <c r="V534" s="888"/>
      <c r="W534" s="888"/>
      <c r="X534" s="890"/>
      <c r="Y534" s="594"/>
      <c r="Z534" s="162"/>
      <c r="AA534" s="1003"/>
      <c r="AB534" s="146"/>
      <c r="AC534" s="146"/>
    </row>
    <row r="535" spans="1:29" s="354" customFormat="1" ht="15" customHeight="1" x14ac:dyDescent="0.2">
      <c r="A535" s="288" t="s">
        <v>668</v>
      </c>
      <c r="B535" s="160"/>
      <c r="C535" s="336" t="s">
        <v>206</v>
      </c>
      <c r="D535" s="336"/>
      <c r="E535" s="336"/>
      <c r="F535" s="336"/>
      <c r="G535" s="336"/>
      <c r="H535" s="336"/>
      <c r="I535" s="336"/>
      <c r="J535" s="336"/>
      <c r="K535" s="336"/>
      <c r="L535" s="336"/>
      <c r="M535" s="336"/>
      <c r="N535" s="336"/>
      <c r="O535" s="336"/>
      <c r="P535" s="336"/>
      <c r="Q535" s="336"/>
      <c r="R535" s="591"/>
      <c r="S535" s="591"/>
      <c r="T535" s="591"/>
      <c r="U535" s="591"/>
      <c r="V535" s="591"/>
      <c r="W535" s="591"/>
      <c r="X535" s="822" t="s">
        <v>1166</v>
      </c>
      <c r="Y535" s="594"/>
      <c r="Z535" s="186"/>
      <c r="AA535" s="1003">
        <f>IF(X535="?",0,IF(X535&lt;&gt;"",1,0))</f>
        <v>0</v>
      </c>
      <c r="AB535" s="146"/>
      <c r="AC535" s="146"/>
    </row>
    <row r="536" spans="1:29" s="354" customFormat="1" ht="5.25" customHeight="1" x14ac:dyDescent="0.2">
      <c r="A536" s="288"/>
      <c r="B536" s="160"/>
      <c r="C536" s="183"/>
      <c r="D536" s="602"/>
      <c r="E536" s="602"/>
      <c r="F536" s="602"/>
      <c r="G536" s="602"/>
      <c r="H536" s="602"/>
      <c r="I536" s="602"/>
      <c r="J536" s="602"/>
      <c r="K536" s="602"/>
      <c r="L536" s="602"/>
      <c r="M536" s="602"/>
      <c r="N536" s="602"/>
      <c r="O536" s="602"/>
      <c r="P536" s="597"/>
      <c r="Q536" s="597"/>
      <c r="R536" s="616"/>
      <c r="S536" s="616"/>
      <c r="T536" s="616"/>
      <c r="U536" s="616"/>
      <c r="V536" s="616"/>
      <c r="W536" s="616"/>
      <c r="X536" s="594"/>
      <c r="Y536" s="594"/>
      <c r="Z536" s="162"/>
      <c r="AA536" s="1003"/>
      <c r="AB536" s="146"/>
      <c r="AC536" s="146"/>
    </row>
    <row r="537" spans="1:29" s="354" customFormat="1" ht="15" customHeight="1" x14ac:dyDescent="0.2">
      <c r="A537" s="288" t="s">
        <v>669</v>
      </c>
      <c r="B537" s="160"/>
      <c r="C537" s="336" t="s">
        <v>269</v>
      </c>
      <c r="D537" s="336"/>
      <c r="E537" s="336"/>
      <c r="F537" s="336"/>
      <c r="G537" s="336"/>
      <c r="H537" s="336"/>
      <c r="I537" s="336"/>
      <c r="J537" s="336"/>
      <c r="K537" s="336"/>
      <c r="L537" s="336"/>
      <c r="M537" s="336"/>
      <c r="N537" s="336"/>
      <c r="O537" s="336"/>
      <c r="P537" s="336"/>
      <c r="Q537" s="336"/>
      <c r="R537" s="591"/>
      <c r="S537" s="591"/>
      <c r="T537" s="591"/>
      <c r="U537" s="591"/>
      <c r="V537" s="591"/>
      <c r="W537" s="591"/>
      <c r="X537" s="822" t="s">
        <v>1166</v>
      </c>
      <c r="Y537" s="594"/>
      <c r="Z537" s="186"/>
      <c r="AA537" s="1003">
        <f>IF(X537="?",0,IF(X537&lt;&gt;"",1,0))</f>
        <v>0</v>
      </c>
      <c r="AB537" s="146"/>
      <c r="AC537" s="146"/>
    </row>
    <row r="538" spans="1:29" s="354" customFormat="1" ht="5.25" customHeight="1" x14ac:dyDescent="0.2">
      <c r="A538" s="288"/>
      <c r="B538" s="160"/>
      <c r="C538" s="183"/>
      <c r="D538" s="602"/>
      <c r="E538" s="602"/>
      <c r="F538" s="602"/>
      <c r="G538" s="602"/>
      <c r="H538" s="602"/>
      <c r="I538" s="602"/>
      <c r="J538" s="602"/>
      <c r="K538" s="602"/>
      <c r="L538" s="602"/>
      <c r="M538" s="602"/>
      <c r="N538" s="602"/>
      <c r="O538" s="602"/>
      <c r="P538" s="597"/>
      <c r="Q538" s="597"/>
      <c r="R538" s="616"/>
      <c r="S538" s="616"/>
      <c r="T538" s="616"/>
      <c r="U538" s="616"/>
      <c r="V538" s="616"/>
      <c r="W538" s="616"/>
      <c r="X538" s="594"/>
      <c r="Y538" s="594"/>
      <c r="Z538" s="162"/>
      <c r="AA538" s="1003"/>
      <c r="AB538" s="146"/>
      <c r="AC538" s="146"/>
    </row>
    <row r="539" spans="1:29" s="354" customFormat="1" ht="15" customHeight="1" x14ac:dyDescent="0.2">
      <c r="A539" s="288" t="s">
        <v>670</v>
      </c>
      <c r="B539" s="160"/>
      <c r="C539" s="336" t="s">
        <v>437</v>
      </c>
      <c r="D539" s="336"/>
      <c r="E539" s="336"/>
      <c r="F539" s="336"/>
      <c r="G539" s="336"/>
      <c r="H539" s="336"/>
      <c r="I539" s="336"/>
      <c r="J539" s="336"/>
      <c r="K539" s="336"/>
      <c r="L539" s="336"/>
      <c r="M539" s="336"/>
      <c r="N539" s="336"/>
      <c r="O539" s="336"/>
      <c r="P539" s="336"/>
      <c r="Q539" s="336"/>
      <c r="R539" s="591"/>
      <c r="S539" s="591"/>
      <c r="T539" s="591"/>
      <c r="U539" s="591"/>
      <c r="V539" s="591"/>
      <c r="W539" s="591"/>
      <c r="X539" s="822" t="s">
        <v>1166</v>
      </c>
      <c r="Y539" s="594"/>
      <c r="Z539" s="186"/>
      <c r="AA539" s="1003">
        <f>IF(X539="?",0,IF(X539&lt;&gt;"",1,0))</f>
        <v>0</v>
      </c>
      <c r="AB539" s="146"/>
      <c r="AC539" s="146"/>
    </row>
    <row r="540" spans="1:29" s="354" customFormat="1" ht="5.25" customHeight="1" x14ac:dyDescent="0.2">
      <c r="A540" s="288"/>
      <c r="B540" s="160"/>
      <c r="C540" s="183"/>
      <c r="D540" s="602"/>
      <c r="E540" s="602"/>
      <c r="F540" s="602"/>
      <c r="G540" s="602"/>
      <c r="H540" s="602"/>
      <c r="I540" s="602"/>
      <c r="J540" s="602"/>
      <c r="K540" s="602"/>
      <c r="L540" s="602"/>
      <c r="M540" s="602"/>
      <c r="N540" s="602"/>
      <c r="O540" s="602"/>
      <c r="P540" s="597"/>
      <c r="Q540" s="597"/>
      <c r="R540" s="616"/>
      <c r="S540" s="616"/>
      <c r="T540" s="616"/>
      <c r="U540" s="616"/>
      <c r="V540" s="616"/>
      <c r="W540" s="616"/>
      <c r="X540" s="594"/>
      <c r="Y540" s="594"/>
      <c r="Z540" s="162"/>
      <c r="AA540" s="1003"/>
      <c r="AB540" s="146"/>
      <c r="AC540" s="146"/>
    </row>
    <row r="541" spans="1:29" s="354" customFormat="1" ht="15" customHeight="1" x14ac:dyDescent="0.2">
      <c r="A541" s="288" t="s">
        <v>671</v>
      </c>
      <c r="B541" s="160"/>
      <c r="C541" s="336" t="s">
        <v>288</v>
      </c>
      <c r="D541" s="336"/>
      <c r="E541" s="336"/>
      <c r="F541" s="336"/>
      <c r="G541" s="336"/>
      <c r="H541" s="336"/>
      <c r="I541" s="336"/>
      <c r="J541" s="336"/>
      <c r="K541" s="336"/>
      <c r="L541" s="336"/>
      <c r="M541" s="336"/>
      <c r="N541" s="336"/>
      <c r="O541" s="336"/>
      <c r="P541" s="336"/>
      <c r="Q541" s="336"/>
      <c r="R541" s="591"/>
      <c r="S541" s="591"/>
      <c r="T541" s="591"/>
      <c r="U541" s="591"/>
      <c r="V541" s="591"/>
      <c r="W541" s="591"/>
      <c r="X541" s="822" t="s">
        <v>1166</v>
      </c>
      <c r="Y541" s="594"/>
      <c r="Z541" s="186"/>
      <c r="AA541" s="1003">
        <f>IF(X541="?",0,IF(X541&lt;&gt;"",1,0))</f>
        <v>0</v>
      </c>
      <c r="AB541" s="146"/>
      <c r="AC541" s="146"/>
    </row>
    <row r="542" spans="1:29" s="354" customFormat="1" ht="5.25" customHeight="1" x14ac:dyDescent="0.2">
      <c r="A542" s="288"/>
      <c r="B542" s="160"/>
      <c r="C542" s="183"/>
      <c r="D542" s="602"/>
      <c r="E542" s="602"/>
      <c r="F542" s="602"/>
      <c r="G542" s="602"/>
      <c r="H542" s="602"/>
      <c r="I542" s="602"/>
      <c r="J542" s="602"/>
      <c r="K542" s="602"/>
      <c r="L542" s="602"/>
      <c r="M542" s="602"/>
      <c r="N542" s="602"/>
      <c r="O542" s="602"/>
      <c r="P542" s="597"/>
      <c r="Q542" s="597"/>
      <c r="R542" s="616"/>
      <c r="S542" s="616"/>
      <c r="T542" s="616"/>
      <c r="U542" s="616"/>
      <c r="V542" s="616"/>
      <c r="W542" s="616"/>
      <c r="X542" s="594"/>
      <c r="Y542" s="594"/>
      <c r="Z542" s="162"/>
      <c r="AA542" s="1003"/>
      <c r="AB542" s="146"/>
      <c r="AC542" s="146"/>
    </row>
    <row r="543" spans="1:29" s="354" customFormat="1" ht="15" customHeight="1" x14ac:dyDescent="0.2">
      <c r="A543" s="288" t="s">
        <v>672</v>
      </c>
      <c r="B543" s="160"/>
      <c r="C543" s="336" t="s">
        <v>178</v>
      </c>
      <c r="D543" s="336"/>
      <c r="E543" s="336"/>
      <c r="F543" s="336"/>
      <c r="G543" s="336"/>
      <c r="H543" s="336"/>
      <c r="I543" s="336"/>
      <c r="J543" s="336"/>
      <c r="K543" s="336"/>
      <c r="L543" s="336"/>
      <c r="M543" s="336"/>
      <c r="N543" s="336"/>
      <c r="O543" s="336"/>
      <c r="P543" s="336"/>
      <c r="Q543" s="336"/>
      <c r="R543" s="591"/>
      <c r="S543" s="591"/>
      <c r="T543" s="591"/>
      <c r="U543" s="591"/>
      <c r="V543" s="591"/>
      <c r="W543" s="591"/>
      <c r="X543" s="822" t="s">
        <v>1166</v>
      </c>
      <c r="Y543" s="594"/>
      <c r="Z543" s="186"/>
      <c r="AA543" s="1003">
        <f>IF(X543="?",0,IF(X543&lt;&gt;"",1,0))</f>
        <v>0</v>
      </c>
      <c r="AB543" s="146"/>
      <c r="AC543" s="146"/>
    </row>
    <row r="544" spans="1:29" s="354" customFormat="1" ht="5.25" customHeight="1" x14ac:dyDescent="0.2">
      <c r="A544" s="288"/>
      <c r="B544" s="160"/>
      <c r="C544" s="183"/>
      <c r="D544" s="602"/>
      <c r="E544" s="602"/>
      <c r="F544" s="602"/>
      <c r="G544" s="602"/>
      <c r="H544" s="602"/>
      <c r="I544" s="602"/>
      <c r="J544" s="602"/>
      <c r="K544" s="602"/>
      <c r="L544" s="602"/>
      <c r="M544" s="602"/>
      <c r="N544" s="602"/>
      <c r="O544" s="602"/>
      <c r="P544" s="597"/>
      <c r="Q544" s="597"/>
      <c r="R544" s="616"/>
      <c r="S544" s="616"/>
      <c r="T544" s="616"/>
      <c r="U544" s="616"/>
      <c r="V544" s="616"/>
      <c r="W544" s="616"/>
      <c r="X544" s="594"/>
      <c r="Y544" s="594"/>
      <c r="Z544" s="162"/>
      <c r="AA544" s="1003"/>
      <c r="AB544" s="146"/>
      <c r="AC544" s="146"/>
    </row>
    <row r="545" spans="1:29" s="354" customFormat="1" ht="15" customHeight="1" x14ac:dyDescent="0.2">
      <c r="A545" s="288" t="s">
        <v>673</v>
      </c>
      <c r="B545" s="160"/>
      <c r="C545" s="336" t="s">
        <v>207</v>
      </c>
      <c r="D545" s="336"/>
      <c r="E545" s="336"/>
      <c r="F545" s="336"/>
      <c r="G545" s="336"/>
      <c r="H545" s="336"/>
      <c r="I545" s="336"/>
      <c r="J545" s="336"/>
      <c r="K545" s="336"/>
      <c r="L545" s="336"/>
      <c r="M545" s="336"/>
      <c r="N545" s="336"/>
      <c r="O545" s="336"/>
      <c r="P545" s="336"/>
      <c r="Q545" s="336"/>
      <c r="R545" s="591"/>
      <c r="S545" s="591"/>
      <c r="T545" s="591"/>
      <c r="U545" s="591"/>
      <c r="V545" s="591"/>
      <c r="W545" s="591"/>
      <c r="X545" s="822" t="s">
        <v>1166</v>
      </c>
      <c r="Y545" s="594"/>
      <c r="Z545" s="186"/>
      <c r="AA545" s="1003">
        <f>IF(X545="?",0,IF(X545&lt;&gt;"",1,0))</f>
        <v>0</v>
      </c>
      <c r="AB545" s="146"/>
      <c r="AC545" s="146"/>
    </row>
    <row r="546" spans="1:29" s="354" customFormat="1" ht="5.25" customHeight="1" x14ac:dyDescent="0.2">
      <c r="A546" s="288"/>
      <c r="B546" s="160"/>
      <c r="C546" s="183"/>
      <c r="D546" s="602"/>
      <c r="E546" s="602"/>
      <c r="F546" s="602"/>
      <c r="G546" s="602"/>
      <c r="H546" s="602"/>
      <c r="I546" s="602"/>
      <c r="J546" s="602"/>
      <c r="K546" s="602"/>
      <c r="L546" s="602"/>
      <c r="M546" s="602"/>
      <c r="N546" s="602"/>
      <c r="O546" s="602"/>
      <c r="P546" s="597"/>
      <c r="Q546" s="597"/>
      <c r="R546" s="616"/>
      <c r="S546" s="616"/>
      <c r="T546" s="616"/>
      <c r="U546" s="616"/>
      <c r="V546" s="616"/>
      <c r="W546" s="616"/>
      <c r="X546" s="594"/>
      <c r="Y546" s="594"/>
      <c r="Z546" s="162"/>
      <c r="AA546" s="1003"/>
      <c r="AB546" s="146"/>
      <c r="AC546" s="146"/>
    </row>
    <row r="547" spans="1:29" s="354" customFormat="1" ht="15" customHeight="1" x14ac:dyDescent="0.2">
      <c r="A547" s="288" t="s">
        <v>674</v>
      </c>
      <c r="B547" s="160"/>
      <c r="C547" s="336" t="s">
        <v>221</v>
      </c>
      <c r="D547" s="336"/>
      <c r="E547" s="336"/>
      <c r="F547" s="336"/>
      <c r="G547" s="336"/>
      <c r="H547" s="336"/>
      <c r="I547" s="336"/>
      <c r="J547" s="336"/>
      <c r="K547" s="336"/>
      <c r="L547" s="336"/>
      <c r="M547" s="336"/>
      <c r="N547" s="336"/>
      <c r="O547" s="336"/>
      <c r="P547" s="336"/>
      <c r="Q547" s="336"/>
      <c r="R547" s="591"/>
      <c r="S547" s="591"/>
      <c r="T547" s="591"/>
      <c r="U547" s="591"/>
      <c r="V547" s="591"/>
      <c r="W547" s="591"/>
      <c r="X547" s="822" t="s">
        <v>1166</v>
      </c>
      <c r="Y547" s="594"/>
      <c r="Z547" s="186"/>
      <c r="AA547" s="1003">
        <f>IF(X547="?",0,IF(X547&lt;&gt;"",1,0))</f>
        <v>0</v>
      </c>
      <c r="AB547" s="146"/>
      <c r="AC547" s="146"/>
    </row>
    <row r="548" spans="1:29" s="354" customFormat="1" ht="5.25" customHeight="1" x14ac:dyDescent="0.2">
      <c r="A548" s="288"/>
      <c r="B548" s="160"/>
      <c r="C548" s="183"/>
      <c r="D548" s="602"/>
      <c r="E548" s="602"/>
      <c r="F548" s="602"/>
      <c r="G548" s="602"/>
      <c r="H548" s="602"/>
      <c r="I548" s="602"/>
      <c r="J548" s="602"/>
      <c r="K548" s="602"/>
      <c r="L548" s="602"/>
      <c r="M548" s="602"/>
      <c r="N548" s="602"/>
      <c r="O548" s="602"/>
      <c r="P548" s="597"/>
      <c r="Q548" s="597"/>
      <c r="R548" s="616"/>
      <c r="S548" s="616"/>
      <c r="T548" s="616"/>
      <c r="U548" s="616"/>
      <c r="V548" s="616"/>
      <c r="W548" s="616"/>
      <c r="X548" s="594"/>
      <c r="Y548" s="594"/>
      <c r="Z548" s="162"/>
      <c r="AA548" s="1003"/>
      <c r="AB548" s="146"/>
      <c r="AC548" s="146"/>
    </row>
    <row r="549" spans="1:29" s="354" customFormat="1" ht="15" customHeight="1" x14ac:dyDescent="0.2">
      <c r="A549" s="288" t="s">
        <v>675</v>
      </c>
      <c r="B549" s="160"/>
      <c r="C549" s="336" t="s">
        <v>55</v>
      </c>
      <c r="D549" s="336"/>
      <c r="E549" s="336"/>
      <c r="F549" s="336"/>
      <c r="G549" s="336"/>
      <c r="H549" s="336"/>
      <c r="I549" s="336"/>
      <c r="J549" s="336"/>
      <c r="K549" s="336"/>
      <c r="L549" s="336"/>
      <c r="M549" s="336"/>
      <c r="N549" s="336"/>
      <c r="O549" s="336"/>
      <c r="P549" s="336"/>
      <c r="Q549" s="336"/>
      <c r="R549" s="591"/>
      <c r="S549" s="591"/>
      <c r="T549" s="591"/>
      <c r="U549" s="591"/>
      <c r="V549" s="591"/>
      <c r="W549" s="591"/>
      <c r="X549" s="822" t="s">
        <v>1166</v>
      </c>
      <c r="Y549" s="594"/>
      <c r="Z549" s="186"/>
      <c r="AA549" s="1003">
        <f>IF(X549="?",0,IF(X549&lt;&gt;"",1,0))</f>
        <v>0</v>
      </c>
      <c r="AB549" s="146"/>
      <c r="AC549" s="146"/>
    </row>
    <row r="550" spans="1:29" s="354" customFormat="1" ht="5.25" customHeight="1" x14ac:dyDescent="0.2">
      <c r="A550" s="288"/>
      <c r="B550" s="160"/>
      <c r="C550" s="183"/>
      <c r="D550" s="602"/>
      <c r="E550" s="602"/>
      <c r="F550" s="602"/>
      <c r="G550" s="602"/>
      <c r="H550" s="602"/>
      <c r="I550" s="602"/>
      <c r="J550" s="602"/>
      <c r="K550" s="602"/>
      <c r="L550" s="602"/>
      <c r="M550" s="602"/>
      <c r="N550" s="602"/>
      <c r="O550" s="602"/>
      <c r="P550" s="597"/>
      <c r="Q550" s="597"/>
      <c r="R550" s="616"/>
      <c r="S550" s="616"/>
      <c r="T550" s="616"/>
      <c r="U550" s="616"/>
      <c r="V550" s="616"/>
      <c r="W550" s="616"/>
      <c r="X550" s="594"/>
      <c r="Y550" s="594"/>
      <c r="Z550" s="162"/>
      <c r="AA550" s="1003"/>
      <c r="AB550" s="146"/>
      <c r="AC550" s="146"/>
    </row>
    <row r="551" spans="1:29" s="354" customFormat="1" ht="15" customHeight="1" x14ac:dyDescent="0.2">
      <c r="A551" s="288" t="s">
        <v>676</v>
      </c>
      <c r="B551" s="160"/>
      <c r="C551" s="336" t="s">
        <v>68</v>
      </c>
      <c r="D551" s="336"/>
      <c r="E551" s="336"/>
      <c r="F551" s="336"/>
      <c r="G551" s="336"/>
      <c r="H551" s="336"/>
      <c r="I551" s="336"/>
      <c r="J551" s="336"/>
      <c r="K551" s="336"/>
      <c r="L551" s="336"/>
      <c r="M551" s="336"/>
      <c r="N551" s="336"/>
      <c r="O551" s="336"/>
      <c r="P551" s="336"/>
      <c r="Q551" s="336"/>
      <c r="R551" s="591"/>
      <c r="S551" s="591"/>
      <c r="T551" s="591"/>
      <c r="U551" s="591"/>
      <c r="V551" s="591"/>
      <c r="W551" s="591"/>
      <c r="X551" s="822" t="s">
        <v>1166</v>
      </c>
      <c r="Y551" s="594"/>
      <c r="Z551" s="186"/>
      <c r="AA551" s="1003">
        <f>IF(X551="?",0,IF(X551&lt;&gt;"",1,0))</f>
        <v>0</v>
      </c>
      <c r="AB551" s="146"/>
      <c r="AC551" s="146"/>
    </row>
    <row r="552" spans="1:29" s="975" customFormat="1" ht="10.5" customHeight="1" x14ac:dyDescent="0.2">
      <c r="A552" s="455"/>
      <c r="B552" s="617"/>
      <c r="C552" s="618"/>
      <c r="D552" s="619"/>
      <c r="E552" s="619"/>
      <c r="F552" s="618"/>
      <c r="G552" s="618"/>
      <c r="H552" s="618"/>
      <c r="I552" s="618"/>
      <c r="J552" s="618"/>
      <c r="K552" s="618"/>
      <c r="L552" s="618"/>
      <c r="M552" s="618"/>
      <c r="N552" s="618"/>
      <c r="O552" s="618"/>
      <c r="P552" s="618"/>
      <c r="Q552" s="618"/>
      <c r="R552" s="618"/>
      <c r="S552" s="618"/>
      <c r="T552" s="618"/>
      <c r="U552" s="618"/>
      <c r="V552" s="618"/>
      <c r="W552" s="618"/>
      <c r="X552" s="618"/>
      <c r="Y552" s="618"/>
      <c r="Z552" s="620"/>
      <c r="AA552" s="1003"/>
      <c r="AB552" s="164"/>
      <c r="AC552" s="164"/>
    </row>
    <row r="553" spans="1:29" ht="21" customHeight="1" x14ac:dyDescent="0.2">
      <c r="A553" s="464"/>
      <c r="B553" s="185"/>
      <c r="C553" s="595" t="s">
        <v>1252</v>
      </c>
      <c r="D553" s="193"/>
      <c r="E553" s="193"/>
      <c r="F553" s="193"/>
      <c r="G553" s="193"/>
      <c r="H553" s="193"/>
      <c r="I553" s="193"/>
      <c r="J553" s="193"/>
      <c r="K553" s="193"/>
      <c r="L553" s="193"/>
      <c r="M553" s="193"/>
      <c r="N553" s="193"/>
      <c r="O553" s="193"/>
      <c r="P553" s="193"/>
      <c r="Q553" s="193"/>
      <c r="R553" s="193"/>
      <c r="S553" s="193"/>
      <c r="T553" s="193"/>
      <c r="U553" s="193"/>
      <c r="V553" s="193"/>
      <c r="W553" s="193"/>
      <c r="X553" s="193"/>
      <c r="Y553" s="193"/>
      <c r="Z553" s="186"/>
      <c r="AA553" s="1003"/>
      <c r="AB553" s="12"/>
      <c r="AC553" s="12"/>
    </row>
    <row r="554" spans="1:29" s="354" customFormat="1" ht="5.25" customHeight="1" x14ac:dyDescent="0.2">
      <c r="A554" s="288"/>
      <c r="B554" s="160"/>
      <c r="C554" s="183"/>
      <c r="D554" s="602"/>
      <c r="E554" s="602"/>
      <c r="F554" s="602"/>
      <c r="G554" s="602"/>
      <c r="H554" s="602"/>
      <c r="I554" s="602"/>
      <c r="J554" s="602"/>
      <c r="K554" s="602"/>
      <c r="L554" s="602"/>
      <c r="M554" s="602"/>
      <c r="N554" s="602"/>
      <c r="O554" s="602"/>
      <c r="P554" s="597"/>
      <c r="Q554" s="597"/>
      <c r="R554" s="888"/>
      <c r="S554" s="888"/>
      <c r="T554" s="888"/>
      <c r="U554" s="888"/>
      <c r="V554" s="888"/>
      <c r="W554" s="888"/>
      <c r="X554" s="890"/>
      <c r="Y554" s="594"/>
      <c r="Z554" s="162"/>
      <c r="AA554" s="1003"/>
      <c r="AB554" s="146"/>
      <c r="AC554" s="146"/>
    </row>
    <row r="555" spans="1:29" s="354" customFormat="1" ht="15" customHeight="1" x14ac:dyDescent="0.2">
      <c r="A555" s="288" t="s">
        <v>677</v>
      </c>
      <c r="B555" s="160"/>
      <c r="C555" s="336" t="s">
        <v>69</v>
      </c>
      <c r="D555" s="336"/>
      <c r="E555" s="336"/>
      <c r="F555" s="336"/>
      <c r="G555" s="336"/>
      <c r="H555" s="336"/>
      <c r="I555" s="336"/>
      <c r="J555" s="336"/>
      <c r="K555" s="336"/>
      <c r="L555" s="336"/>
      <c r="M555" s="336"/>
      <c r="N555" s="336"/>
      <c r="O555" s="336"/>
      <c r="P555" s="336"/>
      <c r="Q555" s="336"/>
      <c r="R555" s="591"/>
      <c r="S555" s="591"/>
      <c r="T555" s="591"/>
      <c r="U555" s="591"/>
      <c r="V555" s="591"/>
      <c r="W555" s="591"/>
      <c r="X555" s="822" t="s">
        <v>1166</v>
      </c>
      <c r="Y555" s="594"/>
      <c r="Z555" s="186"/>
      <c r="AA555" s="1003">
        <f>IF(X555="?",0,IF(X555&lt;&gt;"",1,0))</f>
        <v>0</v>
      </c>
      <c r="AB555" s="146"/>
      <c r="AC555" s="146"/>
    </row>
    <row r="556" spans="1:29" s="354" customFormat="1" ht="5.25" customHeight="1" x14ac:dyDescent="0.2">
      <c r="A556" s="288"/>
      <c r="B556" s="160"/>
      <c r="C556" s="183"/>
      <c r="D556" s="602"/>
      <c r="E556" s="602"/>
      <c r="F556" s="602"/>
      <c r="G556" s="602"/>
      <c r="H556" s="602"/>
      <c r="I556" s="602"/>
      <c r="J556" s="602"/>
      <c r="K556" s="602"/>
      <c r="L556" s="602"/>
      <c r="M556" s="602"/>
      <c r="N556" s="602"/>
      <c r="O556" s="602"/>
      <c r="P556" s="597"/>
      <c r="Q556" s="597"/>
      <c r="R556" s="616"/>
      <c r="S556" s="616"/>
      <c r="T556" s="616"/>
      <c r="U556" s="616"/>
      <c r="V556" s="616"/>
      <c r="W556" s="616"/>
      <c r="X556" s="594"/>
      <c r="Y556" s="594"/>
      <c r="Z556" s="162"/>
      <c r="AA556" s="1003"/>
      <c r="AB556" s="146"/>
      <c r="AC556" s="146"/>
    </row>
    <row r="557" spans="1:29" s="354" customFormat="1" ht="15" customHeight="1" x14ac:dyDescent="0.2">
      <c r="A557" s="288" t="s">
        <v>678</v>
      </c>
      <c r="B557" s="160"/>
      <c r="C557" s="336" t="s">
        <v>70</v>
      </c>
      <c r="D557" s="336"/>
      <c r="E557" s="336"/>
      <c r="F557" s="336"/>
      <c r="G557" s="336"/>
      <c r="H557" s="336"/>
      <c r="I557" s="336"/>
      <c r="J557" s="336"/>
      <c r="K557" s="336"/>
      <c r="L557" s="336"/>
      <c r="M557" s="336"/>
      <c r="N557" s="336"/>
      <c r="O557" s="336"/>
      <c r="P557" s="336"/>
      <c r="Q557" s="336"/>
      <c r="R557" s="591"/>
      <c r="S557" s="591"/>
      <c r="T557" s="591"/>
      <c r="U557" s="591"/>
      <c r="V557" s="591"/>
      <c r="W557" s="591"/>
      <c r="X557" s="822" t="s">
        <v>1166</v>
      </c>
      <c r="Y557" s="594"/>
      <c r="Z557" s="186"/>
      <c r="AA557" s="1003">
        <f>IF(X557="?",0,IF(X557&lt;&gt;"",1,0))</f>
        <v>0</v>
      </c>
      <c r="AB557" s="146"/>
      <c r="AC557" s="146"/>
    </row>
    <row r="558" spans="1:29" s="354" customFormat="1" ht="5.25" customHeight="1" x14ac:dyDescent="0.2">
      <c r="A558" s="288"/>
      <c r="B558" s="160"/>
      <c r="C558" s="183"/>
      <c r="D558" s="602"/>
      <c r="E558" s="602"/>
      <c r="F558" s="602"/>
      <c r="G558" s="602"/>
      <c r="H558" s="602"/>
      <c r="I558" s="602"/>
      <c r="J558" s="602"/>
      <c r="K558" s="602"/>
      <c r="L558" s="602"/>
      <c r="M558" s="602"/>
      <c r="N558" s="602"/>
      <c r="O558" s="602"/>
      <c r="P558" s="597"/>
      <c r="Q558" s="597"/>
      <c r="R558" s="616"/>
      <c r="S558" s="616"/>
      <c r="T558" s="616"/>
      <c r="U558" s="616"/>
      <c r="V558" s="616"/>
      <c r="W558" s="616"/>
      <c r="X558" s="594"/>
      <c r="Y558" s="594"/>
      <c r="Z558" s="162"/>
      <c r="AA558" s="1003"/>
      <c r="AB558" s="146"/>
      <c r="AC558" s="146"/>
    </row>
    <row r="559" spans="1:29" s="354" customFormat="1" ht="15" customHeight="1" x14ac:dyDescent="0.2">
      <c r="A559" s="288" t="s">
        <v>679</v>
      </c>
      <c r="B559" s="160"/>
      <c r="C559" s="336" t="s">
        <v>71</v>
      </c>
      <c r="D559" s="336"/>
      <c r="E559" s="336"/>
      <c r="F559" s="336"/>
      <c r="G559" s="336"/>
      <c r="H559" s="336"/>
      <c r="I559" s="336"/>
      <c r="J559" s="336"/>
      <c r="K559" s="336"/>
      <c r="L559" s="336"/>
      <c r="M559" s="336"/>
      <c r="N559" s="336"/>
      <c r="O559" s="336"/>
      <c r="P559" s="336"/>
      <c r="Q559" s="336"/>
      <c r="R559" s="591"/>
      <c r="S559" s="591"/>
      <c r="T559" s="591"/>
      <c r="U559" s="591"/>
      <c r="V559" s="591"/>
      <c r="W559" s="823"/>
      <c r="X559" s="822" t="s">
        <v>1166</v>
      </c>
      <c r="Y559" s="594"/>
      <c r="Z559" s="186"/>
      <c r="AA559" s="1003">
        <f>IF(X559="?",0,IF(X559&lt;&gt;"",1,0))</f>
        <v>0</v>
      </c>
      <c r="AB559" s="146"/>
      <c r="AC559" s="146"/>
    </row>
    <row r="560" spans="1:29" s="975" customFormat="1" ht="10.5" customHeight="1" x14ac:dyDescent="0.2">
      <c r="A560" s="455"/>
      <c r="B560" s="617"/>
      <c r="C560" s="618"/>
      <c r="D560" s="619"/>
      <c r="E560" s="619"/>
      <c r="F560" s="618"/>
      <c r="G560" s="618"/>
      <c r="H560" s="618"/>
      <c r="I560" s="618"/>
      <c r="J560" s="618"/>
      <c r="K560" s="618"/>
      <c r="L560" s="618"/>
      <c r="M560" s="618"/>
      <c r="N560" s="618"/>
      <c r="O560" s="618"/>
      <c r="P560" s="618"/>
      <c r="Q560" s="618"/>
      <c r="R560" s="618"/>
      <c r="S560" s="618"/>
      <c r="T560" s="618"/>
      <c r="U560" s="618"/>
      <c r="V560" s="618"/>
      <c r="W560" s="618"/>
      <c r="X560" s="618"/>
      <c r="Y560" s="618"/>
      <c r="Z560" s="620"/>
      <c r="AA560" s="1003"/>
      <c r="AB560" s="164"/>
      <c r="AC560" s="164"/>
    </row>
    <row r="561" spans="1:29" ht="21" customHeight="1" x14ac:dyDescent="0.2">
      <c r="A561" s="464"/>
      <c r="B561" s="185"/>
      <c r="C561" s="595" t="s">
        <v>114</v>
      </c>
      <c r="D561" s="193"/>
      <c r="E561" s="193"/>
      <c r="F561" s="193"/>
      <c r="G561" s="193"/>
      <c r="H561" s="193"/>
      <c r="I561" s="193"/>
      <c r="J561" s="193"/>
      <c r="K561" s="193"/>
      <c r="L561" s="193"/>
      <c r="M561" s="193"/>
      <c r="N561" s="193"/>
      <c r="O561" s="193"/>
      <c r="P561" s="193"/>
      <c r="Q561" s="193"/>
      <c r="R561" s="193"/>
      <c r="S561" s="193"/>
      <c r="T561" s="193"/>
      <c r="U561" s="193"/>
      <c r="V561" s="193"/>
      <c r="W561" s="193"/>
      <c r="X561" s="193"/>
      <c r="Y561" s="193"/>
      <c r="Z561" s="186"/>
      <c r="AA561" s="1003"/>
      <c r="AB561" s="12"/>
      <c r="AC561" s="12"/>
    </row>
    <row r="562" spans="1:29" s="354" customFormat="1" ht="5.25" customHeight="1" x14ac:dyDescent="0.2">
      <c r="A562" s="288"/>
      <c r="B562" s="160"/>
      <c r="C562" s="183"/>
      <c r="D562" s="602"/>
      <c r="E562" s="602"/>
      <c r="F562" s="602"/>
      <c r="G562" s="602"/>
      <c r="H562" s="602"/>
      <c r="I562" s="602"/>
      <c r="J562" s="602"/>
      <c r="K562" s="602"/>
      <c r="L562" s="602"/>
      <c r="M562" s="602"/>
      <c r="N562" s="602"/>
      <c r="O562" s="602"/>
      <c r="P562" s="597"/>
      <c r="Q562" s="597"/>
      <c r="R562" s="888"/>
      <c r="S562" s="888"/>
      <c r="T562" s="888"/>
      <c r="U562" s="888"/>
      <c r="V562" s="888"/>
      <c r="W562" s="888"/>
      <c r="X562" s="594"/>
      <c r="Y562" s="594"/>
      <c r="Z562" s="162"/>
      <c r="AA562" s="1003"/>
      <c r="AB562" s="146"/>
      <c r="AC562" s="146"/>
    </row>
    <row r="563" spans="1:29" s="353" customFormat="1" ht="19.5" customHeight="1" x14ac:dyDescent="0.2">
      <c r="A563" s="465" t="s">
        <v>680</v>
      </c>
      <c r="B563" s="160"/>
      <c r="C563" s="597" t="s">
        <v>210</v>
      </c>
      <c r="D563" s="597"/>
      <c r="E563" s="597"/>
      <c r="F563" s="597"/>
      <c r="G563" s="597"/>
      <c r="H563" s="597"/>
      <c r="I563" s="597"/>
      <c r="J563" s="597"/>
      <c r="K563" s="597"/>
      <c r="L563" s="597"/>
      <c r="M563" s="1188" t="s">
        <v>1166</v>
      </c>
      <c r="N563" s="1189"/>
      <c r="O563" s="621" t="s">
        <v>1166</v>
      </c>
      <c r="P563" s="611" t="s">
        <v>1164</v>
      </c>
      <c r="Q563" s="611" t="s">
        <v>1165</v>
      </c>
      <c r="R563" s="594"/>
      <c r="S563" s="594"/>
      <c r="T563" s="594"/>
      <c r="U563" s="487"/>
      <c r="V563" s="223"/>
      <c r="W563" s="489"/>
      <c r="X563" s="489"/>
      <c r="Y563" s="489"/>
      <c r="Z563" s="162"/>
      <c r="AA563" s="1003">
        <f>IF(M563="?",0,IF(M563&lt;&gt;"",1,0))</f>
        <v>0</v>
      </c>
      <c r="AB563" s="28"/>
      <c r="AC563" s="28"/>
    </row>
    <row r="564" spans="1:29" s="353" customFormat="1" ht="5.25" customHeight="1" x14ac:dyDescent="0.15">
      <c r="A564" s="464"/>
      <c r="B564" s="160"/>
      <c r="C564" s="161"/>
      <c r="D564" s="223"/>
      <c r="E564" s="489"/>
      <c r="F564" s="183"/>
      <c r="G564" s="183"/>
      <c r="H564" s="183"/>
      <c r="I564" s="183"/>
      <c r="J564" s="183"/>
      <c r="K564" s="183"/>
      <c r="L564" s="183"/>
      <c r="M564" s="223"/>
      <c r="N564" s="489"/>
      <c r="O564" s="489"/>
      <c r="P564" s="223"/>
      <c r="Q564" s="489"/>
      <c r="R564" s="489"/>
      <c r="S564" s="223"/>
      <c r="T564" s="489"/>
      <c r="U564" s="489"/>
      <c r="V564" s="223"/>
      <c r="W564" s="489"/>
      <c r="X564" s="489"/>
      <c r="Y564" s="489"/>
      <c r="Z564" s="162"/>
      <c r="AA564" s="1003"/>
      <c r="AB564" s="28"/>
      <c r="AC564" s="28"/>
    </row>
    <row r="565" spans="1:29" s="354" customFormat="1" ht="15" customHeight="1" x14ac:dyDescent="0.2">
      <c r="A565" s="288" t="s">
        <v>681</v>
      </c>
      <c r="B565" s="160"/>
      <c r="C565" s="336" t="s">
        <v>188</v>
      </c>
      <c r="D565" s="336"/>
      <c r="E565" s="336"/>
      <c r="F565" s="336"/>
      <c r="G565" s="336"/>
      <c r="H565" s="336"/>
      <c r="I565" s="336"/>
      <c r="J565" s="336"/>
      <c r="K565" s="336"/>
      <c r="L565" s="336"/>
      <c r="M565" s="336"/>
      <c r="N565" s="336"/>
      <c r="O565" s="336"/>
      <c r="P565" s="336"/>
      <c r="Q565" s="336"/>
      <c r="R565" s="591"/>
      <c r="S565" s="591"/>
      <c r="T565" s="591"/>
      <c r="U565" s="591"/>
      <c r="V565" s="591"/>
      <c r="W565" s="591"/>
      <c r="X565" s="822" t="s">
        <v>1166</v>
      </c>
      <c r="Y565" s="594"/>
      <c r="Z565" s="186"/>
      <c r="AA565" s="1003">
        <f>IF(X565="?",0,IF(X565&lt;&gt;"",1,0))</f>
        <v>0</v>
      </c>
      <c r="AB565" s="146"/>
      <c r="AC565" s="146"/>
    </row>
    <row r="566" spans="1:29" s="354" customFormat="1" ht="5.25" customHeight="1" x14ac:dyDescent="0.2">
      <c r="A566" s="288"/>
      <c r="B566" s="160"/>
      <c r="C566" s="183"/>
      <c r="D566" s="602"/>
      <c r="E566" s="602"/>
      <c r="F566" s="602"/>
      <c r="G566" s="602"/>
      <c r="H566" s="602"/>
      <c r="I566" s="602"/>
      <c r="J566" s="602"/>
      <c r="K566" s="602"/>
      <c r="L566" s="602"/>
      <c r="M566" s="602"/>
      <c r="N566" s="602"/>
      <c r="O566" s="602"/>
      <c r="P566" s="597"/>
      <c r="Q566" s="597"/>
      <c r="R566" s="616"/>
      <c r="S566" s="616"/>
      <c r="T566" s="616"/>
      <c r="U566" s="616"/>
      <c r="V566" s="616"/>
      <c r="W566" s="616"/>
      <c r="X566" s="594"/>
      <c r="Y566" s="594"/>
      <c r="Z566" s="162"/>
      <c r="AA566" s="1003"/>
      <c r="AB566" s="146"/>
      <c r="AC566" s="146"/>
    </row>
    <row r="567" spans="1:29" s="354" customFormat="1" ht="15" customHeight="1" x14ac:dyDescent="0.2">
      <c r="A567" s="288" t="s">
        <v>682</v>
      </c>
      <c r="B567" s="160"/>
      <c r="C567" s="336" t="s">
        <v>189</v>
      </c>
      <c r="D567" s="336"/>
      <c r="E567" s="336"/>
      <c r="F567" s="336"/>
      <c r="G567" s="336"/>
      <c r="H567" s="336"/>
      <c r="I567" s="336"/>
      <c r="J567" s="336"/>
      <c r="K567" s="336"/>
      <c r="L567" s="336"/>
      <c r="M567" s="336"/>
      <c r="N567" s="336"/>
      <c r="O567" s="336"/>
      <c r="P567" s="336"/>
      <c r="Q567" s="336"/>
      <c r="R567" s="591"/>
      <c r="S567" s="591"/>
      <c r="T567" s="591"/>
      <c r="U567" s="591"/>
      <c r="V567" s="591"/>
      <c r="W567" s="591"/>
      <c r="X567" s="822" t="s">
        <v>1166</v>
      </c>
      <c r="Y567" s="594"/>
      <c r="Z567" s="186"/>
      <c r="AA567" s="1003">
        <f>IF(X567="?",0,IF(X567&lt;&gt;"",1,0))</f>
        <v>0</v>
      </c>
      <c r="AB567" s="146"/>
      <c r="AC567" s="146"/>
    </row>
    <row r="568" spans="1:29" s="354" customFormat="1" ht="5.25" customHeight="1" x14ac:dyDescent="0.2">
      <c r="A568" s="288"/>
      <c r="B568" s="160"/>
      <c r="C568" s="183"/>
      <c r="D568" s="602"/>
      <c r="E568" s="602"/>
      <c r="F568" s="602"/>
      <c r="G568" s="602"/>
      <c r="H568" s="602"/>
      <c r="I568" s="602"/>
      <c r="J568" s="602"/>
      <c r="K568" s="602"/>
      <c r="L568" s="602"/>
      <c r="M568" s="602"/>
      <c r="N568" s="602"/>
      <c r="O568" s="602"/>
      <c r="P568" s="597"/>
      <c r="Q568" s="597"/>
      <c r="R568" s="616"/>
      <c r="S568" s="616"/>
      <c r="T568" s="616"/>
      <c r="U568" s="616"/>
      <c r="V568" s="616"/>
      <c r="W568" s="616"/>
      <c r="X568" s="594"/>
      <c r="Y568" s="594"/>
      <c r="Z568" s="162"/>
      <c r="AA568" s="1003"/>
      <c r="AB568" s="146"/>
      <c r="AC568" s="146"/>
    </row>
    <row r="569" spans="1:29" s="354" customFormat="1" ht="15" customHeight="1" x14ac:dyDescent="0.2">
      <c r="A569" s="288" t="s">
        <v>683</v>
      </c>
      <c r="B569" s="160"/>
      <c r="C569" s="336" t="s">
        <v>204</v>
      </c>
      <c r="D569" s="336"/>
      <c r="E569" s="336"/>
      <c r="F569" s="336"/>
      <c r="G569" s="336"/>
      <c r="H569" s="336"/>
      <c r="I569" s="336"/>
      <c r="J569" s="336"/>
      <c r="K569" s="336"/>
      <c r="L569" s="336"/>
      <c r="M569" s="336"/>
      <c r="N569" s="336"/>
      <c r="O569" s="336"/>
      <c r="P569" s="336"/>
      <c r="Q569" s="336"/>
      <c r="R569" s="591"/>
      <c r="S569" s="591"/>
      <c r="T569" s="591"/>
      <c r="U569" s="591"/>
      <c r="V569" s="591"/>
      <c r="W569" s="591"/>
      <c r="X569" s="822" t="s">
        <v>1166</v>
      </c>
      <c r="Y569" s="594"/>
      <c r="Z569" s="186"/>
      <c r="AA569" s="1003">
        <f>IF(X569="?",0,IF(X569&lt;&gt;"",1,0))</f>
        <v>0</v>
      </c>
      <c r="AB569" s="146"/>
      <c r="AC569" s="146"/>
    </row>
    <row r="570" spans="1:29" s="354" customFormat="1" ht="5.25" customHeight="1" x14ac:dyDescent="0.2">
      <c r="A570" s="288"/>
      <c r="B570" s="160"/>
      <c r="C570" s="183"/>
      <c r="D570" s="602"/>
      <c r="E570" s="602"/>
      <c r="F570" s="602"/>
      <c r="G570" s="602"/>
      <c r="H570" s="602"/>
      <c r="I570" s="602"/>
      <c r="J570" s="602"/>
      <c r="K570" s="602"/>
      <c r="L570" s="602"/>
      <c r="M570" s="602"/>
      <c r="N570" s="602"/>
      <c r="O570" s="602"/>
      <c r="P570" s="597"/>
      <c r="Q570" s="597"/>
      <c r="R570" s="616"/>
      <c r="S570" s="616"/>
      <c r="T570" s="616"/>
      <c r="U570" s="616"/>
      <c r="V570" s="616"/>
      <c r="W570" s="616"/>
      <c r="X570" s="594"/>
      <c r="Y570" s="594"/>
      <c r="Z570" s="162"/>
      <c r="AA570" s="1003"/>
      <c r="AB570" s="146"/>
      <c r="AC570" s="146"/>
    </row>
    <row r="571" spans="1:29" s="354" customFormat="1" ht="15" customHeight="1" x14ac:dyDescent="0.2">
      <c r="A571" s="288" t="s">
        <v>684</v>
      </c>
      <c r="B571" s="160"/>
      <c r="C571" s="336" t="s">
        <v>205</v>
      </c>
      <c r="D571" s="336"/>
      <c r="E571" s="336"/>
      <c r="F571" s="336"/>
      <c r="G571" s="336"/>
      <c r="H571" s="336"/>
      <c r="I571" s="336"/>
      <c r="J571" s="336"/>
      <c r="K571" s="336"/>
      <c r="L571" s="336"/>
      <c r="M571" s="336"/>
      <c r="N571" s="336"/>
      <c r="O571" s="336"/>
      <c r="P571" s="336"/>
      <c r="Q571" s="336"/>
      <c r="R571" s="591"/>
      <c r="S571" s="591"/>
      <c r="T571" s="591"/>
      <c r="U571" s="591"/>
      <c r="V571" s="591"/>
      <c r="W571" s="591"/>
      <c r="X571" s="822" t="s">
        <v>1166</v>
      </c>
      <c r="Y571" s="594"/>
      <c r="Z571" s="186"/>
      <c r="AA571" s="1003">
        <f>IF(X571="?",0,IF(X571&lt;&gt;"",1,0))</f>
        <v>0</v>
      </c>
      <c r="AB571" s="146"/>
      <c r="AC571" s="146"/>
    </row>
    <row r="572" spans="1:29" s="353" customFormat="1" ht="10.5" customHeight="1" x14ac:dyDescent="0.2">
      <c r="A572" s="288" t="str">
        <f>IF(L4&lt;&gt;"",L4,"")</f>
        <v>00000000</v>
      </c>
      <c r="B572" s="177"/>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9"/>
      <c r="AA572" s="1003"/>
      <c r="AB572" s="28"/>
      <c r="AC572" s="28"/>
    </row>
    <row r="573" spans="1:29" s="353" customFormat="1" ht="5.25" customHeight="1" x14ac:dyDescent="0.2">
      <c r="A573" s="455"/>
      <c r="B573" s="180"/>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2"/>
      <c r="AA573" s="1003"/>
      <c r="AB573" s="28"/>
      <c r="AC573" s="28"/>
    </row>
    <row r="574" spans="1:29" ht="24" customHeight="1" x14ac:dyDescent="0.2">
      <c r="A574" s="819"/>
      <c r="B574" s="185"/>
      <c r="C574" s="163" t="s">
        <v>362</v>
      </c>
      <c r="D574" s="163"/>
      <c r="E574" s="163"/>
      <c r="F574" s="193"/>
      <c r="G574" s="193"/>
      <c r="H574" s="193"/>
      <c r="I574" s="193"/>
      <c r="J574" s="193"/>
      <c r="K574" s="193"/>
      <c r="L574" s="193"/>
      <c r="M574" s="193"/>
      <c r="N574" s="193"/>
      <c r="O574" s="193"/>
      <c r="P574" s="193"/>
      <c r="Q574" s="193"/>
      <c r="R574" s="193"/>
      <c r="S574" s="193"/>
      <c r="T574" s="193"/>
      <c r="U574" s="193"/>
      <c r="V574" s="193"/>
      <c r="W574" s="193"/>
      <c r="X574" s="193"/>
      <c r="Y574" s="193"/>
      <c r="Z574" s="186"/>
      <c r="AA574" s="1003"/>
      <c r="AB574" s="12"/>
      <c r="AC574" s="12"/>
    </row>
    <row r="575" spans="1:29" s="354" customFormat="1" ht="36" customHeight="1" x14ac:dyDescent="0.2">
      <c r="A575" s="456" t="s">
        <v>258</v>
      </c>
      <c r="B575" s="160"/>
      <c r="C575" s="1193" t="s">
        <v>1113</v>
      </c>
      <c r="D575" s="1194"/>
      <c r="E575" s="1194"/>
      <c r="F575" s="1194"/>
      <c r="G575" s="1194"/>
      <c r="H575" s="1194"/>
      <c r="I575" s="1194"/>
      <c r="J575" s="1194"/>
      <c r="K575" s="1194"/>
      <c r="L575" s="1194"/>
      <c r="M575" s="1194"/>
      <c r="N575" s="1194"/>
      <c r="O575" s="1194"/>
      <c r="P575" s="1194"/>
      <c r="Q575" s="1194"/>
      <c r="R575" s="1194"/>
      <c r="S575" s="1194"/>
      <c r="T575" s="1194"/>
      <c r="U575" s="1194"/>
      <c r="V575" s="1194"/>
      <c r="W575" s="1195"/>
      <c r="X575" s="1196"/>
      <c r="Y575" s="795"/>
      <c r="Z575" s="162"/>
      <c r="AA575" s="1003"/>
      <c r="AB575" s="146"/>
      <c r="AC575" s="146"/>
    </row>
    <row r="576" spans="1:29" s="353" customFormat="1" ht="5.25" customHeight="1" x14ac:dyDescent="0.2">
      <c r="A576" s="455"/>
      <c r="B576" s="160"/>
      <c r="C576" s="698"/>
      <c r="D576" s="698"/>
      <c r="E576" s="698"/>
      <c r="F576" s="698"/>
      <c r="G576" s="698"/>
      <c r="H576" s="698"/>
      <c r="I576" s="698"/>
      <c r="J576" s="698"/>
      <c r="K576" s="698"/>
      <c r="L576" s="698"/>
      <c r="M576" s="698"/>
      <c r="N576" s="698"/>
      <c r="O576" s="698"/>
      <c r="P576" s="698"/>
      <c r="Q576" s="698"/>
      <c r="R576" s="698"/>
      <c r="S576" s="698"/>
      <c r="T576" s="698"/>
      <c r="U576" s="698"/>
      <c r="V576" s="698"/>
      <c r="W576" s="698"/>
      <c r="X576" s="698"/>
      <c r="Y576" s="698"/>
      <c r="Z576" s="162"/>
      <c r="AA576" s="1003"/>
      <c r="AB576" s="28"/>
      <c r="AC576" s="28"/>
    </row>
    <row r="577" spans="1:29" ht="120" customHeight="1" x14ac:dyDescent="0.2">
      <c r="A577" s="458" t="s">
        <v>685</v>
      </c>
      <c r="B577" s="185"/>
      <c r="C577" s="1198"/>
      <c r="D577" s="1198"/>
      <c r="E577" s="1198"/>
      <c r="F577" s="1198"/>
      <c r="G577" s="1198"/>
      <c r="H577" s="1198"/>
      <c r="I577" s="1198"/>
      <c r="J577" s="1198"/>
      <c r="K577" s="1198"/>
      <c r="L577" s="1198"/>
      <c r="M577" s="1198"/>
      <c r="N577" s="1198"/>
      <c r="O577" s="1198"/>
      <c r="P577" s="1198"/>
      <c r="Q577" s="1198"/>
      <c r="R577" s="1198"/>
      <c r="S577" s="1198"/>
      <c r="T577" s="1198"/>
      <c r="U577" s="1198"/>
      <c r="V577" s="1198"/>
      <c r="W577" s="1136"/>
      <c r="X577" s="1136"/>
      <c r="Y577" s="698"/>
      <c r="Z577" s="186"/>
      <c r="AA577" s="1003">
        <f>IF(C577="?",0,IF(C577&lt;&gt;"",1,0))</f>
        <v>0</v>
      </c>
      <c r="AB577" s="12"/>
      <c r="AC577" s="12"/>
    </row>
    <row r="578" spans="1:29" s="353" customFormat="1" ht="9" customHeight="1" x14ac:dyDescent="0.2">
      <c r="A578" s="354"/>
      <c r="B578" s="177"/>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9"/>
      <c r="AA578" s="1003"/>
      <c r="AB578" s="28"/>
      <c r="AC578" s="28"/>
    </row>
    <row r="579" spans="1:29" s="353" customFormat="1" ht="5.25" customHeight="1" x14ac:dyDescent="0.2">
      <c r="A579" s="455"/>
      <c r="B579" s="180"/>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2"/>
      <c r="AA579" s="1003"/>
      <c r="AB579" s="28"/>
      <c r="AC579" s="28"/>
    </row>
    <row r="580" spans="1:29" ht="24" customHeight="1" x14ac:dyDescent="0.2">
      <c r="A580" s="819"/>
      <c r="B580" s="185"/>
      <c r="C580" s="341" t="s">
        <v>452</v>
      </c>
      <c r="D580" s="341"/>
      <c r="E580" s="341"/>
      <c r="F580" s="636"/>
      <c r="G580" s="636"/>
      <c r="H580" s="636"/>
      <c r="I580" s="636"/>
      <c r="J580" s="636"/>
      <c r="K580" s="636"/>
      <c r="L580" s="636"/>
      <c r="M580" s="636"/>
      <c r="N580" s="636"/>
      <c r="O580" s="636"/>
      <c r="P580" s="636"/>
      <c r="Q580" s="636"/>
      <c r="R580" s="636"/>
      <c r="S580" s="636"/>
      <c r="T580" s="636"/>
      <c r="U580" s="636"/>
      <c r="V580" s="636"/>
      <c r="W580" s="622" t="s">
        <v>1166</v>
      </c>
      <c r="X580" s="622" t="s">
        <v>297</v>
      </c>
      <c r="Y580" s="636"/>
      <c r="Z580" s="186"/>
      <c r="AA580" s="1003"/>
      <c r="AB580" s="12"/>
      <c r="AC580" s="12"/>
    </row>
    <row r="581" spans="1:29" s="354" customFormat="1" ht="36" customHeight="1" x14ac:dyDescent="0.2">
      <c r="A581" s="456" t="s">
        <v>258</v>
      </c>
      <c r="B581" s="160"/>
      <c r="C581" s="1193" t="s">
        <v>1114</v>
      </c>
      <c r="D581" s="1194"/>
      <c r="E581" s="1194"/>
      <c r="F581" s="1194"/>
      <c r="G581" s="1194"/>
      <c r="H581" s="1194"/>
      <c r="I581" s="1194"/>
      <c r="J581" s="1194"/>
      <c r="K581" s="1194"/>
      <c r="L581" s="1194"/>
      <c r="M581" s="1194"/>
      <c r="N581" s="1194"/>
      <c r="O581" s="1194"/>
      <c r="P581" s="1194"/>
      <c r="Q581" s="1194"/>
      <c r="R581" s="1194"/>
      <c r="S581" s="1194"/>
      <c r="T581" s="1194"/>
      <c r="U581" s="1194"/>
      <c r="V581" s="1194"/>
      <c r="W581" s="1195"/>
      <c r="X581" s="1196"/>
      <c r="Y581" s="795"/>
      <c r="Z581" s="162"/>
      <c r="AA581" s="1003"/>
      <c r="AB581" s="146"/>
      <c r="AC581" s="146"/>
    </row>
    <row r="582" spans="1:29" s="353" customFormat="1" ht="5.25" customHeight="1" x14ac:dyDescent="0.2">
      <c r="A582" s="455"/>
      <c r="B582" s="160"/>
      <c r="C582" s="698"/>
      <c r="D582" s="698"/>
      <c r="E582" s="698"/>
      <c r="F582" s="698"/>
      <c r="G582" s="698"/>
      <c r="H582" s="698"/>
      <c r="I582" s="698"/>
      <c r="J582" s="698"/>
      <c r="K582" s="698"/>
      <c r="L582" s="698"/>
      <c r="M582" s="698"/>
      <c r="N582" s="698"/>
      <c r="O582" s="698"/>
      <c r="P582" s="698"/>
      <c r="Q582" s="698"/>
      <c r="R582" s="698"/>
      <c r="S582" s="698"/>
      <c r="T582" s="698"/>
      <c r="U582" s="698"/>
      <c r="V582" s="698"/>
      <c r="W582" s="698"/>
      <c r="X582" s="698"/>
      <c r="Y582" s="698"/>
      <c r="Z582" s="162"/>
      <c r="AA582" s="1003"/>
      <c r="AB582" s="28"/>
      <c r="AC582" s="28"/>
    </row>
    <row r="583" spans="1:29" s="353" customFormat="1" ht="15" customHeight="1" x14ac:dyDescent="0.2">
      <c r="A583" s="458" t="s">
        <v>686</v>
      </c>
      <c r="B583" s="160"/>
      <c r="C583" s="1259" t="s">
        <v>1166</v>
      </c>
      <c r="D583" s="1260"/>
      <c r="E583" s="183" t="s">
        <v>441</v>
      </c>
      <c r="F583" s="183"/>
      <c r="G583" s="183"/>
      <c r="H583" s="183"/>
      <c r="I583" s="183"/>
      <c r="J583" s="183"/>
      <c r="K583" s="183"/>
      <c r="L583" s="183"/>
      <c r="M583" s="698"/>
      <c r="N583" s="698"/>
      <c r="O583" s="698"/>
      <c r="P583" s="698"/>
      <c r="Q583" s="698"/>
      <c r="R583" s="698"/>
      <c r="S583" s="332"/>
      <c r="T583" s="332"/>
      <c r="U583" s="332"/>
      <c r="V583" s="698"/>
      <c r="W583" s="698"/>
      <c r="X583" s="698"/>
      <c r="Y583" s="698"/>
      <c r="Z583" s="162"/>
      <c r="AA583" s="1003">
        <f>IF(C583="?",0,IF(C583&lt;&gt;"",1,0))</f>
        <v>0</v>
      </c>
      <c r="AB583" s="28"/>
      <c r="AC583" s="28"/>
    </row>
    <row r="584" spans="1:29" s="353" customFormat="1" ht="5.25" customHeight="1" x14ac:dyDescent="0.2">
      <c r="A584" s="458"/>
      <c r="B584" s="160"/>
      <c r="C584" s="698"/>
      <c r="D584" s="698"/>
      <c r="E584" s="183"/>
      <c r="F584" s="183"/>
      <c r="G584" s="183"/>
      <c r="H584" s="183"/>
      <c r="I584" s="183"/>
      <c r="J584" s="183"/>
      <c r="K584" s="183"/>
      <c r="L584" s="183"/>
      <c r="M584" s="698"/>
      <c r="N584" s="698"/>
      <c r="O584" s="698"/>
      <c r="P584" s="698"/>
      <c r="Q584" s="698"/>
      <c r="R584" s="698"/>
      <c r="S584" s="332"/>
      <c r="T584" s="332"/>
      <c r="U584" s="332"/>
      <c r="V584" s="698"/>
      <c r="W584" s="698"/>
      <c r="X584" s="698"/>
      <c r="Y584" s="698"/>
      <c r="Z584" s="162"/>
      <c r="AA584" s="1003"/>
      <c r="AB584" s="28"/>
      <c r="AC584" s="28"/>
    </row>
    <row r="585" spans="1:29" s="353" customFormat="1" ht="15" customHeight="1" x14ac:dyDescent="0.2">
      <c r="A585" s="458" t="s">
        <v>687</v>
      </c>
      <c r="B585" s="160"/>
      <c r="C585" s="1259" t="s">
        <v>1166</v>
      </c>
      <c r="D585" s="1260"/>
      <c r="E585" s="183" t="s">
        <v>442</v>
      </c>
      <c r="F585" s="183"/>
      <c r="G585" s="183"/>
      <c r="H585" s="183"/>
      <c r="I585" s="183"/>
      <c r="J585" s="183"/>
      <c r="K585" s="183"/>
      <c r="L585" s="183"/>
      <c r="M585" s="698"/>
      <c r="N585" s="698"/>
      <c r="O585" s="698"/>
      <c r="P585" s="698"/>
      <c r="Q585" s="698"/>
      <c r="R585" s="698"/>
      <c r="S585" s="332"/>
      <c r="T585" s="332"/>
      <c r="U585" s="332"/>
      <c r="V585" s="698"/>
      <c r="W585" s="698"/>
      <c r="X585" s="698"/>
      <c r="Y585" s="698"/>
      <c r="Z585" s="162"/>
      <c r="AA585" s="1003">
        <f>IF(C585="?",0,IF(C585&lt;&gt;"",1,0))</f>
        <v>0</v>
      </c>
      <c r="AB585" s="28"/>
      <c r="AC585" s="28"/>
    </row>
    <row r="586" spans="1:29" s="353" customFormat="1" ht="5.25" customHeight="1" x14ac:dyDescent="0.2">
      <c r="A586" s="458"/>
      <c r="B586" s="160"/>
      <c r="C586" s="698"/>
      <c r="D586" s="698"/>
      <c r="E586" s="183"/>
      <c r="F586" s="183"/>
      <c r="G586" s="183"/>
      <c r="H586" s="183"/>
      <c r="I586" s="183"/>
      <c r="J586" s="183"/>
      <c r="K586" s="183"/>
      <c r="L586" s="183"/>
      <c r="M586" s="698"/>
      <c r="N586" s="698"/>
      <c r="O586" s="698"/>
      <c r="P586" s="698"/>
      <c r="Q586" s="698"/>
      <c r="R586" s="698"/>
      <c r="S586" s="332"/>
      <c r="T586" s="332"/>
      <c r="U586" s="332"/>
      <c r="V586" s="698"/>
      <c r="W586" s="698"/>
      <c r="X586" s="698"/>
      <c r="Y586" s="698"/>
      <c r="Z586" s="162"/>
      <c r="AA586" s="1003"/>
      <c r="AB586" s="28"/>
      <c r="AC586" s="28"/>
    </row>
    <row r="587" spans="1:29" s="353" customFormat="1" ht="15" customHeight="1" x14ac:dyDescent="0.2">
      <c r="A587" s="458" t="s">
        <v>688</v>
      </c>
      <c r="B587" s="160"/>
      <c r="C587" s="1259" t="s">
        <v>1166</v>
      </c>
      <c r="D587" s="1260"/>
      <c r="E587" s="183" t="s">
        <v>443</v>
      </c>
      <c r="F587" s="183"/>
      <c r="G587" s="183"/>
      <c r="H587" s="183"/>
      <c r="I587" s="183"/>
      <c r="J587" s="183"/>
      <c r="K587" s="183"/>
      <c r="L587" s="183"/>
      <c r="M587" s="698"/>
      <c r="N587" s="698"/>
      <c r="O587" s="698"/>
      <c r="P587" s="698"/>
      <c r="Q587" s="698"/>
      <c r="R587" s="698"/>
      <c r="S587" s="332"/>
      <c r="T587" s="332"/>
      <c r="U587" s="332"/>
      <c r="V587" s="698"/>
      <c r="W587" s="698"/>
      <c r="X587" s="698"/>
      <c r="Y587" s="698"/>
      <c r="Z587" s="162"/>
      <c r="AA587" s="1003">
        <f>IF(C587="?",0,IF(C587&lt;&gt;"",1,0))</f>
        <v>0</v>
      </c>
      <c r="AB587" s="28"/>
      <c r="AC587" s="28"/>
    </row>
    <row r="588" spans="1:29" s="353" customFormat="1" ht="5.25" customHeight="1" x14ac:dyDescent="0.2">
      <c r="A588" s="458"/>
      <c r="B588" s="160"/>
      <c r="C588" s="183"/>
      <c r="D588" s="183"/>
      <c r="E588" s="183"/>
      <c r="F588" s="183"/>
      <c r="G588" s="183"/>
      <c r="H588" s="183"/>
      <c r="I588" s="183"/>
      <c r="J588" s="183"/>
      <c r="K588" s="183"/>
      <c r="L588" s="183"/>
      <c r="M588" s="698"/>
      <c r="N588" s="698"/>
      <c r="O588" s="698"/>
      <c r="P588" s="698"/>
      <c r="Q588" s="698"/>
      <c r="R588" s="698"/>
      <c r="S588" s="332"/>
      <c r="T588" s="332"/>
      <c r="U588" s="332"/>
      <c r="V588" s="698"/>
      <c r="W588" s="698"/>
      <c r="X588" s="698"/>
      <c r="Y588" s="698"/>
      <c r="Z588" s="162"/>
      <c r="AA588" s="1003"/>
      <c r="AB588" s="28"/>
      <c r="AC588" s="28"/>
    </row>
    <row r="589" spans="1:29" ht="120" customHeight="1" x14ac:dyDescent="0.2">
      <c r="A589" s="458" t="s">
        <v>689</v>
      </c>
      <c r="B589" s="185"/>
      <c r="C589" s="1198"/>
      <c r="D589" s="1198"/>
      <c r="E589" s="1198"/>
      <c r="F589" s="1198"/>
      <c r="G589" s="1198"/>
      <c r="H589" s="1198"/>
      <c r="I589" s="1198"/>
      <c r="J589" s="1198"/>
      <c r="K589" s="1198"/>
      <c r="L589" s="1198"/>
      <c r="M589" s="1198"/>
      <c r="N589" s="1198"/>
      <c r="O589" s="1198"/>
      <c r="P589" s="1198"/>
      <c r="Q589" s="1198"/>
      <c r="R589" s="1198"/>
      <c r="S589" s="1198"/>
      <c r="T589" s="1198"/>
      <c r="U589" s="1198"/>
      <c r="V589" s="1198"/>
      <c r="W589" s="1136"/>
      <c r="X589" s="1136"/>
      <c r="Y589" s="698"/>
      <c r="Z589" s="186"/>
      <c r="AA589" s="1003">
        <f>IF(C589="?",0,IF(C589&lt;&gt;"",1,0))</f>
        <v>0</v>
      </c>
      <c r="AB589" s="12"/>
      <c r="AC589" s="12"/>
    </row>
    <row r="590" spans="1:29" s="353" customFormat="1" ht="10.5" customHeight="1" x14ac:dyDescent="0.2">
      <c r="A590" s="288" t="str">
        <f>IF(L4&lt;&gt;"",L4,"")</f>
        <v>00000000</v>
      </c>
      <c r="B590" s="177"/>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9"/>
      <c r="AA590" s="1003"/>
      <c r="AB590" s="28"/>
      <c r="AC590" s="28"/>
    </row>
    <row r="591" spans="1:29" s="353" customFormat="1" ht="5.25" customHeight="1" x14ac:dyDescent="0.2">
      <c r="A591" s="455"/>
      <c r="B591" s="753"/>
      <c r="C591" s="754"/>
      <c r="D591" s="754"/>
      <c r="E591" s="754"/>
      <c r="F591" s="754"/>
      <c r="G591" s="754"/>
      <c r="H591" s="754"/>
      <c r="I591" s="754"/>
      <c r="J591" s="754"/>
      <c r="K591" s="754"/>
      <c r="L591" s="754"/>
      <c r="M591" s="754"/>
      <c r="N591" s="754"/>
      <c r="O591" s="754"/>
      <c r="P591" s="754"/>
      <c r="Q591" s="754"/>
      <c r="R591" s="754"/>
      <c r="S591" s="754"/>
      <c r="T591" s="754"/>
      <c r="U591" s="754"/>
      <c r="V591" s="754"/>
      <c r="W591" s="754"/>
      <c r="X591" s="754"/>
      <c r="Y591" s="754"/>
      <c r="Z591" s="756"/>
      <c r="AA591" s="1003"/>
      <c r="AB591" s="28"/>
      <c r="AC591" s="28"/>
    </row>
    <row r="592" spans="1:29" ht="24" customHeight="1" x14ac:dyDescent="0.2">
      <c r="A592" s="819"/>
      <c r="B592" s="185"/>
      <c r="C592" s="341" t="s">
        <v>1434</v>
      </c>
      <c r="D592" s="341"/>
      <c r="E592" s="341"/>
      <c r="F592" s="636"/>
      <c r="G592" s="636"/>
      <c r="H592" s="636"/>
      <c r="I592" s="636"/>
      <c r="J592" s="636"/>
      <c r="K592" s="636"/>
      <c r="L592" s="636"/>
      <c r="M592" s="636"/>
      <c r="N592" s="636"/>
      <c r="O592" s="636"/>
      <c r="P592" s="636"/>
      <c r="Q592" s="636"/>
      <c r="R592" s="636"/>
      <c r="S592" s="636"/>
      <c r="T592" s="636"/>
      <c r="U592" s="636"/>
      <c r="V592" s="636"/>
      <c r="W592" s="636"/>
      <c r="X592" s="636"/>
      <c r="Y592" s="193"/>
      <c r="Z592" s="186"/>
      <c r="AA592" s="1003"/>
      <c r="AB592" s="28"/>
      <c r="AC592" s="12"/>
    </row>
    <row r="593" spans="1:29" s="353" customFormat="1" ht="96" customHeight="1" x14ac:dyDescent="0.2">
      <c r="A593" s="456" t="s">
        <v>258</v>
      </c>
      <c r="B593" s="160"/>
      <c r="C593" s="1193" t="s">
        <v>1509</v>
      </c>
      <c r="D593" s="1194"/>
      <c r="E593" s="1194"/>
      <c r="F593" s="1194"/>
      <c r="G593" s="1194"/>
      <c r="H593" s="1194"/>
      <c r="I593" s="1194"/>
      <c r="J593" s="1194"/>
      <c r="K593" s="1194"/>
      <c r="L593" s="1194"/>
      <c r="M593" s="1194"/>
      <c r="N593" s="1194"/>
      <c r="O593" s="1194"/>
      <c r="P593" s="1194"/>
      <c r="Q593" s="1194"/>
      <c r="R593" s="1194"/>
      <c r="S593" s="1194"/>
      <c r="T593" s="1194"/>
      <c r="U593" s="1194"/>
      <c r="V593" s="1194"/>
      <c r="W593" s="1195"/>
      <c r="X593" s="1196"/>
      <c r="Y593" s="698"/>
      <c r="Z593" s="162"/>
      <c r="AA593" s="1003"/>
      <c r="AB593" s="28"/>
      <c r="AC593" s="28"/>
    </row>
    <row r="594" spans="1:29" s="353" customFormat="1" ht="9" customHeight="1" x14ac:dyDescent="0.2">
      <c r="A594" s="288"/>
      <c r="B594" s="160"/>
      <c r="C594" s="698"/>
      <c r="D594" s="698"/>
      <c r="E594" s="698"/>
      <c r="F594" s="698"/>
      <c r="G594" s="698"/>
      <c r="H594" s="698"/>
      <c r="I594" s="698"/>
      <c r="J594" s="698"/>
      <c r="K594" s="698"/>
      <c r="L594" s="698"/>
      <c r="M594" s="698"/>
      <c r="N594" s="698"/>
      <c r="O594" s="698"/>
      <c r="P594" s="698"/>
      <c r="Q594" s="698"/>
      <c r="R594" s="698"/>
      <c r="S594" s="698"/>
      <c r="T594" s="698"/>
      <c r="U594" s="698"/>
      <c r="V594" s="698"/>
      <c r="W594" s="698"/>
      <c r="X594" s="698"/>
      <c r="Y594" s="698"/>
      <c r="Z594" s="162"/>
      <c r="AA594" s="1003"/>
      <c r="AB594" s="28"/>
      <c r="AC594" s="28"/>
    </row>
    <row r="595" spans="1:29" s="353" customFormat="1" ht="21" customHeight="1" x14ac:dyDescent="0.2">
      <c r="A595" s="288" t="s">
        <v>1513</v>
      </c>
      <c r="B595" s="160"/>
      <c r="C595" s="200" t="s">
        <v>1438</v>
      </c>
      <c r="D595" s="698"/>
      <c r="E595" s="698"/>
      <c r="F595" s="698"/>
      <c r="G595" s="698"/>
      <c r="H595" s="698"/>
      <c r="I595" s="698"/>
      <c r="J595" s="698"/>
      <c r="K595" s="698"/>
      <c r="L595" s="698"/>
      <c r="M595" s="698"/>
      <c r="N595" s="698"/>
      <c r="O595" s="698"/>
      <c r="P595" s="698"/>
      <c r="Q595" s="698"/>
      <c r="R595" s="698"/>
      <c r="S595" s="698"/>
      <c r="T595" s="698"/>
      <c r="U595" s="698"/>
      <c r="V595" s="332"/>
      <c r="W595" s="1188" t="s">
        <v>1166</v>
      </c>
      <c r="X595" s="1189"/>
      <c r="Y595" s="698"/>
      <c r="Z595" s="162"/>
      <c r="AA595" s="1003">
        <f>IF(W595="?",0,IF(W595&lt;&gt;"",1,0))</f>
        <v>0</v>
      </c>
      <c r="AB595" s="28"/>
      <c r="AC595" s="28"/>
    </row>
    <row r="596" spans="1:29" s="353" customFormat="1" ht="5.25" customHeight="1" x14ac:dyDescent="0.2">
      <c r="A596" s="288"/>
      <c r="B596" s="160"/>
      <c r="C596" s="698"/>
      <c r="D596" s="698"/>
      <c r="E596" s="698"/>
      <c r="F596" s="698"/>
      <c r="G596" s="698"/>
      <c r="H596" s="698"/>
      <c r="I596" s="698"/>
      <c r="J596" s="698"/>
      <c r="K596" s="698"/>
      <c r="L596" s="698"/>
      <c r="M596" s="698"/>
      <c r="N596" s="698"/>
      <c r="O596" s="698"/>
      <c r="P596" s="698"/>
      <c r="Q596" s="698"/>
      <c r="R596" s="698"/>
      <c r="S596" s="698"/>
      <c r="T596" s="698"/>
      <c r="U596" s="698"/>
      <c r="V596" s="698"/>
      <c r="W596" s="698"/>
      <c r="X596" s="698"/>
      <c r="Y596" s="698"/>
      <c r="Z596" s="162"/>
      <c r="AA596" s="1003"/>
      <c r="AB596" s="28"/>
      <c r="AC596" s="28"/>
    </row>
    <row r="597" spans="1:29" s="353" customFormat="1" ht="21" customHeight="1" x14ac:dyDescent="0.2">
      <c r="A597" s="288" t="s">
        <v>1514</v>
      </c>
      <c r="B597" s="160"/>
      <c r="C597" s="339" t="s">
        <v>1578</v>
      </c>
      <c r="D597" s="332"/>
      <c r="E597" s="332"/>
      <c r="F597" s="332"/>
      <c r="G597" s="332"/>
      <c r="H597" s="332"/>
      <c r="I597" s="332"/>
      <c r="J597" s="332"/>
      <c r="K597" s="332"/>
      <c r="L597" s="332"/>
      <c r="M597" s="332"/>
      <c r="N597" s="332"/>
      <c r="O597" s="332"/>
      <c r="P597" s="332"/>
      <c r="Q597" s="332"/>
      <c r="R597" s="332"/>
      <c r="S597" s="332"/>
      <c r="T597" s="332"/>
      <c r="U597" s="332"/>
      <c r="V597" s="332"/>
      <c r="W597" s="1188" t="s">
        <v>1166</v>
      </c>
      <c r="X597" s="1197"/>
      <c r="Y597" s="698"/>
      <c r="Z597" s="162"/>
      <c r="AA597" s="1003">
        <f>IF(W597="?",0,IF(W597&lt;&gt;"",1,0))</f>
        <v>0</v>
      </c>
      <c r="AB597" s="28"/>
      <c r="AC597" s="28"/>
    </row>
    <row r="598" spans="1:29" s="353" customFormat="1" ht="5.25" customHeight="1" x14ac:dyDescent="0.2">
      <c r="A598" s="288"/>
      <c r="B598" s="160"/>
      <c r="C598" s="698"/>
      <c r="D598" s="698"/>
      <c r="E598" s="698"/>
      <c r="F598" s="698"/>
      <c r="G598" s="698"/>
      <c r="H598" s="698"/>
      <c r="I598" s="698"/>
      <c r="J598" s="698"/>
      <c r="K598" s="698"/>
      <c r="L598" s="698"/>
      <c r="M598" s="698"/>
      <c r="N598" s="698"/>
      <c r="O598" s="698"/>
      <c r="P598" s="698"/>
      <c r="Q598" s="698"/>
      <c r="R598" s="698"/>
      <c r="S598" s="698"/>
      <c r="T598" s="698"/>
      <c r="U598" s="698"/>
      <c r="V598" s="698"/>
      <c r="W598" s="698"/>
      <c r="X598" s="698"/>
      <c r="Y598" s="698"/>
      <c r="Z598" s="162"/>
      <c r="AA598" s="1003"/>
      <c r="AB598" s="28"/>
      <c r="AC598" s="28"/>
    </row>
    <row r="599" spans="1:29" s="353" customFormat="1" ht="24" customHeight="1" x14ac:dyDescent="0.2">
      <c r="A599" s="288"/>
      <c r="B599" s="160"/>
      <c r="C599" s="1200" t="s">
        <v>1508</v>
      </c>
      <c r="D599" s="1040"/>
      <c r="E599" s="1040"/>
      <c r="F599" s="1040"/>
      <c r="G599" s="1040"/>
      <c r="H599" s="1040"/>
      <c r="I599" s="1040"/>
      <c r="J599" s="1040"/>
      <c r="K599" s="1040"/>
      <c r="L599" s="1040"/>
      <c r="M599" s="1040"/>
      <c r="N599" s="1040"/>
      <c r="O599" s="1040"/>
      <c r="P599" s="1040"/>
      <c r="Q599" s="1040"/>
      <c r="R599" s="1040"/>
      <c r="S599" s="1040"/>
      <c r="T599" s="1040"/>
      <c r="U599" s="1040"/>
      <c r="V599" s="1040"/>
      <c r="W599" s="1040"/>
      <c r="X599" s="1040"/>
      <c r="Y599" s="698"/>
      <c r="Z599" s="162"/>
      <c r="AA599" s="1003"/>
      <c r="AB599" s="28"/>
      <c r="AC599" s="28"/>
    </row>
    <row r="600" spans="1:29" ht="180" customHeight="1" x14ac:dyDescent="0.2">
      <c r="A600" s="288" t="s">
        <v>1515</v>
      </c>
      <c r="B600" s="185"/>
      <c r="C600" s="1198"/>
      <c r="D600" s="1199"/>
      <c r="E600" s="1199"/>
      <c r="F600" s="1199"/>
      <c r="G600" s="1199"/>
      <c r="H600" s="1199"/>
      <c r="I600" s="1199"/>
      <c r="J600" s="1199"/>
      <c r="K600" s="1199"/>
      <c r="L600" s="1199"/>
      <c r="M600" s="1199"/>
      <c r="N600" s="1199"/>
      <c r="O600" s="1199"/>
      <c r="P600" s="1199"/>
      <c r="Q600" s="1199"/>
      <c r="R600" s="1199"/>
      <c r="S600" s="1199"/>
      <c r="T600" s="1199"/>
      <c r="U600" s="1199"/>
      <c r="V600" s="1199"/>
      <c r="W600" s="1136"/>
      <c r="X600" s="1136"/>
      <c r="Y600" s="183"/>
      <c r="Z600" s="186"/>
      <c r="AA600" s="1003">
        <f>IF(C600="?",0,IF(C600&lt;&gt;"",1,0))</f>
        <v>0</v>
      </c>
      <c r="AB600" s="12"/>
      <c r="AC600" s="12"/>
    </row>
    <row r="601" spans="1:29" s="353" customFormat="1" ht="9" customHeight="1" x14ac:dyDescent="0.2">
      <c r="A601" s="288"/>
      <c r="B601" s="204"/>
      <c r="C601" s="195"/>
      <c r="D601" s="195"/>
      <c r="E601" s="195"/>
      <c r="F601" s="195"/>
      <c r="G601" s="195"/>
      <c r="H601" s="195"/>
      <c r="I601" s="195"/>
      <c r="J601" s="195"/>
      <c r="K601" s="195"/>
      <c r="L601" s="195"/>
      <c r="M601" s="195"/>
      <c r="N601" s="195"/>
      <c r="O601" s="195"/>
      <c r="P601" s="195"/>
      <c r="Q601" s="195"/>
      <c r="R601" s="195"/>
      <c r="S601" s="195"/>
      <c r="T601" s="195"/>
      <c r="U601" s="195"/>
      <c r="V601" s="195"/>
      <c r="W601" s="195"/>
      <c r="X601" s="195"/>
      <c r="Y601" s="195"/>
      <c r="Z601" s="205"/>
      <c r="AA601" s="1003"/>
      <c r="AB601" s="28"/>
      <c r="AC601" s="28"/>
    </row>
    <row r="602" spans="1:29" s="353" customFormat="1" ht="9" customHeight="1" x14ac:dyDescent="0.2">
      <c r="A602" s="288"/>
      <c r="B602" s="160"/>
      <c r="C602" s="698"/>
      <c r="D602" s="698"/>
      <c r="E602" s="698"/>
      <c r="F602" s="698"/>
      <c r="G602" s="698"/>
      <c r="H602" s="698"/>
      <c r="I602" s="698"/>
      <c r="J602" s="698"/>
      <c r="K602" s="698"/>
      <c r="L602" s="698"/>
      <c r="M602" s="698"/>
      <c r="N602" s="698"/>
      <c r="O602" s="698"/>
      <c r="P602" s="698"/>
      <c r="Q602" s="698"/>
      <c r="R602" s="698"/>
      <c r="S602" s="698"/>
      <c r="T602" s="698"/>
      <c r="U602" s="698"/>
      <c r="V602" s="698"/>
      <c r="W602" s="698"/>
      <c r="X602" s="698"/>
      <c r="Y602" s="698"/>
      <c r="Z602" s="162"/>
      <c r="AA602" s="1003"/>
      <c r="AB602" s="28"/>
      <c r="AC602" s="28"/>
    </row>
    <row r="603" spans="1:29" s="353" customFormat="1" ht="27" customHeight="1" x14ac:dyDescent="0.2">
      <c r="A603" s="456" t="s">
        <v>258</v>
      </c>
      <c r="B603" s="160"/>
      <c r="C603" s="1201" t="s">
        <v>1507</v>
      </c>
      <c r="D603" s="1202"/>
      <c r="E603" s="1202"/>
      <c r="F603" s="1202"/>
      <c r="G603" s="1202"/>
      <c r="H603" s="1202"/>
      <c r="I603" s="1202"/>
      <c r="J603" s="1202"/>
      <c r="K603" s="1202"/>
      <c r="L603" s="1202"/>
      <c r="M603" s="1202"/>
      <c r="N603" s="1202"/>
      <c r="O603" s="1202"/>
      <c r="P603" s="1202"/>
      <c r="Q603" s="1202"/>
      <c r="R603" s="1202"/>
      <c r="S603" s="1202"/>
      <c r="T603" s="1202"/>
      <c r="U603" s="1202"/>
      <c r="V603" s="1202"/>
      <c r="W603" s="1202"/>
      <c r="X603" s="1203"/>
      <c r="Y603" s="698"/>
      <c r="Z603" s="162"/>
      <c r="AA603" s="1003"/>
      <c r="AB603" s="28"/>
      <c r="AC603" s="28"/>
    </row>
    <row r="604" spans="1:29" s="353" customFormat="1" ht="5.25" customHeight="1" x14ac:dyDescent="0.2">
      <c r="A604" s="288"/>
      <c r="B604" s="160"/>
      <c r="C604" s="698"/>
      <c r="D604" s="698"/>
      <c r="E604" s="698"/>
      <c r="F604" s="698"/>
      <c r="G604" s="698"/>
      <c r="H604" s="698"/>
      <c r="I604" s="698"/>
      <c r="J604" s="698"/>
      <c r="K604" s="698"/>
      <c r="L604" s="698"/>
      <c r="M604" s="698"/>
      <c r="N604" s="698"/>
      <c r="O604" s="698"/>
      <c r="P604" s="698"/>
      <c r="Q604" s="698"/>
      <c r="R604" s="698"/>
      <c r="S604" s="698"/>
      <c r="T604" s="698"/>
      <c r="U604" s="698"/>
      <c r="V604" s="698"/>
      <c r="W604" s="698"/>
      <c r="X604" s="698"/>
      <c r="Y604" s="698"/>
      <c r="Z604" s="162"/>
      <c r="AA604" s="1003"/>
      <c r="AB604" s="28"/>
      <c r="AC604" s="28"/>
    </row>
    <row r="605" spans="1:29" s="353" customFormat="1" ht="20.25" customHeight="1" x14ac:dyDescent="0.2">
      <c r="A605" s="288"/>
      <c r="B605" s="160"/>
      <c r="C605" s="1262" t="s">
        <v>1442</v>
      </c>
      <c r="D605" s="1263"/>
      <c r="E605" s="1263"/>
      <c r="F605" s="1263"/>
      <c r="G605" s="1263"/>
      <c r="H605" s="1263"/>
      <c r="I605" s="1264"/>
      <c r="J605" s="1204" t="s">
        <v>1</v>
      </c>
      <c r="K605" s="1205"/>
      <c r="L605" s="1206"/>
      <c r="M605" s="1204" t="s">
        <v>431</v>
      </c>
      <c r="N605" s="1205"/>
      <c r="O605" s="1206"/>
      <c r="P605" s="1204" t="s">
        <v>1439</v>
      </c>
      <c r="Q605" s="1205"/>
      <c r="R605" s="1206"/>
      <c r="S605" s="1204" t="s">
        <v>1440</v>
      </c>
      <c r="T605" s="1205"/>
      <c r="U605" s="1206"/>
      <c r="V605" s="1204" t="s">
        <v>1441</v>
      </c>
      <c r="W605" s="1205"/>
      <c r="X605" s="1206"/>
      <c r="Y605" s="698"/>
      <c r="Z605" s="162"/>
      <c r="AA605" s="1003"/>
      <c r="AB605" s="28"/>
      <c r="AC605" s="28"/>
    </row>
    <row r="606" spans="1:29" s="353" customFormat="1" ht="27" customHeight="1" x14ac:dyDescent="0.2">
      <c r="A606" s="467" t="s">
        <v>1585</v>
      </c>
      <c r="B606" s="160"/>
      <c r="C606" s="1262" t="s">
        <v>1519</v>
      </c>
      <c r="D606" s="1263"/>
      <c r="E606" s="1263"/>
      <c r="F606" s="1263"/>
      <c r="G606" s="1263"/>
      <c r="H606" s="1263"/>
      <c r="I606" s="1264"/>
      <c r="J606" s="1174"/>
      <c r="K606" s="1175"/>
      <c r="L606" s="1176"/>
      <c r="M606" s="1174"/>
      <c r="N606" s="1175"/>
      <c r="O606" s="1176"/>
      <c r="P606" s="1174"/>
      <c r="Q606" s="1175"/>
      <c r="R606" s="1176"/>
      <c r="S606" s="1174"/>
      <c r="T606" s="1175"/>
      <c r="U606" s="1176"/>
      <c r="V606" s="1174"/>
      <c r="W606" s="1175"/>
      <c r="X606" s="1176"/>
      <c r="Y606" s="698"/>
      <c r="Z606" s="162"/>
      <c r="AA606" s="1003">
        <f>IF(J606="?",0,IF(J606&lt;&gt;"",1,0))+IF(M606="?",0,IF(M606&lt;&gt;"",1,0))+IF(P606="?",0,IF(P606&lt;&gt;"",1,0))+IF(S606="?",0,IF(S606&lt;&gt;"",1,0))+IF(V606="?",0,IF(V606&lt;&gt;"",1,0))</f>
        <v>0</v>
      </c>
      <c r="AB606" s="28"/>
      <c r="AC606" s="28"/>
    </row>
    <row r="607" spans="1:29" s="353" customFormat="1" ht="36" customHeight="1" x14ac:dyDescent="0.2">
      <c r="A607" s="467" t="s">
        <v>1586</v>
      </c>
      <c r="B607" s="160"/>
      <c r="C607" s="1265" t="s">
        <v>1518</v>
      </c>
      <c r="D607" s="1266"/>
      <c r="E607" s="1266"/>
      <c r="F607" s="1266"/>
      <c r="G607" s="1266"/>
      <c r="H607" s="1266"/>
      <c r="I607" s="1267"/>
      <c r="J607" s="1174"/>
      <c r="K607" s="1175"/>
      <c r="L607" s="1176"/>
      <c r="M607" s="1174"/>
      <c r="N607" s="1175"/>
      <c r="O607" s="1176"/>
      <c r="P607" s="1174"/>
      <c r="Q607" s="1175"/>
      <c r="R607" s="1176"/>
      <c r="S607" s="1174"/>
      <c r="T607" s="1175"/>
      <c r="U607" s="1176"/>
      <c r="V607" s="1174"/>
      <c r="W607" s="1175"/>
      <c r="X607" s="1176"/>
      <c r="Y607" s="698"/>
      <c r="Z607" s="162"/>
      <c r="AA607" s="1003">
        <f>IF(J607="?",0,IF(J607&lt;&gt;"",1,0))+IF(M607="?",0,IF(M607&lt;&gt;"",1,0))+IF(P607="?",0,IF(P607&lt;&gt;"",1,0))+IF(S607="?",0,IF(S607&lt;&gt;"",1,0))+IF(V607="?",0,IF(V607&lt;&gt;"",1,0))</f>
        <v>0</v>
      </c>
      <c r="AB607" s="28"/>
      <c r="AC607" s="28"/>
    </row>
    <row r="608" spans="1:29" s="353" customFormat="1" ht="27" customHeight="1" x14ac:dyDescent="0.2">
      <c r="A608" s="467" t="s">
        <v>1587</v>
      </c>
      <c r="B608" s="160"/>
      <c r="C608" s="1262" t="s">
        <v>1517</v>
      </c>
      <c r="D608" s="1263"/>
      <c r="E608" s="1263"/>
      <c r="F608" s="1263"/>
      <c r="G608" s="1263"/>
      <c r="H608" s="1263"/>
      <c r="I608" s="1264"/>
      <c r="J608" s="1174"/>
      <c r="K608" s="1175"/>
      <c r="L608" s="1176"/>
      <c r="M608" s="1174"/>
      <c r="N608" s="1175"/>
      <c r="O608" s="1176"/>
      <c r="P608" s="1174"/>
      <c r="Q608" s="1175"/>
      <c r="R608" s="1176"/>
      <c r="S608" s="1174"/>
      <c r="T608" s="1175"/>
      <c r="U608" s="1176"/>
      <c r="V608" s="1174"/>
      <c r="W608" s="1175"/>
      <c r="X608" s="1176"/>
      <c r="Y608" s="698"/>
      <c r="Z608" s="162"/>
      <c r="AA608" s="1003">
        <f>IF(J608="?",0,IF(J608&lt;&gt;"",1,0))+IF(M608="?",0,IF(M608&lt;&gt;"",1,0))+IF(P608="?",0,IF(P608&lt;&gt;"",1,0))+IF(S608="?",0,IF(S608&lt;&gt;"",1,0))+IF(V608="?",0,IF(V608&lt;&gt;"",1,0))</f>
        <v>0</v>
      </c>
      <c r="AB608" s="28"/>
      <c r="AC608" s="28"/>
    </row>
    <row r="609" spans="1:29" s="353" customFormat="1" ht="27" customHeight="1" x14ac:dyDescent="0.2">
      <c r="A609" s="467" t="s">
        <v>1588</v>
      </c>
      <c r="B609" s="160"/>
      <c r="C609" s="1262" t="s">
        <v>1516</v>
      </c>
      <c r="D609" s="1263"/>
      <c r="E609" s="1263"/>
      <c r="F609" s="1263"/>
      <c r="G609" s="1263"/>
      <c r="H609" s="1263"/>
      <c r="I609" s="1264"/>
      <c r="J609" s="1174"/>
      <c r="K609" s="1175"/>
      <c r="L609" s="1176"/>
      <c r="M609" s="1174"/>
      <c r="N609" s="1175"/>
      <c r="O609" s="1176"/>
      <c r="P609" s="1174"/>
      <c r="Q609" s="1175"/>
      <c r="R609" s="1176"/>
      <c r="S609" s="1174"/>
      <c r="T609" s="1175"/>
      <c r="U609" s="1176"/>
      <c r="V609" s="1174"/>
      <c r="W609" s="1175"/>
      <c r="X609" s="1176"/>
      <c r="Y609" s="698"/>
      <c r="Z609" s="162"/>
      <c r="AA609" s="1003">
        <f>IF(J609="?",0,IF(J609&lt;&gt;"",1,0))+IF(M609="?",0,IF(M609&lt;&gt;"",1,0))+IF(P609="?",0,IF(P609&lt;&gt;"",1,0))+IF(S609="?",0,IF(S609&lt;&gt;"",1,0))+IF(V609="?",0,IF(V609&lt;&gt;"",1,0))</f>
        <v>0</v>
      </c>
      <c r="AB609" s="28"/>
      <c r="AC609" s="28"/>
    </row>
    <row r="610" spans="1:29" s="353" customFormat="1" ht="36" customHeight="1" x14ac:dyDescent="0.2">
      <c r="A610" s="467" t="s">
        <v>1589</v>
      </c>
      <c r="B610" s="160"/>
      <c r="C610" s="1262" t="s">
        <v>1467</v>
      </c>
      <c r="D610" s="1263"/>
      <c r="E610" s="1263"/>
      <c r="F610" s="1263"/>
      <c r="G610" s="1263"/>
      <c r="H610" s="1263"/>
      <c r="I610" s="1264"/>
      <c r="J610" s="1171"/>
      <c r="K610" s="1172"/>
      <c r="L610" s="1173"/>
      <c r="M610" s="1171"/>
      <c r="N610" s="1172"/>
      <c r="O610" s="1173"/>
      <c r="P610" s="1171"/>
      <c r="Q610" s="1172"/>
      <c r="R610" s="1173"/>
      <c r="S610" s="1171"/>
      <c r="T610" s="1172"/>
      <c r="U610" s="1173"/>
      <c r="V610" s="1171"/>
      <c r="W610" s="1172"/>
      <c r="X610" s="1173"/>
      <c r="Y610" s="698"/>
      <c r="Z610" s="162"/>
      <c r="AA610" s="1003">
        <f>IF(J610="?",0,IF(J610&lt;&gt;"",1,0))+IF(M610="?",0,IF(M610&lt;&gt;"",1,0))+IF(P610="?",0,IF(P610&lt;&gt;"",1,0))+IF(S610="?",0,IF(S610&lt;&gt;"",1,0))+IF(V610="?",0,IF(V610&lt;&gt;"",1,0))</f>
        <v>0</v>
      </c>
      <c r="AB610" s="28"/>
      <c r="AC610" s="28"/>
    </row>
    <row r="611" spans="1:29" s="353" customFormat="1" ht="9" customHeight="1" x14ac:dyDescent="0.2">
      <c r="A611" s="288"/>
      <c r="B611" s="160"/>
      <c r="C611" s="1282" t="s">
        <v>1506</v>
      </c>
      <c r="D611" s="1283"/>
      <c r="E611" s="1283"/>
      <c r="F611" s="1283"/>
      <c r="G611" s="1283"/>
      <c r="H611" s="1283"/>
      <c r="I611" s="1284"/>
      <c r="J611" s="913"/>
      <c r="K611" s="914"/>
      <c r="L611" s="915"/>
      <c r="M611" s="916"/>
      <c r="N611" s="914"/>
      <c r="O611" s="915"/>
      <c r="P611" s="916"/>
      <c r="Q611" s="914"/>
      <c r="R611" s="915"/>
      <c r="S611" s="916"/>
      <c r="T611" s="914"/>
      <c r="U611" s="915"/>
      <c r="V611" s="916"/>
      <c r="W611" s="914"/>
      <c r="X611" s="915"/>
      <c r="Y611" s="698"/>
      <c r="Z611" s="162"/>
      <c r="AA611" s="1003"/>
      <c r="AB611" s="28"/>
      <c r="AC611" s="28"/>
    </row>
    <row r="612" spans="1:29" s="353" customFormat="1" ht="18" customHeight="1" x14ac:dyDescent="0.2">
      <c r="A612" s="467" t="s">
        <v>1590</v>
      </c>
      <c r="B612" s="160"/>
      <c r="C612" s="1285"/>
      <c r="D612" s="1261"/>
      <c r="E612" s="1261"/>
      <c r="F612" s="1261"/>
      <c r="G612" s="1261"/>
      <c r="H612" s="1261"/>
      <c r="I612" s="1286"/>
      <c r="J612" s="911"/>
      <c r="K612" s="912" t="s">
        <v>1166</v>
      </c>
      <c r="L612" s="920"/>
      <c r="M612" s="698"/>
      <c r="N612" s="912" t="s">
        <v>1166</v>
      </c>
      <c r="O612" s="920"/>
      <c r="P612" s="698"/>
      <c r="Q612" s="912" t="s">
        <v>1166</v>
      </c>
      <c r="R612" s="920"/>
      <c r="S612" s="698"/>
      <c r="T612" s="912" t="s">
        <v>1166</v>
      </c>
      <c r="U612" s="920"/>
      <c r="V612" s="698"/>
      <c r="W612" s="912" t="s">
        <v>1166</v>
      </c>
      <c r="X612" s="920"/>
      <c r="Y612" s="698"/>
      <c r="Z612" s="162"/>
      <c r="AA612" s="1003">
        <f>IF(K612="?",0,IF(K612&lt;&gt;"",1,0))+IF(N612="?",0,IF(N612&lt;&gt;"",1,0))+IF(Q612="?",0,IF(Q612&lt;&gt;"",1,0))+IF(T612="?",0,IF(T612&lt;&gt;"",1,0))+IF(W612="?",0,IF(W612&lt;&gt;"",1,0))</f>
        <v>0</v>
      </c>
      <c r="AB612" s="28"/>
      <c r="AC612" s="28"/>
    </row>
    <row r="613" spans="1:29" s="353" customFormat="1" ht="9" customHeight="1" x14ac:dyDescent="0.2">
      <c r="A613" s="288"/>
      <c r="B613" s="160"/>
      <c r="C613" s="1287"/>
      <c r="D613" s="1224"/>
      <c r="E613" s="1224"/>
      <c r="F613" s="1224"/>
      <c r="G613" s="1224"/>
      <c r="H613" s="1224"/>
      <c r="I613" s="1288"/>
      <c r="J613" s="921"/>
      <c r="K613" s="918"/>
      <c r="L613" s="919"/>
      <c r="M613" s="917"/>
      <c r="N613" s="918"/>
      <c r="O613" s="919"/>
      <c r="P613" s="917"/>
      <c r="Q613" s="918"/>
      <c r="R613" s="919"/>
      <c r="S613" s="917"/>
      <c r="T613" s="918"/>
      <c r="U613" s="919"/>
      <c r="V613" s="917"/>
      <c r="W613" s="918"/>
      <c r="X613" s="919"/>
      <c r="Y613" s="698"/>
      <c r="Z613" s="162"/>
      <c r="AA613" s="1003"/>
      <c r="AB613" s="28"/>
      <c r="AC613" s="28"/>
    </row>
    <row r="614" spans="1:29" s="353" customFormat="1" ht="9" customHeight="1" x14ac:dyDescent="0.2">
      <c r="A614" s="288" t="str">
        <f>IF(L4&lt;&gt;"",L4,"")</f>
        <v>00000000</v>
      </c>
      <c r="B614" s="177"/>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9"/>
      <c r="AA614" s="1003"/>
      <c r="AB614" s="28"/>
      <c r="AC614" s="28"/>
    </row>
    <row r="615" spans="1:29" s="353" customFormat="1" ht="5.25" customHeight="1" x14ac:dyDescent="0.2">
      <c r="A615" s="455"/>
      <c r="B615" s="753"/>
      <c r="C615" s="754"/>
      <c r="D615" s="754"/>
      <c r="E615" s="754"/>
      <c r="F615" s="754"/>
      <c r="G615" s="754"/>
      <c r="H615" s="754"/>
      <c r="I615" s="754"/>
      <c r="J615" s="754"/>
      <c r="K615" s="754"/>
      <c r="L615" s="754"/>
      <c r="M615" s="754"/>
      <c r="N615" s="754"/>
      <c r="O615" s="754"/>
      <c r="P615" s="754"/>
      <c r="Q615" s="754"/>
      <c r="R615" s="754"/>
      <c r="S615" s="754"/>
      <c r="T615" s="754"/>
      <c r="U615" s="754"/>
      <c r="V615" s="754"/>
      <c r="W615" s="754"/>
      <c r="X615" s="754"/>
      <c r="Y615" s="754"/>
      <c r="Z615" s="756"/>
      <c r="AA615" s="1003"/>
      <c r="AB615" s="28"/>
      <c r="AC615" s="28"/>
    </row>
    <row r="616" spans="1:29" ht="24" customHeight="1" x14ac:dyDescent="0.2">
      <c r="A616" s="458"/>
      <c r="B616" s="185"/>
      <c r="C616" s="163" t="s">
        <v>360</v>
      </c>
      <c r="D616" s="196"/>
      <c r="E616" s="196"/>
      <c r="F616" s="321"/>
      <c r="G616" s="475"/>
      <c r="H616" s="475"/>
      <c r="I616" s="475"/>
      <c r="J616" s="475"/>
      <c r="K616" s="475"/>
      <c r="L616" s="475"/>
      <c r="M616" s="379"/>
      <c r="N616" s="379"/>
      <c r="O616" s="379"/>
      <c r="P616" s="380"/>
      <c r="Q616" s="380"/>
      <c r="R616" s="380"/>
      <c r="S616" s="379"/>
      <c r="T616" s="379"/>
      <c r="U616" s="379"/>
      <c r="V616" s="379"/>
      <c r="W616" s="379"/>
      <c r="X616" s="379"/>
      <c r="Y616" s="379"/>
      <c r="Z616" s="186"/>
      <c r="AA616" s="1003"/>
      <c r="AB616" s="12"/>
      <c r="AC616" s="12"/>
    </row>
    <row r="617" spans="1:29" s="353" customFormat="1" ht="5.25" customHeight="1" x14ac:dyDescent="0.2">
      <c r="A617" s="455"/>
      <c r="B617" s="160"/>
      <c r="C617" s="602"/>
      <c r="D617" s="602"/>
      <c r="E617" s="602"/>
      <c r="F617" s="602"/>
      <c r="G617" s="602"/>
      <c r="H617" s="602"/>
      <c r="I617" s="602"/>
      <c r="J617" s="602"/>
      <c r="K617" s="602"/>
      <c r="L617" s="602"/>
      <c r="M617" s="602"/>
      <c r="N617" s="602"/>
      <c r="O617" s="602"/>
      <c r="P617" s="602"/>
      <c r="Q617" s="602"/>
      <c r="R617" s="602"/>
      <c r="S617" s="602"/>
      <c r="T617" s="602"/>
      <c r="U617" s="602"/>
      <c r="V617" s="602"/>
      <c r="W617" s="602"/>
      <c r="X617" s="602"/>
      <c r="Y617" s="602"/>
      <c r="Z617" s="162"/>
      <c r="AA617" s="1003"/>
      <c r="AB617" s="28"/>
      <c r="AC617" s="28"/>
    </row>
    <row r="618" spans="1:29" s="353" customFormat="1" ht="27" customHeight="1" x14ac:dyDescent="0.2">
      <c r="A618" s="456" t="s">
        <v>258</v>
      </c>
      <c r="B618" s="160"/>
      <c r="C618" s="1244" t="s">
        <v>973</v>
      </c>
      <c r="D618" s="1245"/>
      <c r="E618" s="1245"/>
      <c r="F618" s="1245"/>
      <c r="G618" s="1245"/>
      <c r="H618" s="1245"/>
      <c r="I618" s="1245"/>
      <c r="J618" s="1245"/>
      <c r="K618" s="1245"/>
      <c r="L618" s="1245"/>
      <c r="M618" s="1245"/>
      <c r="N618" s="1245"/>
      <c r="O618" s="1245"/>
      <c r="P618" s="1245"/>
      <c r="Q618" s="1245"/>
      <c r="R618" s="1245"/>
      <c r="S618" s="1245"/>
      <c r="T618" s="1245"/>
      <c r="U618" s="1245"/>
      <c r="V618" s="1245"/>
      <c r="W618" s="1195"/>
      <c r="X618" s="1196"/>
      <c r="Y618" s="488"/>
      <c r="Z618" s="162"/>
      <c r="AA618" s="1003"/>
      <c r="AB618" s="28"/>
      <c r="AC618" s="28"/>
    </row>
    <row r="619" spans="1:29" s="353" customFormat="1" ht="5.25" customHeight="1" x14ac:dyDescent="0.2">
      <c r="A619" s="455"/>
      <c r="B619" s="160"/>
      <c r="C619" s="325"/>
      <c r="D619" s="325"/>
      <c r="E619" s="507"/>
      <c r="F619" s="325"/>
      <c r="G619" s="507"/>
      <c r="H619" s="507"/>
      <c r="I619" s="507"/>
      <c r="J619" s="507"/>
      <c r="K619" s="507"/>
      <c r="L619" s="507"/>
      <c r="M619" s="325"/>
      <c r="N619" s="507"/>
      <c r="O619" s="507"/>
      <c r="P619" s="325"/>
      <c r="Q619" s="507"/>
      <c r="R619" s="507"/>
      <c r="S619" s="325"/>
      <c r="T619" s="507"/>
      <c r="U619" s="507"/>
      <c r="V619" s="325"/>
      <c r="W619" s="507"/>
      <c r="X619" s="507"/>
      <c r="Y619" s="507"/>
      <c r="Z619" s="162"/>
      <c r="AA619" s="1003"/>
      <c r="AB619" s="28"/>
      <c r="AC619" s="28"/>
    </row>
    <row r="620" spans="1:29" s="353" customFormat="1" ht="22.5" customHeight="1" x14ac:dyDescent="0.2">
      <c r="A620" s="288" t="s">
        <v>625</v>
      </c>
      <c r="B620" s="160"/>
      <c r="C620" s="324" t="s">
        <v>361</v>
      </c>
      <c r="D620" s="325"/>
      <c r="E620" s="507"/>
      <c r="F620" s="325"/>
      <c r="G620" s="507"/>
      <c r="H620" s="507"/>
      <c r="I620" s="507"/>
      <c r="J620" s="507"/>
      <c r="K620" s="507"/>
      <c r="L620" s="507"/>
      <c r="M620" s="325"/>
      <c r="N620" s="507"/>
      <c r="O620" s="507"/>
      <c r="P620" s="325"/>
      <c r="Q620" s="507"/>
      <c r="R620" s="507"/>
      <c r="S620" s="332"/>
      <c r="T620" s="332"/>
      <c r="U620" s="332"/>
      <c r="V620" s="332"/>
      <c r="W620" s="1188" t="s">
        <v>1166</v>
      </c>
      <c r="X620" s="1189"/>
      <c r="Y620" s="332"/>
      <c r="Z620" s="162"/>
      <c r="AA620" s="1003">
        <f>IF(W620="?",0,IF(W620&lt;&gt;"",1,0))</f>
        <v>0</v>
      </c>
      <c r="AB620" s="28"/>
      <c r="AC620" s="28"/>
    </row>
    <row r="621" spans="1:29" s="353" customFormat="1" ht="5.25" customHeight="1" x14ac:dyDescent="0.2">
      <c r="A621" s="455"/>
      <c r="B621" s="160"/>
      <c r="C621" s="602"/>
      <c r="D621" s="602"/>
      <c r="E621" s="602"/>
      <c r="F621" s="602"/>
      <c r="G621" s="602"/>
      <c r="H621" s="602"/>
      <c r="I621" s="602"/>
      <c r="J621" s="602"/>
      <c r="K621" s="602"/>
      <c r="L621" s="602"/>
      <c r="M621" s="602"/>
      <c r="N621" s="602"/>
      <c r="O621" s="602"/>
      <c r="P621" s="602"/>
      <c r="Q621" s="602"/>
      <c r="R621" s="602"/>
      <c r="S621" s="602"/>
      <c r="T621" s="602"/>
      <c r="U621" s="602"/>
      <c r="V621" s="602"/>
      <c r="W621" s="602"/>
      <c r="X621" s="602"/>
      <c r="Y621" s="602"/>
      <c r="Z621" s="162"/>
      <c r="AA621" s="1003"/>
      <c r="AB621" s="28"/>
      <c r="AC621" s="28"/>
    </row>
    <row r="622" spans="1:29" s="353" customFormat="1" ht="21" customHeight="1" x14ac:dyDescent="0.2">
      <c r="A622" s="455"/>
      <c r="B622" s="160"/>
      <c r="C622" s="1177" t="s">
        <v>1465</v>
      </c>
      <c r="D622" s="1178"/>
      <c r="E622" s="1178"/>
      <c r="F622" s="1178"/>
      <c r="G622" s="1178"/>
      <c r="H622" s="1178"/>
      <c r="I622" s="1178"/>
      <c r="J622" s="1178"/>
      <c r="K622" s="1178"/>
      <c r="L622" s="1178"/>
      <c r="M622" s="1178"/>
      <c r="N622" s="1178"/>
      <c r="O622" s="1178"/>
      <c r="P622" s="1178"/>
      <c r="Q622" s="1178"/>
      <c r="R622" s="1178"/>
      <c r="S622" s="1178"/>
      <c r="T622" s="1178"/>
      <c r="U622" s="1178"/>
      <c r="V622" s="1178"/>
      <c r="W622" s="1179"/>
      <c r="X622" s="1180"/>
      <c r="Y622" s="698"/>
      <c r="Z622" s="162"/>
      <c r="AA622" s="1003"/>
      <c r="AB622" s="28"/>
      <c r="AC622" s="28"/>
    </row>
    <row r="623" spans="1:29" s="353" customFormat="1" ht="5.25" customHeight="1" x14ac:dyDescent="0.2">
      <c r="A623" s="455"/>
      <c r="B623" s="160"/>
      <c r="C623" s="698"/>
      <c r="D623" s="698"/>
      <c r="E623" s="698"/>
      <c r="F623" s="698"/>
      <c r="G623" s="698"/>
      <c r="H623" s="698"/>
      <c r="I623" s="698"/>
      <c r="J623" s="698"/>
      <c r="K623" s="698"/>
      <c r="L623" s="698"/>
      <c r="M623" s="698"/>
      <c r="N623" s="698"/>
      <c r="O623" s="698"/>
      <c r="P623" s="698"/>
      <c r="Q623" s="698"/>
      <c r="R623" s="698"/>
      <c r="S623" s="698"/>
      <c r="T623" s="698"/>
      <c r="U623" s="698"/>
      <c r="V623" s="698"/>
      <c r="W623" s="698"/>
      <c r="X623" s="698"/>
      <c r="Y623" s="698"/>
      <c r="Z623" s="162"/>
      <c r="AA623" s="1003"/>
      <c r="AB623" s="28"/>
      <c r="AC623" s="28"/>
    </row>
    <row r="624" spans="1:29" s="353" customFormat="1" ht="21" customHeight="1" x14ac:dyDescent="0.2">
      <c r="A624" s="288" t="s">
        <v>626</v>
      </c>
      <c r="B624" s="160"/>
      <c r="C624" s="1246" t="s">
        <v>1422</v>
      </c>
      <c r="D624" s="1035"/>
      <c r="E624" s="1035"/>
      <c r="F624" s="1035"/>
      <c r="G624" s="1035"/>
      <c r="H624" s="1035"/>
      <c r="I624" s="1035"/>
      <c r="J624" s="1035"/>
      <c r="K624" s="1035"/>
      <c r="L624" s="1035"/>
      <c r="M624" s="1035"/>
      <c r="N624" s="1035"/>
      <c r="O624" s="1035"/>
      <c r="P624" s="1035"/>
      <c r="Q624" s="1247"/>
      <c r="R624" s="1247"/>
      <c r="S624" s="1248"/>
      <c r="T624" s="1248"/>
      <c r="U624" s="1248"/>
      <c r="V624" s="1248"/>
      <c r="W624" s="1248"/>
      <c r="X624" s="1248"/>
      <c r="Y624" s="183" t="s">
        <v>146</v>
      </c>
      <c r="Z624" s="166"/>
      <c r="AA624" s="1003">
        <f>IF(S624="?",0,IF(S624&lt;&gt;"",1,0))</f>
        <v>0</v>
      </c>
      <c r="AB624" s="28"/>
      <c r="AC624" s="28"/>
    </row>
    <row r="625" spans="1:29" s="353" customFormat="1" ht="5.25" customHeight="1" x14ac:dyDescent="0.2">
      <c r="A625" s="288"/>
      <c r="B625" s="160"/>
      <c r="C625" s="326"/>
      <c r="D625" s="325"/>
      <c r="E625" s="507"/>
      <c r="F625" s="325"/>
      <c r="G625" s="507"/>
      <c r="H625" s="507"/>
      <c r="I625" s="507"/>
      <c r="J625" s="507"/>
      <c r="K625" s="507"/>
      <c r="L625" s="507"/>
      <c r="M625" s="325"/>
      <c r="N625" s="507"/>
      <c r="O625" s="507"/>
      <c r="P625" s="325"/>
      <c r="Q625" s="507"/>
      <c r="R625" s="507"/>
      <c r="S625" s="325"/>
      <c r="T625" s="507"/>
      <c r="U625" s="507"/>
      <c r="V625" s="322"/>
      <c r="W625" s="469"/>
      <c r="X625" s="469"/>
      <c r="Y625" s="469"/>
      <c r="Z625" s="162"/>
      <c r="AA625" s="1003"/>
      <c r="AB625" s="28"/>
      <c r="AC625" s="28"/>
    </row>
    <row r="626" spans="1:29" s="353" customFormat="1" ht="21" customHeight="1" x14ac:dyDescent="0.2">
      <c r="A626" s="467" t="s">
        <v>1347</v>
      </c>
      <c r="B626" s="160"/>
      <c r="C626" s="1280" t="s">
        <v>147</v>
      </c>
      <c r="D626" s="183" t="s">
        <v>974</v>
      </c>
      <c r="E626" s="183"/>
      <c r="F626" s="183"/>
      <c r="G626" s="183"/>
      <c r="H626" s="183"/>
      <c r="I626" s="183"/>
      <c r="J626" s="183"/>
      <c r="K626" s="183"/>
      <c r="L626" s="183"/>
      <c r="M626" s="325"/>
      <c r="N626" s="507"/>
      <c r="O626" s="507"/>
      <c r="P626" s="325"/>
      <c r="Q626" s="507"/>
      <c r="R626" s="507"/>
      <c r="S626" s="1248"/>
      <c r="T626" s="1248"/>
      <c r="U626" s="1248"/>
      <c r="V626" s="1248"/>
      <c r="W626" s="1248"/>
      <c r="X626" s="1248"/>
      <c r="Y626" s="183" t="s">
        <v>146</v>
      </c>
      <c r="Z626" s="166"/>
      <c r="AA626" s="1003">
        <f>IF(S626="?",0,IF(S626&lt;&gt;"",1,0))</f>
        <v>0</v>
      </c>
      <c r="AB626" s="28"/>
      <c r="AC626" s="28"/>
    </row>
    <row r="627" spans="1:29" s="353" customFormat="1" ht="5.25" customHeight="1" x14ac:dyDescent="0.2">
      <c r="A627" s="288"/>
      <c r="B627" s="160"/>
      <c r="C627" s="1281"/>
      <c r="D627" s="183"/>
      <c r="E627" s="183"/>
      <c r="F627" s="183"/>
      <c r="G627" s="183"/>
      <c r="H627" s="183"/>
      <c r="I627" s="183"/>
      <c r="J627" s="183"/>
      <c r="K627" s="183"/>
      <c r="L627" s="183"/>
      <c r="M627" s="325"/>
      <c r="N627" s="507"/>
      <c r="O627" s="507"/>
      <c r="P627" s="325"/>
      <c r="Q627" s="507"/>
      <c r="R627" s="507"/>
      <c r="S627" s="332"/>
      <c r="T627" s="332"/>
      <c r="U627" s="332"/>
      <c r="V627" s="322"/>
      <c r="W627" s="469"/>
      <c r="X627" s="469"/>
      <c r="Y627" s="469"/>
      <c r="Z627" s="162"/>
      <c r="AA627" s="1003"/>
      <c r="AB627" s="28"/>
      <c r="AC627" s="28"/>
    </row>
    <row r="628" spans="1:29" s="353" customFormat="1" ht="21" customHeight="1" x14ac:dyDescent="0.2">
      <c r="A628" s="467" t="s">
        <v>1348</v>
      </c>
      <c r="B628" s="160"/>
      <c r="C628" s="1281"/>
      <c r="D628" s="183" t="s">
        <v>975</v>
      </c>
      <c r="E628" s="183"/>
      <c r="F628" s="183"/>
      <c r="G628" s="183"/>
      <c r="H628" s="183"/>
      <c r="I628" s="183"/>
      <c r="J628" s="183"/>
      <c r="K628" s="183"/>
      <c r="L628" s="183"/>
      <c r="M628" s="325"/>
      <c r="N628" s="507"/>
      <c r="O628" s="507"/>
      <c r="P628" s="325"/>
      <c r="Q628" s="507"/>
      <c r="R628" s="507"/>
      <c r="S628" s="1248"/>
      <c r="T628" s="1248"/>
      <c r="U628" s="1248"/>
      <c r="V628" s="1248"/>
      <c r="W628" s="1248"/>
      <c r="X628" s="1248"/>
      <c r="Y628" s="183" t="s">
        <v>146</v>
      </c>
      <c r="Z628" s="166"/>
      <c r="AA628" s="1003">
        <f>IF(S628="?",0,IF(S628&lt;&gt;"",1,0))</f>
        <v>0</v>
      </c>
      <c r="AB628" s="28"/>
      <c r="AC628" s="28"/>
    </row>
    <row r="629" spans="1:29" s="353" customFormat="1" ht="5.25" customHeight="1" x14ac:dyDescent="0.2">
      <c r="A629" s="288"/>
      <c r="B629" s="160"/>
      <c r="C629" s="1281"/>
      <c r="D629" s="183"/>
      <c r="E629" s="183"/>
      <c r="F629" s="183"/>
      <c r="G629" s="183"/>
      <c r="H629" s="183"/>
      <c r="I629" s="183"/>
      <c r="J629" s="183"/>
      <c r="K629" s="183"/>
      <c r="L629" s="183"/>
      <c r="M629" s="325"/>
      <c r="N629" s="507"/>
      <c r="O629" s="507"/>
      <c r="P629" s="325"/>
      <c r="Q629" s="507"/>
      <c r="R629" s="507"/>
      <c r="S629" s="332"/>
      <c r="T629" s="332"/>
      <c r="U629" s="332"/>
      <c r="V629" s="322"/>
      <c r="W629" s="469"/>
      <c r="X629" s="469"/>
      <c r="Y629" s="469"/>
      <c r="Z629" s="162"/>
      <c r="AA629" s="1003"/>
      <c r="AB629" s="28"/>
      <c r="AC629" s="28"/>
    </row>
    <row r="630" spans="1:29" s="353" customFormat="1" ht="21" customHeight="1" x14ac:dyDescent="0.2">
      <c r="A630" s="467" t="s">
        <v>1349</v>
      </c>
      <c r="B630" s="160"/>
      <c r="C630" s="1281"/>
      <c r="D630" s="625" t="s">
        <v>1266</v>
      </c>
      <c r="E630" s="625"/>
      <c r="F630" s="625"/>
      <c r="G630" s="625"/>
      <c r="H630" s="625"/>
      <c r="I630" s="625"/>
      <c r="J630" s="625"/>
      <c r="K630" s="625"/>
      <c r="L630" s="625"/>
      <c r="M630" s="332"/>
      <c r="N630" s="332"/>
      <c r="O630" s="332"/>
      <c r="P630" s="332"/>
      <c r="Q630" s="332"/>
      <c r="R630" s="332"/>
      <c r="S630" s="1248"/>
      <c r="T630" s="1248"/>
      <c r="U630" s="1248"/>
      <c r="V630" s="1248"/>
      <c r="W630" s="1248"/>
      <c r="X630" s="1248"/>
      <c r="Y630" s="183" t="s">
        <v>146</v>
      </c>
      <c r="Z630" s="166"/>
      <c r="AA630" s="1003">
        <f>IF(S630="?",0,IF(S630&lt;&gt;"",1,0))</f>
        <v>0</v>
      </c>
      <c r="AB630" s="28"/>
      <c r="AC630" s="28"/>
    </row>
    <row r="631" spans="1:29" s="353" customFormat="1" ht="9" customHeight="1" x14ac:dyDescent="0.2">
      <c r="A631" s="467"/>
      <c r="B631" s="160"/>
      <c r="C631" s="698"/>
      <c r="D631" s="698"/>
      <c r="E631" s="698"/>
      <c r="F631" s="698"/>
      <c r="G631" s="698"/>
      <c r="H631" s="698"/>
      <c r="I631" s="698"/>
      <c r="J631" s="698"/>
      <c r="K631" s="698"/>
      <c r="L631" s="698"/>
      <c r="M631" s="698"/>
      <c r="N631" s="698"/>
      <c r="O631" s="698"/>
      <c r="P631" s="698"/>
      <c r="Q631" s="698"/>
      <c r="R631" s="698"/>
      <c r="S631" s="698"/>
      <c r="T631" s="698"/>
      <c r="U631" s="698"/>
      <c r="V631" s="698"/>
      <c r="W631" s="698"/>
      <c r="X631" s="698"/>
      <c r="Y631" s="698"/>
      <c r="Z631" s="162"/>
      <c r="AA631" s="1003"/>
      <c r="AB631" s="28"/>
      <c r="AC631" s="28"/>
    </row>
    <row r="632" spans="1:29" s="353" customFormat="1" ht="24" customHeight="1" x14ac:dyDescent="0.2">
      <c r="A632" s="467" t="s">
        <v>1511</v>
      </c>
      <c r="B632" s="160"/>
      <c r="C632" s="1231" t="s">
        <v>1510</v>
      </c>
      <c r="D632" s="1261"/>
      <c r="E632" s="1261"/>
      <c r="F632" s="1261"/>
      <c r="G632" s="1261"/>
      <c r="H632" s="1261"/>
      <c r="I632" s="1261"/>
      <c r="J632" s="1261"/>
      <c r="K632" s="1261"/>
      <c r="L632" s="1261"/>
      <c r="M632" s="1261"/>
      <c r="N632" s="1261"/>
      <c r="O632" s="1261"/>
      <c r="P632" s="1261"/>
      <c r="Q632" s="1261"/>
      <c r="R632" s="1261"/>
      <c r="S632" s="332"/>
      <c r="T632" s="332"/>
      <c r="U632" s="332"/>
      <c r="V632" s="332"/>
      <c r="W632" s="1188" t="s">
        <v>1166</v>
      </c>
      <c r="X632" s="1189"/>
      <c r="Y632" s="332"/>
      <c r="Z632" s="162"/>
      <c r="AA632" s="1003">
        <f>IF(W632="?",0,IF(W632&lt;&gt;"",1,0))</f>
        <v>0</v>
      </c>
      <c r="AB632" s="28"/>
      <c r="AC632" s="28"/>
    </row>
    <row r="633" spans="1:29" s="353" customFormat="1" ht="5.25" customHeight="1" x14ac:dyDescent="0.2">
      <c r="A633" s="467"/>
      <c r="B633" s="160"/>
      <c r="C633" s="698"/>
      <c r="D633" s="698"/>
      <c r="E633" s="698"/>
      <c r="F633" s="698"/>
      <c r="G633" s="698"/>
      <c r="H633" s="698"/>
      <c r="I633" s="698"/>
      <c r="J633" s="698"/>
      <c r="K633" s="698"/>
      <c r="L633" s="698"/>
      <c r="M633" s="698"/>
      <c r="N633" s="698"/>
      <c r="O633" s="698"/>
      <c r="P633" s="698"/>
      <c r="Q633" s="698"/>
      <c r="R633" s="698"/>
      <c r="S633" s="698"/>
      <c r="T633" s="698"/>
      <c r="U633" s="698"/>
      <c r="V633" s="698"/>
      <c r="W633" s="698"/>
      <c r="X633" s="698"/>
      <c r="Y633" s="698"/>
      <c r="Z633" s="162"/>
      <c r="AA633" s="1003"/>
      <c r="AB633" s="28"/>
      <c r="AC633" s="28"/>
    </row>
    <row r="634" spans="1:29" s="353" customFormat="1" ht="24" customHeight="1" x14ac:dyDescent="0.2">
      <c r="A634" s="467" t="s">
        <v>1512</v>
      </c>
      <c r="B634" s="160"/>
      <c r="C634" s="1184" t="s">
        <v>1433</v>
      </c>
      <c r="D634" s="1190"/>
      <c r="E634" s="1190"/>
      <c r="F634" s="1190"/>
      <c r="G634" s="1190"/>
      <c r="H634" s="1190"/>
      <c r="I634" s="1190"/>
      <c r="J634" s="1190"/>
      <c r="K634" s="1190"/>
      <c r="L634" s="1190"/>
      <c r="M634" s="1190"/>
      <c r="N634" s="1190"/>
      <c r="O634" s="1190"/>
      <c r="P634" s="1190"/>
      <c r="Q634" s="1190"/>
      <c r="R634" s="1190"/>
      <c r="S634" s="332"/>
      <c r="T634" s="332"/>
      <c r="U634" s="332"/>
      <c r="V634" s="62"/>
      <c r="W634" s="1191"/>
      <c r="X634" s="1192"/>
      <c r="Y634" s="698" t="s">
        <v>1120</v>
      </c>
      <c r="Z634" s="162"/>
      <c r="AA634" s="1003">
        <f>IF(W634="?",0,IF(W634&lt;&gt;"",1,0))</f>
        <v>0</v>
      </c>
      <c r="AB634" s="28"/>
      <c r="AC634" s="28"/>
    </row>
    <row r="635" spans="1:29" s="354" customFormat="1" ht="9" customHeight="1" x14ac:dyDescent="0.2">
      <c r="A635" s="288"/>
      <c r="B635" s="197"/>
      <c r="C635" s="157"/>
      <c r="D635" s="157"/>
      <c r="E635" s="157"/>
      <c r="F635" s="157"/>
      <c r="G635" s="157"/>
      <c r="H635" s="157"/>
      <c r="I635" s="157"/>
      <c r="J635" s="157"/>
      <c r="K635" s="157"/>
      <c r="L635" s="157"/>
      <c r="M635" s="157"/>
      <c r="N635" s="157"/>
      <c r="O635" s="157"/>
      <c r="P635" s="157"/>
      <c r="Q635" s="157"/>
      <c r="R635" s="157"/>
      <c r="S635" s="158"/>
      <c r="T635" s="158"/>
      <c r="U635" s="158"/>
      <c r="V635" s="158"/>
      <c r="W635" s="158"/>
      <c r="X635" s="158"/>
      <c r="Y635" s="158"/>
      <c r="Z635" s="159"/>
      <c r="AA635" s="1003"/>
      <c r="AB635" s="146"/>
      <c r="AC635" s="146"/>
    </row>
    <row r="636" spans="1:29" s="353" customFormat="1" ht="5.25" customHeight="1" x14ac:dyDescent="0.2">
      <c r="A636" s="288"/>
      <c r="B636" s="160"/>
      <c r="C636" s="206"/>
      <c r="D636" s="183"/>
      <c r="E636" s="183"/>
      <c r="F636" s="183"/>
      <c r="G636" s="183"/>
      <c r="H636" s="183"/>
      <c r="I636" s="183"/>
      <c r="J636" s="183"/>
      <c r="K636" s="183"/>
      <c r="L636" s="183"/>
      <c r="M636" s="203"/>
      <c r="N636" s="203"/>
      <c r="O636" s="203"/>
      <c r="P636" s="203"/>
      <c r="Q636" s="203"/>
      <c r="R636" s="203"/>
      <c r="S636" s="203"/>
      <c r="T636" s="203"/>
      <c r="U636" s="203"/>
      <c r="V636" s="203"/>
      <c r="W636" s="203"/>
      <c r="X636" s="203"/>
      <c r="Y636" s="203"/>
      <c r="Z636" s="166"/>
      <c r="AA636" s="1003"/>
      <c r="AB636" s="28"/>
      <c r="AC636" s="28"/>
    </row>
    <row r="637" spans="1:29" ht="24" customHeight="1" x14ac:dyDescent="0.2">
      <c r="A637" s="820"/>
      <c r="B637" s="185"/>
      <c r="C637" s="163" t="s">
        <v>345</v>
      </c>
      <c r="D637" s="196"/>
      <c r="E637" s="196"/>
      <c r="F637" s="201"/>
      <c r="G637" s="475"/>
      <c r="H637" s="475"/>
      <c r="I637" s="475"/>
      <c r="J637" s="475"/>
      <c r="K637" s="475"/>
      <c r="L637" s="475"/>
      <c r="M637" s="201"/>
      <c r="N637" s="475"/>
      <c r="O637" s="475"/>
      <c r="P637" s="201"/>
      <c r="Q637" s="475"/>
      <c r="R637" s="475"/>
      <c r="S637" s="201"/>
      <c r="T637" s="475"/>
      <c r="U637" s="475"/>
      <c r="V637" s="201"/>
      <c r="W637" s="475"/>
      <c r="X637" s="475"/>
      <c r="Y637" s="475"/>
      <c r="Z637" s="186"/>
      <c r="AA637" s="1003"/>
      <c r="AB637" s="12"/>
      <c r="AC637" s="12"/>
    </row>
    <row r="638" spans="1:29" s="354" customFormat="1" ht="36" customHeight="1" x14ac:dyDescent="0.2">
      <c r="A638" s="456" t="s">
        <v>258</v>
      </c>
      <c r="B638" s="160"/>
      <c r="C638" s="1193" t="s">
        <v>1393</v>
      </c>
      <c r="D638" s="1245"/>
      <c r="E638" s="1245"/>
      <c r="F638" s="1245"/>
      <c r="G638" s="1245"/>
      <c r="H638" s="1245"/>
      <c r="I638" s="1245"/>
      <c r="J638" s="1245"/>
      <c r="K638" s="1245"/>
      <c r="L638" s="1245"/>
      <c r="M638" s="1245"/>
      <c r="N638" s="1245"/>
      <c r="O638" s="1245"/>
      <c r="P638" s="1245"/>
      <c r="Q638" s="1245"/>
      <c r="R638" s="1245"/>
      <c r="S638" s="1245"/>
      <c r="T638" s="1245"/>
      <c r="U638" s="1245"/>
      <c r="V638" s="1245"/>
      <c r="W638" s="1195"/>
      <c r="X638" s="1196"/>
      <c r="Y638" s="488"/>
      <c r="Z638" s="162"/>
      <c r="AA638" s="1003"/>
      <c r="AB638" s="146"/>
      <c r="AC638" s="146"/>
    </row>
    <row r="639" spans="1:29" s="354" customFormat="1" ht="9" customHeight="1" x14ac:dyDescent="0.2">
      <c r="A639" s="288"/>
      <c r="B639" s="160"/>
      <c r="C639" s="161"/>
      <c r="D639" s="161"/>
      <c r="E639" s="507"/>
      <c r="F639" s="161"/>
      <c r="G639" s="507"/>
      <c r="H639" s="507"/>
      <c r="I639" s="507"/>
      <c r="J639" s="507"/>
      <c r="K639" s="507"/>
      <c r="L639" s="507"/>
      <c r="M639" s="161"/>
      <c r="N639" s="507"/>
      <c r="O639" s="507"/>
      <c r="P639" s="224"/>
      <c r="Q639" s="487"/>
      <c r="R639" s="892"/>
      <c r="S639" s="892"/>
      <c r="T639" s="892"/>
      <c r="U639" s="892"/>
      <c r="V639" s="892"/>
      <c r="W639" s="892"/>
      <c r="X639" s="594"/>
      <c r="Y639" s="594"/>
      <c r="Z639" s="162"/>
      <c r="AA639" s="1003"/>
      <c r="AB639" s="146"/>
      <c r="AC639" s="146"/>
    </row>
    <row r="640" spans="1:29" s="354" customFormat="1" ht="15" customHeight="1" x14ac:dyDescent="0.2">
      <c r="A640" s="288"/>
      <c r="B640" s="160"/>
      <c r="C640" s="790" t="s">
        <v>1104</v>
      </c>
      <c r="D640" s="776"/>
      <c r="E640" s="776"/>
      <c r="F640" s="776"/>
      <c r="G640" s="776"/>
      <c r="H640" s="776"/>
      <c r="I640" s="776"/>
      <c r="J640" s="776"/>
      <c r="K640" s="776"/>
      <c r="L640" s="776"/>
      <c r="M640" s="776"/>
      <c r="N640" s="776"/>
      <c r="O640" s="776"/>
      <c r="P640" s="791"/>
      <c r="Q640" s="791"/>
      <c r="R640" s="792"/>
      <c r="S640" s="792"/>
      <c r="T640" s="792"/>
      <c r="U640" s="792"/>
      <c r="V640" s="792"/>
      <c r="W640" s="792"/>
      <c r="X640" s="793"/>
      <c r="Y640" s="779"/>
      <c r="Z640" s="162"/>
      <c r="AA640" s="1003"/>
      <c r="AB640" s="146"/>
      <c r="AC640" s="146"/>
    </row>
    <row r="641" spans="1:29" s="354" customFormat="1" ht="5.25" customHeight="1" x14ac:dyDescent="0.2">
      <c r="A641" s="288"/>
      <c r="B641" s="160"/>
      <c r="C641" s="698"/>
      <c r="D641" s="698"/>
      <c r="E641" s="698"/>
      <c r="F641" s="698"/>
      <c r="G641" s="698"/>
      <c r="H641" s="698"/>
      <c r="I641" s="698"/>
      <c r="J641" s="698"/>
      <c r="K641" s="698"/>
      <c r="L641" s="698"/>
      <c r="M641" s="698"/>
      <c r="N641" s="698"/>
      <c r="O641" s="698"/>
      <c r="P641" s="597"/>
      <c r="Q641" s="597"/>
      <c r="R641" s="616"/>
      <c r="S641" s="616"/>
      <c r="T641" s="616"/>
      <c r="U641" s="616"/>
      <c r="V641" s="616"/>
      <c r="W641" s="616"/>
      <c r="X641" s="779"/>
      <c r="Y641" s="779"/>
      <c r="Z641" s="162"/>
      <c r="AA641" s="1003"/>
      <c r="AB641" s="146"/>
      <c r="AC641" s="146"/>
    </row>
    <row r="642" spans="1:29" s="354" customFormat="1" ht="15" customHeight="1" x14ac:dyDescent="0.2">
      <c r="A642" s="288" t="s">
        <v>627</v>
      </c>
      <c r="B642" s="160"/>
      <c r="C642" s="335" t="s">
        <v>363</v>
      </c>
      <c r="D642" s="336"/>
      <c r="E642" s="336"/>
      <c r="F642" s="336"/>
      <c r="G642" s="336"/>
      <c r="H642" s="336"/>
      <c r="I642" s="336"/>
      <c r="J642" s="336"/>
      <c r="K642" s="336"/>
      <c r="L642" s="336"/>
      <c r="M642" s="336"/>
      <c r="N642" s="336"/>
      <c r="O642" s="336"/>
      <c r="P642" s="336"/>
      <c r="Q642" s="336"/>
      <c r="R642" s="591"/>
      <c r="S642" s="591"/>
      <c r="T642" s="591"/>
      <c r="U642" s="591"/>
      <c r="V642" s="591"/>
      <c r="W642" s="591"/>
      <c r="X642" s="822" t="s">
        <v>1166</v>
      </c>
      <c r="Y642" s="594"/>
      <c r="Z642" s="186"/>
      <c r="AA642" s="1003">
        <f>IF(X642="?",0,IF(X642&lt;&gt;"",1,0))</f>
        <v>0</v>
      </c>
      <c r="AB642" s="146"/>
      <c r="AC642" s="146"/>
    </row>
    <row r="643" spans="1:29" s="354" customFormat="1" ht="5.25" customHeight="1" x14ac:dyDescent="0.2">
      <c r="A643" s="288"/>
      <c r="B643" s="160"/>
      <c r="C643" s="602"/>
      <c r="D643" s="602"/>
      <c r="E643" s="602"/>
      <c r="F643" s="602"/>
      <c r="G643" s="602"/>
      <c r="H643" s="602"/>
      <c r="I643" s="602"/>
      <c r="J643" s="602"/>
      <c r="K643" s="602"/>
      <c r="L643" s="602"/>
      <c r="M643" s="602"/>
      <c r="N643" s="602"/>
      <c r="O643" s="602"/>
      <c r="P643" s="597"/>
      <c r="Q643" s="597"/>
      <c r="R643" s="616"/>
      <c r="S643" s="616"/>
      <c r="T643" s="616"/>
      <c r="U643" s="616"/>
      <c r="V643" s="616"/>
      <c r="W643" s="616"/>
      <c r="X643" s="594"/>
      <c r="Y643" s="594"/>
      <c r="Z643" s="162"/>
      <c r="AA643" s="1003"/>
      <c r="AB643" s="146"/>
      <c r="AC643" s="146"/>
    </row>
    <row r="644" spans="1:29" s="354" customFormat="1" ht="15" customHeight="1" x14ac:dyDescent="0.2">
      <c r="A644" s="288" t="s">
        <v>628</v>
      </c>
      <c r="B644" s="160"/>
      <c r="C644" s="335" t="s">
        <v>1278</v>
      </c>
      <c r="D644" s="336"/>
      <c r="E644" s="336"/>
      <c r="F644" s="336"/>
      <c r="G644" s="336"/>
      <c r="H644" s="336"/>
      <c r="I644" s="336"/>
      <c r="J644" s="336"/>
      <c r="K644" s="336"/>
      <c r="L644" s="336"/>
      <c r="M644" s="336"/>
      <c r="N644" s="336"/>
      <c r="O644" s="336"/>
      <c r="P644" s="336"/>
      <c r="Q644" s="336"/>
      <c r="R644" s="591"/>
      <c r="S644" s="591"/>
      <c r="T644" s="591"/>
      <c r="U644" s="591"/>
      <c r="V644" s="591"/>
      <c r="W644" s="591"/>
      <c r="X644" s="822" t="s">
        <v>1166</v>
      </c>
      <c r="Y644" s="594"/>
      <c r="Z644" s="186"/>
      <c r="AA644" s="1003">
        <f>IF(X644="?",0,IF(X644&lt;&gt;"",1,0))</f>
        <v>0</v>
      </c>
      <c r="AB644" s="146"/>
      <c r="AC644" s="146"/>
    </row>
    <row r="645" spans="1:29" s="354" customFormat="1" ht="5.25" customHeight="1" x14ac:dyDescent="0.2">
      <c r="A645" s="288"/>
      <c r="B645" s="160"/>
      <c r="C645" s="602"/>
      <c r="D645" s="602"/>
      <c r="E645" s="602"/>
      <c r="F645" s="602"/>
      <c r="G645" s="602"/>
      <c r="H645" s="602"/>
      <c r="I645" s="602"/>
      <c r="J645" s="602"/>
      <c r="K645" s="602"/>
      <c r="L645" s="602"/>
      <c r="M645" s="602"/>
      <c r="N645" s="602"/>
      <c r="O645" s="602"/>
      <c r="P645" s="597"/>
      <c r="Q645" s="597"/>
      <c r="R645" s="616"/>
      <c r="S645" s="616"/>
      <c r="T645" s="616"/>
      <c r="U645" s="616"/>
      <c r="V645" s="616"/>
      <c r="W645" s="616"/>
      <c r="X645" s="594"/>
      <c r="Y645" s="594"/>
      <c r="Z645" s="162"/>
      <c r="AA645" s="1003"/>
      <c r="AB645" s="146"/>
      <c r="AC645" s="146"/>
    </row>
    <row r="646" spans="1:29" s="354" customFormat="1" ht="15" customHeight="1" x14ac:dyDescent="0.2">
      <c r="A646" s="288" t="s">
        <v>629</v>
      </c>
      <c r="B646" s="160"/>
      <c r="C646" s="335" t="s">
        <v>293</v>
      </c>
      <c r="D646" s="336"/>
      <c r="E646" s="336"/>
      <c r="F646" s="336"/>
      <c r="G646" s="336"/>
      <c r="H646" s="336"/>
      <c r="I646" s="336"/>
      <c r="J646" s="336"/>
      <c r="K646" s="336"/>
      <c r="L646" s="336"/>
      <c r="M646" s="336"/>
      <c r="N646" s="336"/>
      <c r="O646" s="336"/>
      <c r="P646" s="336"/>
      <c r="Q646" s="336"/>
      <c r="R646" s="591"/>
      <c r="S646" s="591"/>
      <c r="T646" s="591"/>
      <c r="U646" s="591"/>
      <c r="V646" s="591"/>
      <c r="W646" s="591"/>
      <c r="X646" s="822" t="s">
        <v>1166</v>
      </c>
      <c r="Y646" s="594"/>
      <c r="Z646" s="186"/>
      <c r="AA646" s="1003">
        <f>IF(X646="?",0,IF(X646&lt;&gt;"",1,0))</f>
        <v>0</v>
      </c>
      <c r="AB646" s="146"/>
      <c r="AC646" s="146"/>
    </row>
    <row r="647" spans="1:29" s="354" customFormat="1" ht="5.25" customHeight="1" x14ac:dyDescent="0.2">
      <c r="A647" s="288"/>
      <c r="B647" s="160"/>
      <c r="C647" s="602"/>
      <c r="D647" s="602"/>
      <c r="E647" s="602"/>
      <c r="F647" s="602"/>
      <c r="G647" s="602"/>
      <c r="H647" s="602"/>
      <c r="I647" s="602"/>
      <c r="J647" s="602"/>
      <c r="K647" s="602"/>
      <c r="L647" s="602"/>
      <c r="M647" s="602"/>
      <c r="N647" s="602"/>
      <c r="O647" s="602"/>
      <c r="P647" s="597"/>
      <c r="Q647" s="597"/>
      <c r="R647" s="616"/>
      <c r="S647" s="616"/>
      <c r="T647" s="616"/>
      <c r="U647" s="616"/>
      <c r="V647" s="616"/>
      <c r="W647" s="616"/>
      <c r="X647" s="594"/>
      <c r="Y647" s="594"/>
      <c r="Z647" s="162"/>
      <c r="AA647" s="1003"/>
      <c r="AB647" s="146"/>
      <c r="AC647" s="146"/>
    </row>
    <row r="648" spans="1:29" s="354" customFormat="1" ht="15" customHeight="1" x14ac:dyDescent="0.2">
      <c r="A648" s="288" t="s">
        <v>630</v>
      </c>
      <c r="B648" s="160"/>
      <c r="C648" s="335" t="s">
        <v>294</v>
      </c>
      <c r="D648" s="336"/>
      <c r="E648" s="336"/>
      <c r="F648" s="336"/>
      <c r="G648" s="336"/>
      <c r="H648" s="336"/>
      <c r="I648" s="336"/>
      <c r="J648" s="336"/>
      <c r="K648" s="336"/>
      <c r="L648" s="336"/>
      <c r="M648" s="336"/>
      <c r="N648" s="336"/>
      <c r="O648" s="336"/>
      <c r="P648" s="336"/>
      <c r="Q648" s="336"/>
      <c r="R648" s="591"/>
      <c r="S648" s="591"/>
      <c r="T648" s="591"/>
      <c r="U648" s="591"/>
      <c r="V648" s="591"/>
      <c r="W648" s="591"/>
      <c r="X648" s="822" t="s">
        <v>1166</v>
      </c>
      <c r="Y648" s="594"/>
      <c r="Z648" s="186"/>
      <c r="AA648" s="1003">
        <f>IF(X648="?",0,IF(X648&lt;&gt;"",1,0))</f>
        <v>0</v>
      </c>
      <c r="AB648" s="146"/>
      <c r="AC648" s="146"/>
    </row>
    <row r="649" spans="1:29" s="354" customFormat="1" ht="5.25" customHeight="1" x14ac:dyDescent="0.2">
      <c r="A649" s="288"/>
      <c r="B649" s="160"/>
      <c r="C649" s="602"/>
      <c r="D649" s="602"/>
      <c r="E649" s="602"/>
      <c r="F649" s="602"/>
      <c r="G649" s="602"/>
      <c r="H649" s="602"/>
      <c r="I649" s="602"/>
      <c r="J649" s="602"/>
      <c r="K649" s="602"/>
      <c r="L649" s="602"/>
      <c r="M649" s="602"/>
      <c r="N649" s="602"/>
      <c r="O649" s="602"/>
      <c r="P649" s="597"/>
      <c r="Q649" s="597"/>
      <c r="R649" s="616"/>
      <c r="S649" s="616"/>
      <c r="T649" s="616"/>
      <c r="U649" s="616"/>
      <c r="V649" s="616"/>
      <c r="W649" s="616"/>
      <c r="X649" s="594"/>
      <c r="Y649" s="594"/>
      <c r="Z649" s="162"/>
      <c r="AA649" s="1003"/>
      <c r="AB649" s="146"/>
      <c r="AC649" s="146"/>
    </row>
    <row r="650" spans="1:29" s="354" customFormat="1" ht="15" customHeight="1" x14ac:dyDescent="0.2">
      <c r="A650" s="288" t="s">
        <v>631</v>
      </c>
      <c r="B650" s="160"/>
      <c r="C650" s="335" t="s">
        <v>295</v>
      </c>
      <c r="D650" s="336"/>
      <c r="E650" s="336"/>
      <c r="F650" s="336"/>
      <c r="G650" s="336"/>
      <c r="H650" s="336"/>
      <c r="I650" s="336"/>
      <c r="J650" s="336"/>
      <c r="K650" s="336"/>
      <c r="L650" s="336"/>
      <c r="M650" s="336"/>
      <c r="N650" s="336"/>
      <c r="O650" s="336"/>
      <c r="P650" s="336"/>
      <c r="Q650" s="336"/>
      <c r="R650" s="591"/>
      <c r="S650" s="591"/>
      <c r="T650" s="591"/>
      <c r="U650" s="591"/>
      <c r="V650" s="591"/>
      <c r="W650" s="591"/>
      <c r="X650" s="822" t="s">
        <v>1166</v>
      </c>
      <c r="Y650" s="594"/>
      <c r="Z650" s="186"/>
      <c r="AA650" s="1003">
        <f>IF(X650="?",0,IF(X650&lt;&gt;"",1,0))</f>
        <v>0</v>
      </c>
      <c r="AB650" s="146"/>
      <c r="AC650" s="146"/>
    </row>
    <row r="651" spans="1:29" s="354" customFormat="1" ht="5.25" customHeight="1" x14ac:dyDescent="0.2">
      <c r="A651" s="288"/>
      <c r="B651" s="160"/>
      <c r="C651" s="602"/>
      <c r="D651" s="602"/>
      <c r="E651" s="602"/>
      <c r="F651" s="602"/>
      <c r="G651" s="602"/>
      <c r="H651" s="602"/>
      <c r="I651" s="602"/>
      <c r="J651" s="602"/>
      <c r="K651" s="602"/>
      <c r="L651" s="602"/>
      <c r="M651" s="602"/>
      <c r="N651" s="602"/>
      <c r="O651" s="602"/>
      <c r="P651" s="597"/>
      <c r="Q651" s="597"/>
      <c r="R651" s="616"/>
      <c r="S651" s="616"/>
      <c r="T651" s="616"/>
      <c r="U651" s="616"/>
      <c r="V651" s="616"/>
      <c r="W651" s="616"/>
      <c r="X651" s="594"/>
      <c r="Y651" s="594"/>
      <c r="Z651" s="162"/>
      <c r="AA651" s="1003"/>
      <c r="AB651" s="146"/>
      <c r="AC651" s="146"/>
    </row>
    <row r="652" spans="1:29" s="354" customFormat="1" ht="15" customHeight="1" x14ac:dyDescent="0.2">
      <c r="A652" s="288" t="s">
        <v>632</v>
      </c>
      <c r="B652" s="160"/>
      <c r="C652" s="335" t="s">
        <v>485</v>
      </c>
      <c r="D652" s="336"/>
      <c r="E652" s="336"/>
      <c r="F652" s="336"/>
      <c r="G652" s="336"/>
      <c r="H652" s="336"/>
      <c r="I652" s="336"/>
      <c r="J652" s="336"/>
      <c r="K652" s="336"/>
      <c r="L652" s="336"/>
      <c r="M652" s="336"/>
      <c r="N652" s="336"/>
      <c r="O652" s="336"/>
      <c r="P652" s="336"/>
      <c r="Q652" s="336"/>
      <c r="R652" s="591"/>
      <c r="S652" s="591"/>
      <c r="T652" s="591"/>
      <c r="U652" s="591"/>
      <c r="V652" s="591"/>
      <c r="W652" s="591"/>
      <c r="X652" s="822" t="s">
        <v>1166</v>
      </c>
      <c r="Y652" s="594"/>
      <c r="Z652" s="186"/>
      <c r="AA652" s="1003">
        <f>IF(X652="?",0,IF(X652&lt;&gt;"",1,0))</f>
        <v>0</v>
      </c>
      <c r="AB652" s="146"/>
      <c r="AC652" s="146"/>
    </row>
    <row r="653" spans="1:29" s="354" customFormat="1" ht="5.25" customHeight="1" x14ac:dyDescent="0.2">
      <c r="A653" s="288"/>
      <c r="B653" s="160"/>
      <c r="C653" s="602"/>
      <c r="D653" s="602"/>
      <c r="E653" s="602"/>
      <c r="F653" s="602"/>
      <c r="G653" s="602"/>
      <c r="H653" s="602"/>
      <c r="I653" s="602"/>
      <c r="J653" s="602"/>
      <c r="K653" s="602"/>
      <c r="L653" s="602"/>
      <c r="M653" s="602"/>
      <c r="N653" s="602"/>
      <c r="O653" s="602"/>
      <c r="P653" s="597"/>
      <c r="Q653" s="597"/>
      <c r="R653" s="616"/>
      <c r="S653" s="616"/>
      <c r="T653" s="616"/>
      <c r="U653" s="616"/>
      <c r="V653" s="616"/>
      <c r="W653" s="616"/>
      <c r="X653" s="594"/>
      <c r="Y653" s="594"/>
      <c r="Z653" s="162"/>
      <c r="AA653" s="1003"/>
      <c r="AB653" s="146"/>
      <c r="AC653" s="146"/>
    </row>
    <row r="654" spans="1:29" s="354" customFormat="1" ht="15" customHeight="1" x14ac:dyDescent="0.2">
      <c r="A654" s="288" t="s">
        <v>633</v>
      </c>
      <c r="B654" s="160"/>
      <c r="C654" s="335" t="s">
        <v>359</v>
      </c>
      <c r="D654" s="336"/>
      <c r="E654" s="336"/>
      <c r="F654" s="336"/>
      <c r="G654" s="336"/>
      <c r="H654" s="336"/>
      <c r="I654" s="336"/>
      <c r="J654" s="336"/>
      <c r="K654" s="336"/>
      <c r="L654" s="336"/>
      <c r="M654" s="336"/>
      <c r="N654" s="336"/>
      <c r="O654" s="336"/>
      <c r="P654" s="336"/>
      <c r="Q654" s="336"/>
      <c r="R654" s="591"/>
      <c r="S654" s="591"/>
      <c r="T654" s="591"/>
      <c r="U654" s="591"/>
      <c r="V654" s="591"/>
      <c r="W654" s="591"/>
      <c r="X654" s="822" t="s">
        <v>1166</v>
      </c>
      <c r="Y654" s="594"/>
      <c r="Z654" s="186"/>
      <c r="AA654" s="1003">
        <f>IF(X654="?",0,IF(X654&lt;&gt;"",1,0))</f>
        <v>0</v>
      </c>
      <c r="AB654" s="146"/>
      <c r="AC654" s="146"/>
    </row>
    <row r="655" spans="1:29" s="354" customFormat="1" ht="5.25" customHeight="1" x14ac:dyDescent="0.2">
      <c r="A655" s="288"/>
      <c r="B655" s="160"/>
      <c r="C655" s="602"/>
      <c r="D655" s="602"/>
      <c r="E655" s="602"/>
      <c r="F655" s="602"/>
      <c r="G655" s="602"/>
      <c r="H655" s="602"/>
      <c r="I655" s="602"/>
      <c r="J655" s="602"/>
      <c r="K655" s="602"/>
      <c r="L655" s="602"/>
      <c r="M655" s="602"/>
      <c r="N655" s="602"/>
      <c r="O655" s="602"/>
      <c r="P655" s="597"/>
      <c r="Q655" s="597"/>
      <c r="R655" s="616"/>
      <c r="S655" s="616"/>
      <c r="T655" s="616"/>
      <c r="U655" s="616"/>
      <c r="V655" s="616"/>
      <c r="W655" s="616"/>
      <c r="X655" s="594"/>
      <c r="Y655" s="594"/>
      <c r="Z655" s="162"/>
      <c r="AA655" s="1003"/>
      <c r="AB655" s="146"/>
      <c r="AC655" s="146"/>
    </row>
    <row r="656" spans="1:29" s="354" customFormat="1" ht="15" customHeight="1" x14ac:dyDescent="0.2">
      <c r="A656" s="288" t="s">
        <v>634</v>
      </c>
      <c r="B656" s="160"/>
      <c r="C656" s="335" t="s">
        <v>358</v>
      </c>
      <c r="D656" s="336"/>
      <c r="E656" s="336"/>
      <c r="F656" s="336"/>
      <c r="G656" s="336"/>
      <c r="H656" s="336"/>
      <c r="I656" s="336"/>
      <c r="J656" s="336"/>
      <c r="K656" s="336"/>
      <c r="L656" s="336"/>
      <c r="M656" s="336"/>
      <c r="N656" s="336"/>
      <c r="O656" s="336"/>
      <c r="P656" s="336"/>
      <c r="Q656" s="336"/>
      <c r="R656" s="591"/>
      <c r="S656" s="591"/>
      <c r="T656" s="591"/>
      <c r="U656" s="591"/>
      <c r="V656" s="591"/>
      <c r="W656" s="591"/>
      <c r="X656" s="822" t="s">
        <v>1166</v>
      </c>
      <c r="Y656" s="594"/>
      <c r="Z656" s="186"/>
      <c r="AA656" s="1003">
        <f>IF(X656="?",0,IF(X656&lt;&gt;"",1,0))</f>
        <v>0</v>
      </c>
      <c r="AB656" s="146"/>
      <c r="AC656" s="146"/>
    </row>
    <row r="657" spans="1:29" s="354" customFormat="1" ht="5.25" customHeight="1" x14ac:dyDescent="0.2">
      <c r="A657" s="820"/>
      <c r="B657" s="160"/>
      <c r="C657" s="698"/>
      <c r="D657" s="698"/>
      <c r="E657" s="698"/>
      <c r="F657" s="698"/>
      <c r="G657" s="698"/>
      <c r="H657" s="698"/>
      <c r="I657" s="698"/>
      <c r="J657" s="698"/>
      <c r="K657" s="698"/>
      <c r="L657" s="698"/>
      <c r="M657" s="698"/>
      <c r="N657" s="698"/>
      <c r="O657" s="698"/>
      <c r="P657" s="597"/>
      <c r="Q657" s="597"/>
      <c r="R657" s="616"/>
      <c r="S657" s="616"/>
      <c r="T657" s="616"/>
      <c r="U657" s="616"/>
      <c r="V657" s="616"/>
      <c r="W657" s="616"/>
      <c r="X657" s="779"/>
      <c r="Y657" s="779"/>
      <c r="Z657" s="162"/>
      <c r="AA657" s="1003"/>
      <c r="AB657" s="146"/>
      <c r="AC657" s="146"/>
    </row>
    <row r="658" spans="1:29" s="978" customFormat="1" ht="18" customHeight="1" x14ac:dyDescent="0.2">
      <c r="A658" s="288"/>
      <c r="B658" s="782"/>
      <c r="C658" s="783" t="s">
        <v>1092</v>
      </c>
      <c r="D658" s="218"/>
      <c r="E658" s="218"/>
      <c r="F658" s="217"/>
      <c r="G658" s="217"/>
      <c r="H658" s="217"/>
      <c r="I658" s="217"/>
      <c r="J658" s="217"/>
      <c r="K658" s="217"/>
      <c r="L658" s="217"/>
      <c r="M658" s="217"/>
      <c r="N658" s="217"/>
      <c r="O658" s="217"/>
      <c r="P658" s="217"/>
      <c r="Q658" s="217"/>
      <c r="R658" s="217"/>
      <c r="S658" s="217"/>
      <c r="T658" s="217"/>
      <c r="U658" s="217"/>
      <c r="V658" s="783"/>
      <c r="W658" s="783"/>
      <c r="X658" s="783"/>
      <c r="Y658" s="783"/>
      <c r="Z658" s="784"/>
      <c r="AA658" s="1003"/>
      <c r="AB658" s="785"/>
      <c r="AC658" s="785"/>
    </row>
    <row r="659" spans="1:29" ht="120" customHeight="1" x14ac:dyDescent="0.2">
      <c r="A659" s="288" t="s">
        <v>635</v>
      </c>
      <c r="B659" s="185"/>
      <c r="C659" s="1198"/>
      <c r="D659" s="1199"/>
      <c r="E659" s="1199"/>
      <c r="F659" s="1199"/>
      <c r="G659" s="1199"/>
      <c r="H659" s="1199"/>
      <c r="I659" s="1199"/>
      <c r="J659" s="1199"/>
      <c r="K659" s="1199"/>
      <c r="L659" s="1199"/>
      <c r="M659" s="1199"/>
      <c r="N659" s="1199"/>
      <c r="O659" s="1199"/>
      <c r="P659" s="1199"/>
      <c r="Q659" s="1199"/>
      <c r="R659" s="1199"/>
      <c r="S659" s="1199"/>
      <c r="T659" s="1199"/>
      <c r="U659" s="1199"/>
      <c r="V659" s="1199"/>
      <c r="W659" s="1136"/>
      <c r="X659" s="1136"/>
      <c r="Y659" s="183"/>
      <c r="Z659" s="186"/>
      <c r="AA659" s="1003">
        <f>IF(C659="?",0,IF(C659&lt;&gt;"",1,0))</f>
        <v>0</v>
      </c>
      <c r="AB659" s="12"/>
      <c r="AC659" s="12"/>
    </row>
    <row r="660" spans="1:29" s="353" customFormat="1" ht="9" customHeight="1" x14ac:dyDescent="0.2">
      <c r="A660" s="288" t="str">
        <f>IF(L4&lt;&gt;"",L4,"")</f>
        <v>00000000</v>
      </c>
      <c r="B660" s="177"/>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9"/>
      <c r="AA660" s="1003"/>
      <c r="AB660" s="28"/>
      <c r="AC660" s="28"/>
    </row>
    <row r="661" spans="1:29" s="353" customFormat="1" ht="5.25" customHeight="1" x14ac:dyDescent="0.2">
      <c r="A661" s="455"/>
      <c r="B661" s="753"/>
      <c r="C661" s="754"/>
      <c r="D661" s="754"/>
      <c r="E661" s="754"/>
      <c r="F661" s="754"/>
      <c r="G661" s="754"/>
      <c r="H661" s="754"/>
      <c r="I661" s="754"/>
      <c r="J661" s="754"/>
      <c r="K661" s="754"/>
      <c r="L661" s="754"/>
      <c r="M661" s="754"/>
      <c r="N661" s="754"/>
      <c r="O661" s="754"/>
      <c r="P661" s="754"/>
      <c r="Q661" s="754"/>
      <c r="R661" s="754"/>
      <c r="S661" s="754"/>
      <c r="T661" s="754"/>
      <c r="U661" s="754"/>
      <c r="V661" s="754"/>
      <c r="W661" s="754"/>
      <c r="X661" s="754"/>
      <c r="Y661" s="754"/>
      <c r="Z661" s="756"/>
      <c r="AA661" s="1003"/>
      <c r="AB661" s="28"/>
      <c r="AC661" s="28"/>
    </row>
    <row r="662" spans="1:29" ht="24" customHeight="1" x14ac:dyDescent="0.2">
      <c r="A662" s="819"/>
      <c r="B662" s="185"/>
      <c r="C662" s="341" t="s">
        <v>1085</v>
      </c>
      <c r="D662" s="163"/>
      <c r="E662" s="163"/>
      <c r="F662" s="193"/>
      <c r="G662" s="193"/>
      <c r="H662" s="193"/>
      <c r="I662" s="193"/>
      <c r="J662" s="193"/>
      <c r="K662" s="193"/>
      <c r="L662" s="193"/>
      <c r="M662" s="193"/>
      <c r="N662" s="193"/>
      <c r="O662" s="193"/>
      <c r="P662" s="193"/>
      <c r="Q662" s="193"/>
      <c r="R662" s="193"/>
      <c r="S662" s="193"/>
      <c r="T662" s="193"/>
      <c r="U662" s="193"/>
      <c r="V662" s="193"/>
      <c r="W662" s="193"/>
      <c r="X662" s="193"/>
      <c r="Y662" s="193"/>
      <c r="Z662" s="186"/>
      <c r="AA662" s="1003"/>
      <c r="AB662" s="12"/>
      <c r="AC662" s="12"/>
    </row>
    <row r="663" spans="1:29" s="353" customFormat="1" ht="5.25" customHeight="1" x14ac:dyDescent="0.2">
      <c r="A663" s="288"/>
      <c r="B663" s="160"/>
      <c r="C663" s="698"/>
      <c r="D663" s="698"/>
      <c r="E663" s="698"/>
      <c r="F663" s="698"/>
      <c r="G663" s="698"/>
      <c r="H663" s="698"/>
      <c r="I663" s="698"/>
      <c r="J663" s="698"/>
      <c r="K663" s="698"/>
      <c r="L663" s="698"/>
      <c r="M663" s="698"/>
      <c r="N663" s="698"/>
      <c r="O663" s="698"/>
      <c r="P663" s="698"/>
      <c r="Q663" s="698"/>
      <c r="R663" s="698"/>
      <c r="S663" s="698"/>
      <c r="T663" s="698"/>
      <c r="U663" s="698"/>
      <c r="V663" s="698"/>
      <c r="W663" s="698"/>
      <c r="X663" s="698"/>
      <c r="Y663" s="698"/>
      <c r="Z663" s="162"/>
      <c r="AA663" s="1003"/>
      <c r="AB663" s="28"/>
      <c r="AC663" s="28"/>
    </row>
    <row r="664" spans="1:29" s="354" customFormat="1" ht="24" customHeight="1" x14ac:dyDescent="0.2">
      <c r="A664" s="456" t="s">
        <v>258</v>
      </c>
      <c r="B664" s="160"/>
      <c r="C664" s="1193" t="s">
        <v>1394</v>
      </c>
      <c r="D664" s="1245"/>
      <c r="E664" s="1245"/>
      <c r="F664" s="1245"/>
      <c r="G664" s="1245"/>
      <c r="H664" s="1245"/>
      <c r="I664" s="1245"/>
      <c r="J664" s="1245"/>
      <c r="K664" s="1245"/>
      <c r="L664" s="1245"/>
      <c r="M664" s="1245"/>
      <c r="N664" s="1245"/>
      <c r="O664" s="1245"/>
      <c r="P664" s="1245"/>
      <c r="Q664" s="1245"/>
      <c r="R664" s="1245"/>
      <c r="S664" s="1245"/>
      <c r="T664" s="1245"/>
      <c r="U664" s="1245"/>
      <c r="V664" s="1245"/>
      <c r="W664" s="1195"/>
      <c r="X664" s="1196"/>
      <c r="Y664" s="773"/>
      <c r="Z664" s="162"/>
      <c r="AA664" s="1003"/>
      <c r="AB664" s="146"/>
      <c r="AC664" s="146"/>
    </row>
    <row r="665" spans="1:29" s="353" customFormat="1" ht="5.25" customHeight="1" x14ac:dyDescent="0.2">
      <c r="A665" s="288"/>
      <c r="B665" s="160"/>
      <c r="C665" s="698"/>
      <c r="D665" s="698"/>
      <c r="E665" s="698"/>
      <c r="F665" s="698"/>
      <c r="G665" s="698"/>
      <c r="H665" s="698"/>
      <c r="I665" s="698"/>
      <c r="J665" s="698"/>
      <c r="K665" s="698"/>
      <c r="L665" s="698"/>
      <c r="M665" s="698"/>
      <c r="N665" s="698"/>
      <c r="O665" s="698"/>
      <c r="P665" s="698"/>
      <c r="Q665" s="698"/>
      <c r="R665" s="698"/>
      <c r="S665" s="698"/>
      <c r="T665" s="698"/>
      <c r="U665" s="698"/>
      <c r="V665" s="698"/>
      <c r="W665" s="698"/>
      <c r="X665" s="698"/>
      <c r="Y665" s="698"/>
      <c r="Z665" s="162"/>
      <c r="AA665" s="1003"/>
      <c r="AB665" s="28"/>
      <c r="AC665" s="28"/>
    </row>
    <row r="666" spans="1:29" s="353" customFormat="1" ht="21" customHeight="1" x14ac:dyDescent="0.2">
      <c r="A666" s="453" t="s">
        <v>1219</v>
      </c>
      <c r="B666" s="160"/>
      <c r="C666" s="200" t="s">
        <v>1395</v>
      </c>
      <c r="D666" s="698"/>
      <c r="E666" s="698"/>
      <c r="F666" s="698"/>
      <c r="G666" s="698"/>
      <c r="H666" s="698"/>
      <c r="I666" s="698"/>
      <c r="J666" s="698"/>
      <c r="K666" s="698"/>
      <c r="L666" s="698"/>
      <c r="M666" s="698"/>
      <c r="N666" s="698"/>
      <c r="O666" s="698"/>
      <c r="P666" s="698"/>
      <c r="Q666" s="698"/>
      <c r="R666" s="698"/>
      <c r="S666" s="698"/>
      <c r="T666" s="332"/>
      <c r="U666" s="332"/>
      <c r="V666" s="332"/>
      <c r="W666" s="1188" t="s">
        <v>1166</v>
      </c>
      <c r="X666" s="1189"/>
      <c r="Y666" s="698"/>
      <c r="Z666" s="162"/>
      <c r="AA666" s="1003">
        <f>IF(W666="?",0,IF(W666&lt;&gt;"",1,0))</f>
        <v>0</v>
      </c>
      <c r="AB666" s="28"/>
      <c r="AC666" s="28"/>
    </row>
    <row r="667" spans="1:29" s="353" customFormat="1" ht="21" customHeight="1" x14ac:dyDescent="0.2">
      <c r="A667" s="458"/>
      <c r="B667" s="160"/>
      <c r="C667" s="778" t="s">
        <v>1086</v>
      </c>
      <c r="D667" s="698"/>
      <c r="E667" s="698"/>
      <c r="F667" s="698"/>
      <c r="G667" s="698"/>
      <c r="H667" s="698"/>
      <c r="I667" s="698"/>
      <c r="J667" s="698"/>
      <c r="K667" s="698"/>
      <c r="L667" s="698"/>
      <c r="M667" s="698"/>
      <c r="N667" s="698"/>
      <c r="O667" s="698"/>
      <c r="P667" s="698"/>
      <c r="Q667" s="698"/>
      <c r="R667" s="698"/>
      <c r="S667" s="698"/>
      <c r="T667" s="611"/>
      <c r="U667" s="611"/>
      <c r="V667" s="611"/>
      <c r="W667" s="611"/>
      <c r="X667" s="611"/>
      <c r="Y667" s="698"/>
      <c r="Z667" s="162"/>
      <c r="AA667" s="1003"/>
      <c r="AB667" s="28"/>
      <c r="AC667" s="28"/>
    </row>
    <row r="668" spans="1:29" s="353" customFormat="1" ht="5.25" customHeight="1" x14ac:dyDescent="0.2">
      <c r="A668" s="288"/>
      <c r="B668" s="160"/>
      <c r="C668" s="698"/>
      <c r="D668" s="698"/>
      <c r="E668" s="698"/>
      <c r="F668" s="698"/>
      <c r="G668" s="698"/>
      <c r="H668" s="698"/>
      <c r="I668" s="698"/>
      <c r="J668" s="698"/>
      <c r="K668" s="698"/>
      <c r="L668" s="698"/>
      <c r="M668" s="698"/>
      <c r="N668" s="698"/>
      <c r="O668" s="698"/>
      <c r="P668" s="698"/>
      <c r="Q668" s="698"/>
      <c r="R668" s="698"/>
      <c r="S668" s="698"/>
      <c r="T668" s="698"/>
      <c r="U668" s="698"/>
      <c r="V668" s="698"/>
      <c r="W668" s="698"/>
      <c r="X668" s="698"/>
      <c r="Y668" s="698"/>
      <c r="Z668" s="162"/>
      <c r="AA668" s="1003"/>
      <c r="AB668" s="28"/>
      <c r="AC668" s="28"/>
    </row>
    <row r="669" spans="1:29" s="353" customFormat="1" ht="21" customHeight="1" x14ac:dyDescent="0.2">
      <c r="A669" s="458"/>
      <c r="B669" s="160"/>
      <c r="C669" s="775" t="s">
        <v>1087</v>
      </c>
      <c r="D669" s="776"/>
      <c r="E669" s="776"/>
      <c r="F669" s="776"/>
      <c r="G669" s="776"/>
      <c r="H669" s="776"/>
      <c r="I669" s="776"/>
      <c r="J669" s="776"/>
      <c r="K669" s="776"/>
      <c r="L669" s="776"/>
      <c r="M669" s="776"/>
      <c r="N669" s="776"/>
      <c r="O669" s="776"/>
      <c r="P669" s="776"/>
      <c r="Q669" s="776"/>
      <c r="R669" s="776"/>
      <c r="S669" s="776"/>
      <c r="T669" s="777"/>
      <c r="U669" s="777"/>
      <c r="V669" s="777"/>
      <c r="W669" s="777"/>
      <c r="X669" s="777"/>
      <c r="Y669" s="698"/>
      <c r="Z669" s="162"/>
      <c r="AA669" s="1003"/>
      <c r="AB669" s="28"/>
      <c r="AC669" s="28"/>
    </row>
    <row r="670" spans="1:29" s="353" customFormat="1" ht="12" customHeight="1" x14ac:dyDescent="0.2">
      <c r="A670" s="458"/>
      <c r="B670" s="160"/>
      <c r="C670" s="787" t="s">
        <v>1102</v>
      </c>
      <c r="D670" s="776"/>
      <c r="E670" s="776"/>
      <c r="F670" s="776"/>
      <c r="G670" s="776"/>
      <c r="H670" s="776"/>
      <c r="I670" s="776"/>
      <c r="J670" s="776"/>
      <c r="K670" s="776"/>
      <c r="L670" s="776"/>
      <c r="M670" s="776"/>
      <c r="N670" s="776"/>
      <c r="O670" s="776"/>
      <c r="P670" s="776"/>
      <c r="Q670" s="776"/>
      <c r="R670" s="776"/>
      <c r="S670" s="776"/>
      <c r="T670" s="777"/>
      <c r="U670" s="777"/>
      <c r="V670" s="777"/>
      <c r="W670" s="777"/>
      <c r="X670" s="777"/>
      <c r="Y670" s="698"/>
      <c r="Z670" s="162"/>
      <c r="AA670" s="1003"/>
      <c r="AB670" s="28"/>
      <c r="AC670" s="28"/>
    </row>
    <row r="671" spans="1:29" s="353" customFormat="1" ht="5.25" customHeight="1" x14ac:dyDescent="0.2">
      <c r="A671" s="288"/>
      <c r="B671" s="160"/>
      <c r="C671" s="698"/>
      <c r="D671" s="698"/>
      <c r="E671" s="698"/>
      <c r="F671" s="698"/>
      <c r="G671" s="698"/>
      <c r="H671" s="698"/>
      <c r="I671" s="698"/>
      <c r="J671" s="698"/>
      <c r="K671" s="698"/>
      <c r="L671" s="698"/>
      <c r="M671" s="698"/>
      <c r="N671" s="698"/>
      <c r="O671" s="698"/>
      <c r="P671" s="698"/>
      <c r="Q671" s="698"/>
      <c r="R671" s="698"/>
      <c r="S671" s="698"/>
      <c r="T671" s="698"/>
      <c r="U671" s="698"/>
      <c r="V671" s="698"/>
      <c r="W671" s="698"/>
      <c r="X671" s="893"/>
      <c r="Y671" s="698"/>
      <c r="Z671" s="162"/>
      <c r="AA671" s="1003"/>
      <c r="AB671" s="28"/>
      <c r="AC671" s="28"/>
    </row>
    <row r="672" spans="1:29" s="354" customFormat="1" ht="15" customHeight="1" x14ac:dyDescent="0.2">
      <c r="A672" s="458" t="s">
        <v>1220</v>
      </c>
      <c r="B672" s="160"/>
      <c r="C672" s="336" t="s">
        <v>1279</v>
      </c>
      <c r="D672" s="336"/>
      <c r="E672" s="336"/>
      <c r="F672" s="336"/>
      <c r="G672" s="336"/>
      <c r="H672" s="336"/>
      <c r="I672" s="336"/>
      <c r="J672" s="336"/>
      <c r="K672" s="336"/>
      <c r="L672" s="336"/>
      <c r="M672" s="336"/>
      <c r="N672" s="336"/>
      <c r="O672" s="336"/>
      <c r="P672" s="336"/>
      <c r="Q672" s="336"/>
      <c r="R672" s="591"/>
      <c r="S672" s="591"/>
      <c r="T672" s="591"/>
      <c r="U672" s="591"/>
      <c r="V672" s="591"/>
      <c r="W672" s="591"/>
      <c r="X672" s="822" t="s">
        <v>1166</v>
      </c>
      <c r="Y672" s="774"/>
      <c r="Z672" s="186"/>
      <c r="AA672" s="1003">
        <f>IF(X672="?",0,IF(X672&lt;&gt;"",1,0))</f>
        <v>0</v>
      </c>
      <c r="AB672" s="146"/>
      <c r="AC672" s="146"/>
    </row>
    <row r="673" spans="1:29" s="353" customFormat="1" ht="5.25" customHeight="1" x14ac:dyDescent="0.2">
      <c r="A673" s="288"/>
      <c r="B673" s="160"/>
      <c r="C673" s="698"/>
      <c r="D673" s="698"/>
      <c r="E673" s="698"/>
      <c r="F673" s="698"/>
      <c r="G673" s="698"/>
      <c r="H673" s="698"/>
      <c r="I673" s="698"/>
      <c r="J673" s="698"/>
      <c r="K673" s="698"/>
      <c r="L673" s="698"/>
      <c r="M673" s="698"/>
      <c r="N673" s="698"/>
      <c r="O673" s="698"/>
      <c r="P673" s="698"/>
      <c r="Q673" s="698"/>
      <c r="R673" s="698"/>
      <c r="S673" s="698"/>
      <c r="T673" s="698"/>
      <c r="U673" s="698"/>
      <c r="V673" s="698"/>
      <c r="W673" s="698"/>
      <c r="X673" s="698"/>
      <c r="Y673" s="698"/>
      <c r="Z673" s="162"/>
      <c r="AA673" s="1003"/>
      <c r="AB673" s="28"/>
      <c r="AC673" s="28"/>
    </row>
    <row r="674" spans="1:29" s="354" customFormat="1" ht="15" customHeight="1" x14ac:dyDescent="0.2">
      <c r="A674" s="458" t="s">
        <v>1221</v>
      </c>
      <c r="B674" s="160"/>
      <c r="C674" s="336" t="s">
        <v>1111</v>
      </c>
      <c r="D674" s="336"/>
      <c r="E674" s="336"/>
      <c r="F674" s="336"/>
      <c r="G674" s="336"/>
      <c r="H674" s="336"/>
      <c r="I674" s="336"/>
      <c r="J674" s="336"/>
      <c r="K674" s="336"/>
      <c r="L674" s="336"/>
      <c r="M674" s="336"/>
      <c r="N674" s="336"/>
      <c r="O674" s="336"/>
      <c r="P674" s="336"/>
      <c r="Q674" s="336"/>
      <c r="R674" s="591"/>
      <c r="S674" s="591"/>
      <c r="T674" s="591"/>
      <c r="U674" s="591"/>
      <c r="V674" s="591"/>
      <c r="W674" s="591"/>
      <c r="X674" s="822" t="s">
        <v>1166</v>
      </c>
      <c r="Y674" s="774"/>
      <c r="Z674" s="186"/>
      <c r="AA674" s="1003">
        <f>IF(X674="?",0,IF(X674&lt;&gt;"",1,0))</f>
        <v>0</v>
      </c>
      <c r="AB674" s="146"/>
      <c r="AC674" s="146"/>
    </row>
    <row r="675" spans="1:29" s="353" customFormat="1" ht="5.25" customHeight="1" x14ac:dyDescent="0.2">
      <c r="A675" s="288"/>
      <c r="B675" s="160"/>
      <c r="C675" s="698"/>
      <c r="D675" s="698"/>
      <c r="E675" s="698"/>
      <c r="F675" s="698"/>
      <c r="G675" s="698"/>
      <c r="H675" s="698"/>
      <c r="I675" s="698"/>
      <c r="J675" s="698"/>
      <c r="K675" s="698"/>
      <c r="L675" s="698"/>
      <c r="M675" s="698"/>
      <c r="N675" s="698"/>
      <c r="O675" s="698"/>
      <c r="P675" s="698"/>
      <c r="Q675" s="698"/>
      <c r="R675" s="698"/>
      <c r="S675" s="698"/>
      <c r="T675" s="698"/>
      <c r="U675" s="698"/>
      <c r="V675" s="698"/>
      <c r="W675" s="698"/>
      <c r="X675" s="698"/>
      <c r="Y675" s="698"/>
      <c r="Z675" s="162"/>
      <c r="AA675" s="1003"/>
      <c r="AB675" s="28"/>
      <c r="AC675" s="28"/>
    </row>
    <row r="676" spans="1:29" s="354" customFormat="1" ht="15" customHeight="1" x14ac:dyDescent="0.2">
      <c r="A676" s="458" t="s">
        <v>1222</v>
      </c>
      <c r="B676" s="160"/>
      <c r="C676" s="336" t="s">
        <v>1435</v>
      </c>
      <c r="D676" s="336"/>
      <c r="E676" s="336"/>
      <c r="F676" s="336"/>
      <c r="G676" s="336"/>
      <c r="H676" s="336"/>
      <c r="I676" s="336"/>
      <c r="J676" s="336"/>
      <c r="K676" s="336"/>
      <c r="L676" s="336"/>
      <c r="M676" s="336"/>
      <c r="N676" s="336"/>
      <c r="O676" s="336"/>
      <c r="P676" s="336"/>
      <c r="Q676" s="336"/>
      <c r="R676" s="591"/>
      <c r="S676" s="591"/>
      <c r="T676" s="591"/>
      <c r="U676" s="591"/>
      <c r="V676" s="591"/>
      <c r="W676" s="591"/>
      <c r="X676" s="822" t="s">
        <v>1166</v>
      </c>
      <c r="Y676" s="774"/>
      <c r="Z676" s="186"/>
      <c r="AA676" s="1003">
        <f>IF(X676="?",0,IF(X676&lt;&gt;"",1,0))</f>
        <v>0</v>
      </c>
      <c r="AB676" s="146"/>
      <c r="AC676" s="146"/>
    </row>
    <row r="677" spans="1:29" s="353" customFormat="1" ht="5.25" customHeight="1" x14ac:dyDescent="0.2">
      <c r="A677" s="288"/>
      <c r="B677" s="160"/>
      <c r="C677" s="698"/>
      <c r="D677" s="698"/>
      <c r="E677" s="698"/>
      <c r="F677" s="698"/>
      <c r="G677" s="698"/>
      <c r="H677" s="698"/>
      <c r="I677" s="698"/>
      <c r="J677" s="698"/>
      <c r="K677" s="698"/>
      <c r="L677" s="698"/>
      <c r="M677" s="698"/>
      <c r="N677" s="698"/>
      <c r="O677" s="698"/>
      <c r="P677" s="698"/>
      <c r="Q677" s="698"/>
      <c r="R677" s="698"/>
      <c r="S677" s="698"/>
      <c r="T677" s="698"/>
      <c r="U677" s="698"/>
      <c r="V677" s="698"/>
      <c r="W677" s="698"/>
      <c r="X677" s="698"/>
      <c r="Y677" s="698"/>
      <c r="Z677" s="162"/>
      <c r="AA677" s="1003"/>
      <c r="AB677" s="28"/>
      <c r="AC677" s="28"/>
    </row>
    <row r="678" spans="1:29" s="354" customFormat="1" ht="15" customHeight="1" x14ac:dyDescent="0.2">
      <c r="A678" s="458" t="s">
        <v>1223</v>
      </c>
      <c r="B678" s="160"/>
      <c r="C678" s="336" t="s">
        <v>1436</v>
      </c>
      <c r="D678" s="336"/>
      <c r="E678" s="336"/>
      <c r="F678" s="336"/>
      <c r="G678" s="336"/>
      <c r="H678" s="336"/>
      <c r="I678" s="336"/>
      <c r="J678" s="336"/>
      <c r="K678" s="336"/>
      <c r="L678" s="336"/>
      <c r="M678" s="336"/>
      <c r="N678" s="336"/>
      <c r="O678" s="336"/>
      <c r="P678" s="336"/>
      <c r="Q678" s="336"/>
      <c r="R678" s="591"/>
      <c r="S678" s="591"/>
      <c r="T678" s="591"/>
      <c r="U678" s="591"/>
      <c r="V678" s="591"/>
      <c r="W678" s="591"/>
      <c r="X678" s="822" t="s">
        <v>1166</v>
      </c>
      <c r="Y678" s="774"/>
      <c r="Z678" s="186"/>
      <c r="AA678" s="1003">
        <f>IF(X678="?",0,IF(X678&lt;&gt;"",1,0))</f>
        <v>0</v>
      </c>
      <c r="AB678" s="146"/>
      <c r="AC678" s="146"/>
    </row>
    <row r="679" spans="1:29" s="353" customFormat="1" ht="9" customHeight="1" x14ac:dyDescent="0.2">
      <c r="A679" s="288"/>
      <c r="B679" s="160"/>
      <c r="C679" s="698"/>
      <c r="D679" s="698"/>
      <c r="E679" s="698"/>
      <c r="F679" s="698"/>
      <c r="G679" s="698"/>
      <c r="H679" s="698"/>
      <c r="I679" s="698"/>
      <c r="J679" s="698"/>
      <c r="K679" s="698"/>
      <c r="L679" s="698"/>
      <c r="M679" s="698"/>
      <c r="N679" s="698"/>
      <c r="O679" s="698"/>
      <c r="P679" s="698"/>
      <c r="Q679" s="698"/>
      <c r="R679" s="698"/>
      <c r="S679" s="698"/>
      <c r="T679" s="698"/>
      <c r="U679" s="698"/>
      <c r="V679" s="698"/>
      <c r="W679" s="698"/>
      <c r="X679" s="698"/>
      <c r="Y679" s="698"/>
      <c r="Z679" s="162"/>
      <c r="AA679" s="1003"/>
      <c r="AB679" s="28"/>
      <c r="AC679" s="28"/>
    </row>
    <row r="680" spans="1:29" s="353" customFormat="1" ht="27" customHeight="1" x14ac:dyDescent="0.2">
      <c r="A680" s="458" t="s">
        <v>1224</v>
      </c>
      <c r="B680" s="160"/>
      <c r="C680" s="1279" t="s">
        <v>1437</v>
      </c>
      <c r="D680" s="1040"/>
      <c r="E680" s="1040"/>
      <c r="F680" s="1040"/>
      <c r="G680" s="1040"/>
      <c r="H680" s="1040"/>
      <c r="I680" s="1040"/>
      <c r="J680" s="1040"/>
      <c r="K680" s="1040"/>
      <c r="L680" s="1040"/>
      <c r="M680" s="1040"/>
      <c r="N680" s="1040"/>
      <c r="O680" s="1040"/>
      <c r="P680" s="1040"/>
      <c r="Q680" s="1040"/>
      <c r="R680" s="1040"/>
      <c r="S680" s="1040"/>
      <c r="T680" s="1040"/>
      <c r="U680" s="1040"/>
      <c r="V680" s="1040"/>
      <c r="W680" s="1040"/>
      <c r="X680" s="822" t="s">
        <v>1166</v>
      </c>
      <c r="Y680" s="698"/>
      <c r="Z680" s="162"/>
      <c r="AA680" s="1003">
        <f>IF(X680="?",0,IF(X680&lt;&gt;"",1,0))</f>
        <v>0</v>
      </c>
      <c r="AB680" s="28"/>
      <c r="AC680" s="28"/>
    </row>
    <row r="681" spans="1:29" s="353" customFormat="1" ht="12" customHeight="1" x14ac:dyDescent="0.2">
      <c r="A681" s="458"/>
      <c r="B681" s="160"/>
      <c r="C681" s="787" t="s">
        <v>1102</v>
      </c>
      <c r="D681" s="776"/>
      <c r="E681" s="776"/>
      <c r="F681" s="776"/>
      <c r="G681" s="776"/>
      <c r="H681" s="776"/>
      <c r="I681" s="776"/>
      <c r="J681" s="776"/>
      <c r="K681" s="776"/>
      <c r="L681" s="776"/>
      <c r="M681" s="776"/>
      <c r="N681" s="776"/>
      <c r="O681" s="776"/>
      <c r="P681" s="776"/>
      <c r="Q681" s="776"/>
      <c r="R681" s="776"/>
      <c r="S681" s="776"/>
      <c r="T681" s="777"/>
      <c r="U681" s="777"/>
      <c r="V681" s="777"/>
      <c r="W681" s="777"/>
      <c r="X681" s="777"/>
      <c r="Y681" s="698"/>
      <c r="Z681" s="162"/>
      <c r="AA681" s="1003"/>
      <c r="AB681" s="28"/>
      <c r="AC681" s="28"/>
    </row>
    <row r="682" spans="1:29" s="353" customFormat="1" ht="5.25" customHeight="1" x14ac:dyDescent="0.2">
      <c r="A682" s="288"/>
      <c r="B682" s="160"/>
      <c r="C682" s="698"/>
      <c r="D682" s="698"/>
      <c r="E682" s="698"/>
      <c r="F682" s="698"/>
      <c r="G682" s="698"/>
      <c r="H682" s="698"/>
      <c r="I682" s="698"/>
      <c r="J682" s="698"/>
      <c r="K682" s="698"/>
      <c r="L682" s="698"/>
      <c r="M682" s="698"/>
      <c r="N682" s="698"/>
      <c r="O682" s="698"/>
      <c r="P682" s="698"/>
      <c r="Q682" s="698"/>
      <c r="R682" s="698"/>
      <c r="S682" s="332"/>
      <c r="T682" s="332"/>
      <c r="U682" s="332"/>
      <c r="V682" s="332"/>
      <c r="W682" s="332"/>
      <c r="X682" s="332"/>
      <c r="Y682" s="698"/>
      <c r="Z682" s="162"/>
      <c r="AA682" s="1003"/>
      <c r="AB682" s="28"/>
      <c r="AC682" s="28"/>
    </row>
    <row r="683" spans="1:29" s="353" customFormat="1" ht="27" customHeight="1" x14ac:dyDescent="0.2">
      <c r="A683" s="458" t="s">
        <v>1225</v>
      </c>
      <c r="B683" s="160"/>
      <c r="C683" s="1279" t="s">
        <v>1088</v>
      </c>
      <c r="D683" s="1040"/>
      <c r="E683" s="1040"/>
      <c r="F683" s="1040"/>
      <c r="G683" s="1040"/>
      <c r="H683" s="1040"/>
      <c r="I683" s="1040"/>
      <c r="J683" s="1040"/>
      <c r="K683" s="1040"/>
      <c r="L683" s="1040"/>
      <c r="M683" s="1040"/>
      <c r="N683" s="1040"/>
      <c r="O683" s="1040"/>
      <c r="P683" s="1040"/>
      <c r="Q683" s="1040"/>
      <c r="R683" s="1040"/>
      <c r="S683" s="1040"/>
      <c r="T683" s="1040"/>
      <c r="U683" s="1040"/>
      <c r="V683" s="1040"/>
      <c r="W683" s="1040"/>
      <c r="X683" s="822" t="s">
        <v>1166</v>
      </c>
      <c r="Y683" s="698"/>
      <c r="Z683" s="162"/>
      <c r="AA683" s="1003">
        <f>IF(X683="?",0,IF(X683&lt;&gt;"",1,0))</f>
        <v>0</v>
      </c>
      <c r="AB683" s="28"/>
      <c r="AC683" s="28"/>
    </row>
    <row r="684" spans="1:29" s="353" customFormat="1" ht="12" customHeight="1" x14ac:dyDescent="0.2">
      <c r="A684" s="458"/>
      <c r="B684" s="160"/>
      <c r="C684" s="787" t="s">
        <v>1103</v>
      </c>
      <c r="D684" s="776"/>
      <c r="E684" s="776"/>
      <c r="F684" s="776"/>
      <c r="G684" s="776"/>
      <c r="H684" s="776"/>
      <c r="I684" s="776"/>
      <c r="J684" s="776"/>
      <c r="K684" s="776"/>
      <c r="L684" s="776"/>
      <c r="M684" s="776"/>
      <c r="N684" s="776"/>
      <c r="O684" s="776"/>
      <c r="P684" s="776"/>
      <c r="Q684" s="776"/>
      <c r="R684" s="776"/>
      <c r="S684" s="776"/>
      <c r="T684" s="777"/>
      <c r="U684" s="777"/>
      <c r="V684" s="777"/>
      <c r="W684" s="777"/>
      <c r="X684" s="777"/>
      <c r="Y684" s="698"/>
      <c r="Z684" s="162"/>
      <c r="AA684" s="1003"/>
      <c r="AB684" s="28"/>
      <c r="AC684" s="28"/>
    </row>
    <row r="685" spans="1:29" s="975" customFormat="1" ht="15" customHeight="1" x14ac:dyDescent="0.2">
      <c r="A685" s="288"/>
      <c r="B685" s="165"/>
      <c r="C685" s="752" t="s">
        <v>1089</v>
      </c>
      <c r="D685" s="132"/>
      <c r="E685" s="132"/>
      <c r="F685" s="132"/>
      <c r="G685" s="132"/>
      <c r="H685" s="132"/>
      <c r="I685" s="132"/>
      <c r="J685" s="132"/>
      <c r="K685" s="132"/>
      <c r="L685" s="132"/>
      <c r="M685" s="132"/>
      <c r="N685" s="132"/>
      <c r="O685" s="132"/>
      <c r="P685" s="132"/>
      <c r="Q685" s="132"/>
      <c r="R685" s="132"/>
      <c r="S685" s="183"/>
      <c r="T685" s="183"/>
      <c r="U685" s="183"/>
      <c r="V685" s="698"/>
      <c r="W685" s="698"/>
      <c r="X685" s="698"/>
      <c r="Y685" s="183"/>
      <c r="Z685" s="166"/>
      <c r="AA685" s="1003"/>
      <c r="AB685" s="164"/>
      <c r="AC685" s="164"/>
    </row>
    <row r="686" spans="1:29" s="975" customFormat="1" ht="75" customHeight="1" x14ac:dyDescent="0.2">
      <c r="A686" s="288" t="s">
        <v>1226</v>
      </c>
      <c r="B686" s="165"/>
      <c r="C686" s="1226"/>
      <c r="D686" s="1227"/>
      <c r="E686" s="1227"/>
      <c r="F686" s="1227"/>
      <c r="G686" s="1227"/>
      <c r="H686" s="1227"/>
      <c r="I686" s="1227"/>
      <c r="J686" s="1227"/>
      <c r="K686" s="1227"/>
      <c r="L686" s="1227"/>
      <c r="M686" s="1227"/>
      <c r="N686" s="1227"/>
      <c r="O686" s="1227"/>
      <c r="P686" s="1227"/>
      <c r="Q686" s="1227"/>
      <c r="R686" s="1227"/>
      <c r="S686" s="1227"/>
      <c r="T686" s="1227"/>
      <c r="U686" s="1227"/>
      <c r="V686" s="1227"/>
      <c r="W686" s="1227"/>
      <c r="X686" s="1227"/>
      <c r="Y686" s="183"/>
      <c r="Z686" s="166"/>
      <c r="AA686" s="1003">
        <f>IF(C686="?",0,IF(C686&lt;&gt;"",1,0))</f>
        <v>0</v>
      </c>
      <c r="AB686" s="164"/>
      <c r="AC686" s="164"/>
    </row>
    <row r="687" spans="1:29" s="353" customFormat="1" ht="9" customHeight="1" x14ac:dyDescent="0.2">
      <c r="A687" s="288"/>
      <c r="B687" s="160"/>
      <c r="C687" s="698"/>
      <c r="D687" s="698"/>
      <c r="E687" s="698"/>
      <c r="F687" s="698"/>
      <c r="G687" s="698"/>
      <c r="H687" s="698"/>
      <c r="I687" s="698"/>
      <c r="J687" s="698"/>
      <c r="K687" s="698"/>
      <c r="L687" s="698"/>
      <c r="M687" s="698"/>
      <c r="N687" s="698"/>
      <c r="O687" s="698"/>
      <c r="P687" s="698"/>
      <c r="Q687" s="698"/>
      <c r="R687" s="698"/>
      <c r="S687" s="698"/>
      <c r="T687" s="698"/>
      <c r="U687" s="698"/>
      <c r="V687" s="698"/>
      <c r="W687" s="698"/>
      <c r="X687" s="698"/>
      <c r="Y687" s="698"/>
      <c r="Z687" s="162"/>
      <c r="AA687" s="1003"/>
      <c r="AB687" s="28"/>
      <c r="AC687" s="28"/>
    </row>
    <row r="688" spans="1:29" s="353" customFormat="1" ht="20.25" customHeight="1" x14ac:dyDescent="0.2">
      <c r="A688" s="458" t="s">
        <v>1227</v>
      </c>
      <c r="B688" s="160"/>
      <c r="C688" s="775" t="s">
        <v>1090</v>
      </c>
      <c r="D688" s="776"/>
      <c r="E688" s="776"/>
      <c r="F688" s="776"/>
      <c r="G688" s="776"/>
      <c r="H688" s="776"/>
      <c r="I688" s="776"/>
      <c r="J688" s="776"/>
      <c r="K688" s="776"/>
      <c r="L688" s="776"/>
      <c r="M688" s="776"/>
      <c r="N688" s="776"/>
      <c r="O688" s="776"/>
      <c r="P688" s="776"/>
      <c r="Q688" s="776"/>
      <c r="R688" s="776"/>
      <c r="S688" s="776"/>
      <c r="T688" s="776"/>
      <c r="U688" s="776"/>
      <c r="V688" s="776"/>
      <c r="W688" s="776"/>
      <c r="X688" s="776"/>
      <c r="Y688" s="698"/>
      <c r="Z688" s="162"/>
      <c r="AA688" s="1003"/>
      <c r="AB688" s="28"/>
      <c r="AC688" s="28"/>
    </row>
    <row r="689" spans="1:29" s="353" customFormat="1" ht="20.25" customHeight="1" x14ac:dyDescent="0.2">
      <c r="A689" s="288"/>
      <c r="B689" s="160"/>
      <c r="C689" s="1188" t="s">
        <v>1166</v>
      </c>
      <c r="D689" s="1228"/>
      <c r="E689" s="1229"/>
      <c r="F689" s="1229"/>
      <c r="G689" s="1229"/>
      <c r="H689" s="1229"/>
      <c r="I689" s="1229"/>
      <c r="J689" s="1229"/>
      <c r="K689" s="1229"/>
      <c r="L689" s="1229"/>
      <c r="M689" s="1229"/>
      <c r="N689" s="1229"/>
      <c r="O689" s="1229"/>
      <c r="P689" s="1229"/>
      <c r="Q689" s="1229"/>
      <c r="R689" s="1229"/>
      <c r="S689" s="1229"/>
      <c r="T689" s="1229"/>
      <c r="U689" s="1229"/>
      <c r="V689" s="1229"/>
      <c r="W689" s="1229"/>
      <c r="X689" s="1230"/>
      <c r="Y689" s="698"/>
      <c r="Z689" s="162"/>
      <c r="AA689" s="1003">
        <f>IF(C689="?",0,IF(C689&lt;&gt;"",1,0))</f>
        <v>0</v>
      </c>
      <c r="AB689" s="28"/>
      <c r="AC689" s="28"/>
    </row>
    <row r="690" spans="1:29" s="354" customFormat="1" ht="9" customHeight="1" x14ac:dyDescent="0.2">
      <c r="A690" s="288"/>
      <c r="B690" s="197"/>
      <c r="C690" s="794"/>
      <c r="D690" s="788"/>
      <c r="E690" s="788"/>
      <c r="F690" s="788"/>
      <c r="G690" s="788"/>
      <c r="H690" s="178"/>
      <c r="I690" s="178"/>
      <c r="J690" s="178"/>
      <c r="K690" s="178"/>
      <c r="L690" s="157"/>
      <c r="M690" s="157"/>
      <c r="N690" s="157"/>
      <c r="O690" s="157"/>
      <c r="P690" s="157"/>
      <c r="Q690" s="157"/>
      <c r="R690" s="157"/>
      <c r="S690" s="158"/>
      <c r="T690" s="158"/>
      <c r="U690" s="158"/>
      <c r="V690" s="158"/>
      <c r="W690" s="158"/>
      <c r="X690" s="158"/>
      <c r="Y690" s="158"/>
      <c r="Z690" s="159"/>
      <c r="AA690" s="1003"/>
      <c r="AB690" s="146"/>
      <c r="AC690" s="146"/>
    </row>
    <row r="691" spans="1:29" s="353" customFormat="1" ht="5.25" customHeight="1" x14ac:dyDescent="0.2">
      <c r="A691" s="288"/>
      <c r="B691" s="160"/>
      <c r="C691" s="789"/>
      <c r="D691" s="755"/>
      <c r="E691" s="755"/>
      <c r="F691" s="755"/>
      <c r="G691" s="755"/>
      <c r="H691" s="755"/>
      <c r="I691" s="755"/>
      <c r="J691" s="755"/>
      <c r="K691" s="755"/>
      <c r="L691" s="755"/>
      <c r="M691" s="755"/>
      <c r="N691" s="203"/>
      <c r="O691" s="203"/>
      <c r="P691" s="203"/>
      <c r="Q691" s="203"/>
      <c r="R691" s="203"/>
      <c r="S691" s="203"/>
      <c r="T691" s="203"/>
      <c r="U691" s="203"/>
      <c r="V691" s="203"/>
      <c r="W691" s="203"/>
      <c r="X691" s="203"/>
      <c r="Y691" s="203"/>
      <c r="Z691" s="166"/>
      <c r="AA691" s="1003"/>
      <c r="AB691" s="28"/>
      <c r="AC691" s="28"/>
    </row>
    <row r="692" spans="1:29" ht="24" customHeight="1" x14ac:dyDescent="0.2">
      <c r="A692" s="288"/>
      <c r="B692" s="185"/>
      <c r="C692" s="341" t="s">
        <v>1466</v>
      </c>
      <c r="D692" s="334"/>
      <c r="E692" s="334"/>
      <c r="F692" s="379"/>
      <c r="G692" s="379"/>
      <c r="H692" s="379"/>
      <c r="I692" s="379"/>
      <c r="J692" s="379"/>
      <c r="K692" s="379"/>
      <c r="L692" s="379"/>
      <c r="M692" s="379"/>
      <c r="N692" s="379"/>
      <c r="O692" s="744"/>
      <c r="P692" s="744"/>
      <c r="Q692" s="744"/>
      <c r="R692" s="744"/>
      <c r="S692" s="744"/>
      <c r="T692" s="744"/>
      <c r="U692" s="744"/>
      <c r="V692" s="744"/>
      <c r="W692" s="744"/>
      <c r="X692" s="744"/>
      <c r="Y692" s="744"/>
      <c r="Z692" s="186"/>
      <c r="AA692" s="1003"/>
      <c r="AB692" s="12"/>
      <c r="AC692" s="12"/>
    </row>
    <row r="693" spans="1:29" s="975" customFormat="1" ht="35.25" customHeight="1" x14ac:dyDescent="0.2">
      <c r="A693" s="288"/>
      <c r="B693" s="165"/>
      <c r="C693" s="1225" t="s">
        <v>1566</v>
      </c>
      <c r="D693" s="1032"/>
      <c r="E693" s="1032"/>
      <c r="F693" s="1032"/>
      <c r="G693" s="1032"/>
      <c r="H693" s="1032"/>
      <c r="I693" s="1032"/>
      <c r="J693" s="1032"/>
      <c r="K693" s="1032"/>
      <c r="L693" s="1032"/>
      <c r="M693" s="1032"/>
      <c r="N693" s="1032"/>
      <c r="O693" s="1032"/>
      <c r="P693" s="1032"/>
      <c r="Q693" s="1032"/>
      <c r="R693" s="1032"/>
      <c r="S693" s="1032"/>
      <c r="T693" s="1032"/>
      <c r="U693" s="1032"/>
      <c r="V693" s="1032"/>
      <c r="W693" s="1032"/>
      <c r="X693" s="1032"/>
      <c r="Y693" s="183"/>
      <c r="Z693" s="166"/>
      <c r="AA693" s="1003"/>
      <c r="AB693" s="164"/>
      <c r="AC693" s="164"/>
    </row>
    <row r="694" spans="1:29" s="975" customFormat="1" ht="5.25" customHeight="1" x14ac:dyDescent="0.2">
      <c r="A694" s="288"/>
      <c r="B694" s="165"/>
      <c r="C694" s="332"/>
      <c r="D694" s="332"/>
      <c r="E694" s="332"/>
      <c r="F694" s="132"/>
      <c r="G694" s="132"/>
      <c r="H694" s="132"/>
      <c r="I694" s="132"/>
      <c r="J694" s="132"/>
      <c r="K694" s="132"/>
      <c r="L694" s="132"/>
      <c r="M694" s="132"/>
      <c r="N694" s="132"/>
      <c r="O694" s="132"/>
      <c r="P694" s="132"/>
      <c r="Q694" s="132"/>
      <c r="R694" s="132"/>
      <c r="S694" s="132"/>
      <c r="T694" s="132"/>
      <c r="U694" s="132"/>
      <c r="V694" s="183"/>
      <c r="W694" s="183"/>
      <c r="X694" s="183"/>
      <c r="Y694" s="183"/>
      <c r="Z694" s="166"/>
      <c r="AA694" s="1003"/>
      <c r="AB694" s="164"/>
      <c r="AC694" s="164"/>
    </row>
    <row r="695" spans="1:29" s="975" customFormat="1" ht="15" customHeight="1" x14ac:dyDescent="0.2">
      <c r="A695" s="449" t="s">
        <v>1229</v>
      </c>
      <c r="B695" s="165"/>
      <c r="C695" s="1188" t="s">
        <v>1166</v>
      </c>
      <c r="D695" s="1189"/>
      <c r="E695" s="752" t="s">
        <v>1101</v>
      </c>
      <c r="F695" s="752"/>
      <c r="G695" s="132"/>
      <c r="H695" s="132"/>
      <c r="I695" s="132"/>
      <c r="J695" s="132"/>
      <c r="K695" s="132"/>
      <c r="L695" s="132"/>
      <c r="M695" s="132"/>
      <c r="N695" s="132"/>
      <c r="O695" s="132"/>
      <c r="P695" s="132"/>
      <c r="Q695" s="132"/>
      <c r="R695" s="132"/>
      <c r="S695" s="132"/>
      <c r="T695" s="132"/>
      <c r="U695" s="132"/>
      <c r="V695" s="183"/>
      <c r="W695" s="183"/>
      <c r="X695" s="183"/>
      <c r="Y695" s="183"/>
      <c r="Z695" s="166"/>
      <c r="AA695" s="1003">
        <f>IF(C695="?",0,IF(C695&lt;&gt;"",1,0))</f>
        <v>0</v>
      </c>
      <c r="AB695" s="164"/>
      <c r="AC695" s="164"/>
    </row>
    <row r="696" spans="1:29" s="975" customFormat="1" ht="5.25" customHeight="1" x14ac:dyDescent="0.2">
      <c r="A696" s="288"/>
      <c r="B696" s="165"/>
      <c r="C696" s="332"/>
      <c r="D696" s="332"/>
      <c r="E696" s="332"/>
      <c r="F696" s="132"/>
      <c r="G696" s="132"/>
      <c r="H696" s="132"/>
      <c r="I696" s="132"/>
      <c r="J696" s="132"/>
      <c r="K696" s="132"/>
      <c r="L696" s="132"/>
      <c r="M696" s="132"/>
      <c r="N696" s="132"/>
      <c r="O696" s="132"/>
      <c r="P696" s="132"/>
      <c r="Q696" s="132"/>
      <c r="R696" s="132"/>
      <c r="S696" s="132"/>
      <c r="T696" s="132"/>
      <c r="U696" s="132"/>
      <c r="V696" s="183"/>
      <c r="W696" s="183"/>
      <c r="X696" s="183"/>
      <c r="Y696" s="183"/>
      <c r="Z696" s="166"/>
      <c r="AA696" s="1003"/>
      <c r="AB696" s="164"/>
      <c r="AC696" s="164"/>
    </row>
    <row r="697" spans="1:29" s="975" customFormat="1" ht="75" customHeight="1" x14ac:dyDescent="0.2">
      <c r="A697" s="288" t="s">
        <v>1228</v>
      </c>
      <c r="B697" s="165"/>
      <c r="C697" s="1226"/>
      <c r="D697" s="1227"/>
      <c r="E697" s="1227"/>
      <c r="F697" s="1227"/>
      <c r="G697" s="1227"/>
      <c r="H697" s="1227"/>
      <c r="I697" s="1227"/>
      <c r="J697" s="1227"/>
      <c r="K697" s="1227"/>
      <c r="L697" s="1227"/>
      <c r="M697" s="1227"/>
      <c r="N697" s="1227"/>
      <c r="O697" s="1227"/>
      <c r="P697" s="1227"/>
      <c r="Q697" s="1227"/>
      <c r="R697" s="1227"/>
      <c r="S697" s="1227"/>
      <c r="T697" s="1227"/>
      <c r="U697" s="1227"/>
      <c r="V697" s="1227"/>
      <c r="W697" s="1227"/>
      <c r="X697" s="1227"/>
      <c r="Y697" s="183"/>
      <c r="Z697" s="166"/>
      <c r="AA697" s="1003">
        <f>IF(C697="?",0,IF(C697&lt;&gt;"",1,0))</f>
        <v>0</v>
      </c>
      <c r="AB697" s="164"/>
      <c r="AC697" s="164"/>
    </row>
    <row r="698" spans="1:29" s="353" customFormat="1" ht="9" customHeight="1" x14ac:dyDescent="0.2">
      <c r="A698" s="288" t="str">
        <f>IF(L4&lt;&gt;"",L4,"")</f>
        <v>00000000</v>
      </c>
      <c r="B698" s="177"/>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9"/>
      <c r="AA698" s="1003"/>
      <c r="AB698" s="28"/>
      <c r="AC698" s="28"/>
    </row>
    <row r="699" spans="1:29" s="353" customFormat="1" ht="5.25" customHeight="1" x14ac:dyDescent="0.2">
      <c r="A699" s="455"/>
      <c r="B699" s="753"/>
      <c r="C699" s="754"/>
      <c r="D699" s="754"/>
      <c r="E699" s="754"/>
      <c r="F699" s="754"/>
      <c r="G699" s="754"/>
      <c r="H699" s="754"/>
      <c r="I699" s="754"/>
      <c r="J699" s="754"/>
      <c r="K699" s="754"/>
      <c r="L699" s="754"/>
      <c r="M699" s="754"/>
      <c r="N699" s="754"/>
      <c r="O699" s="754"/>
      <c r="P699" s="754"/>
      <c r="Q699" s="754"/>
      <c r="R699" s="754"/>
      <c r="S699" s="754"/>
      <c r="T699" s="754"/>
      <c r="U699" s="754"/>
      <c r="V699" s="754"/>
      <c r="W699" s="754"/>
      <c r="X699" s="754"/>
      <c r="Y699" s="754"/>
      <c r="Z699" s="756"/>
      <c r="AA699" s="1003"/>
      <c r="AB699" s="28"/>
      <c r="AC699" s="28"/>
    </row>
    <row r="700" spans="1:29" ht="24" customHeight="1" x14ac:dyDescent="0.2">
      <c r="A700" s="819"/>
      <c r="B700" s="185"/>
      <c r="C700" s="341" t="s">
        <v>1081</v>
      </c>
      <c r="D700" s="341"/>
      <c r="E700" s="341"/>
      <c r="F700" s="636"/>
      <c r="G700" s="636"/>
      <c r="H700" s="636"/>
      <c r="I700" s="636"/>
      <c r="J700" s="636"/>
      <c r="K700" s="636"/>
      <c r="L700" s="636"/>
      <c r="M700" s="636"/>
      <c r="N700" s="636"/>
      <c r="O700" s="636"/>
      <c r="P700" s="636"/>
      <c r="Q700" s="636"/>
      <c r="R700" s="636"/>
      <c r="S700" s="636"/>
      <c r="T700" s="636"/>
      <c r="U700" s="636"/>
      <c r="V700" s="636"/>
      <c r="W700" s="636"/>
      <c r="X700" s="315"/>
      <c r="Y700" s="193"/>
      <c r="Z700" s="186"/>
      <c r="AA700" s="1003"/>
      <c r="AB700" s="12"/>
      <c r="AC700" s="12"/>
    </row>
    <row r="701" spans="1:29" s="354" customFormat="1" ht="36" customHeight="1" x14ac:dyDescent="0.2">
      <c r="A701" s="456" t="s">
        <v>258</v>
      </c>
      <c r="B701" s="160"/>
      <c r="C701" s="1193" t="s">
        <v>1396</v>
      </c>
      <c r="D701" s="1194"/>
      <c r="E701" s="1194"/>
      <c r="F701" s="1194"/>
      <c r="G701" s="1194"/>
      <c r="H701" s="1194"/>
      <c r="I701" s="1194"/>
      <c r="J701" s="1194"/>
      <c r="K701" s="1194"/>
      <c r="L701" s="1194"/>
      <c r="M701" s="1194"/>
      <c r="N701" s="1194"/>
      <c r="O701" s="1194"/>
      <c r="P701" s="1194"/>
      <c r="Q701" s="1194"/>
      <c r="R701" s="1194"/>
      <c r="S701" s="1194"/>
      <c r="T701" s="1194"/>
      <c r="U701" s="1194"/>
      <c r="V701" s="1194"/>
      <c r="W701" s="1195"/>
      <c r="X701" s="1196"/>
      <c r="Y701" s="477"/>
      <c r="Z701" s="162"/>
      <c r="AA701" s="1003"/>
      <c r="AB701" s="146"/>
      <c r="AC701" s="146"/>
    </row>
    <row r="702" spans="1:29" s="354" customFormat="1" ht="21.75" customHeight="1" x14ac:dyDescent="0.2">
      <c r="A702" s="288"/>
      <c r="B702" s="160"/>
      <c r="C702" s="595" t="s">
        <v>1309</v>
      </c>
      <c r="D702" s="698"/>
      <c r="E702" s="698"/>
      <c r="F702" s="698"/>
      <c r="G702" s="698"/>
      <c r="H702" s="698"/>
      <c r="I702" s="698"/>
      <c r="J702" s="698"/>
      <c r="K702" s="698"/>
      <c r="L702" s="698"/>
      <c r="M702" s="698"/>
      <c r="N702" s="698"/>
      <c r="O702" s="698"/>
      <c r="P702" s="597"/>
      <c r="Q702" s="597"/>
      <c r="R702" s="843"/>
      <c r="S702" s="843"/>
      <c r="T702" s="843"/>
      <c r="U702" s="843"/>
      <c r="V702" s="843"/>
      <c r="W702" s="843"/>
      <c r="X702" s="616"/>
      <c r="Y702" s="842"/>
      <c r="Z702" s="162"/>
      <c r="AA702" s="1003"/>
      <c r="AB702" s="146"/>
      <c r="AC702" s="146"/>
    </row>
    <row r="703" spans="1:29" s="354" customFormat="1" ht="5.25" customHeight="1" x14ac:dyDescent="0.2">
      <c r="A703" s="288"/>
      <c r="B703" s="160"/>
      <c r="C703" s="698"/>
      <c r="D703" s="698"/>
      <c r="E703" s="698"/>
      <c r="F703" s="698"/>
      <c r="G703" s="698"/>
      <c r="H703" s="698"/>
      <c r="I703" s="698"/>
      <c r="J703" s="698"/>
      <c r="K703" s="698"/>
      <c r="L703" s="698"/>
      <c r="M703" s="698"/>
      <c r="N703" s="698"/>
      <c r="O703" s="698"/>
      <c r="P703" s="597"/>
      <c r="Q703" s="597"/>
      <c r="R703" s="888"/>
      <c r="S703" s="888"/>
      <c r="T703" s="888"/>
      <c r="U703" s="888"/>
      <c r="V703" s="888"/>
      <c r="W703" s="888"/>
      <c r="X703" s="842"/>
      <c r="Y703" s="842"/>
      <c r="Z703" s="162"/>
      <c r="AA703" s="1003"/>
      <c r="AB703" s="146"/>
      <c r="AC703" s="146"/>
    </row>
    <row r="704" spans="1:29" s="354" customFormat="1" ht="24" customHeight="1" x14ac:dyDescent="0.2">
      <c r="A704" s="449" t="s">
        <v>1230</v>
      </c>
      <c r="B704" s="160"/>
      <c r="C704" s="1223" t="s">
        <v>1305</v>
      </c>
      <c r="D704" s="1224"/>
      <c r="E704" s="1224"/>
      <c r="F704" s="1224"/>
      <c r="G704" s="1224"/>
      <c r="H704" s="1224"/>
      <c r="I704" s="1224"/>
      <c r="J704" s="1224"/>
      <c r="K704" s="1224"/>
      <c r="L704" s="1224"/>
      <c r="M704" s="1224"/>
      <c r="N704" s="1224"/>
      <c r="O704" s="1224"/>
      <c r="P704" s="1224"/>
      <c r="Q704" s="1224"/>
      <c r="R704" s="1224"/>
      <c r="S704" s="1224"/>
      <c r="T704" s="1224"/>
      <c r="U704" s="1224"/>
      <c r="V704" s="1224"/>
      <c r="W704" s="591"/>
      <c r="X704" s="822" t="s">
        <v>1166</v>
      </c>
      <c r="Y704" s="771"/>
      <c r="Z704" s="186"/>
      <c r="AA704" s="1003">
        <f>IF(X704="?",0,IF(X704&lt;&gt;"",1,0))</f>
        <v>0</v>
      </c>
      <c r="AB704" s="146"/>
      <c r="AC704" s="146"/>
    </row>
    <row r="705" spans="1:29" s="354" customFormat="1" ht="5.25" customHeight="1" x14ac:dyDescent="0.2">
      <c r="A705" s="288"/>
      <c r="B705" s="160"/>
      <c r="C705" s="698"/>
      <c r="D705" s="698"/>
      <c r="E705" s="698"/>
      <c r="F705" s="698"/>
      <c r="G705" s="698"/>
      <c r="H705" s="698"/>
      <c r="I705" s="698"/>
      <c r="J705" s="698"/>
      <c r="K705" s="698"/>
      <c r="L705" s="698"/>
      <c r="M705" s="698"/>
      <c r="N705" s="698"/>
      <c r="O705" s="698"/>
      <c r="P705" s="597"/>
      <c r="Q705" s="597"/>
      <c r="R705" s="616"/>
      <c r="S705" s="616"/>
      <c r="T705" s="616"/>
      <c r="U705" s="616"/>
      <c r="V705" s="616"/>
      <c r="W705" s="616"/>
      <c r="X705" s="771"/>
      <c r="Y705" s="771"/>
      <c r="Z705" s="162"/>
      <c r="AA705" s="1003"/>
      <c r="AB705" s="146"/>
      <c r="AC705" s="146"/>
    </row>
    <row r="706" spans="1:29" s="354" customFormat="1" ht="15" customHeight="1" x14ac:dyDescent="0.2">
      <c r="A706" s="458" t="s">
        <v>1231</v>
      </c>
      <c r="B706" s="160"/>
      <c r="C706" s="336" t="s">
        <v>1301</v>
      </c>
      <c r="D706" s="336"/>
      <c r="E706" s="336"/>
      <c r="F706" s="336"/>
      <c r="G706" s="336"/>
      <c r="H706" s="336"/>
      <c r="I706" s="336"/>
      <c r="J706" s="336"/>
      <c r="K706" s="336"/>
      <c r="L706" s="336"/>
      <c r="M706" s="336"/>
      <c r="N706" s="336"/>
      <c r="O706" s="336"/>
      <c r="P706" s="336"/>
      <c r="Q706" s="336"/>
      <c r="R706" s="591"/>
      <c r="S706" s="591"/>
      <c r="T706" s="591"/>
      <c r="U706" s="591"/>
      <c r="V706" s="591"/>
      <c r="W706" s="591"/>
      <c r="X706" s="822" t="s">
        <v>1166</v>
      </c>
      <c r="Y706" s="771"/>
      <c r="Z706" s="186"/>
      <c r="AA706" s="1003">
        <f>IF(X706="?",0,IF(X706&lt;&gt;"",1,0))</f>
        <v>0</v>
      </c>
      <c r="AB706" s="146"/>
      <c r="AC706" s="146"/>
    </row>
    <row r="707" spans="1:29" s="354" customFormat="1" ht="5.25" customHeight="1" x14ac:dyDescent="0.2">
      <c r="A707" s="288"/>
      <c r="B707" s="160"/>
      <c r="C707" s="698"/>
      <c r="D707" s="698"/>
      <c r="E707" s="698"/>
      <c r="F707" s="698"/>
      <c r="G707" s="698"/>
      <c r="H707" s="698"/>
      <c r="I707" s="698"/>
      <c r="J707" s="698"/>
      <c r="K707" s="698"/>
      <c r="L707" s="698"/>
      <c r="M707" s="698"/>
      <c r="N707" s="698"/>
      <c r="O707" s="698"/>
      <c r="P707" s="597"/>
      <c r="Q707" s="597"/>
      <c r="R707" s="616"/>
      <c r="S707" s="616"/>
      <c r="T707" s="616"/>
      <c r="U707" s="616"/>
      <c r="V707" s="616"/>
      <c r="W707" s="616"/>
      <c r="X707" s="842"/>
      <c r="Y707" s="842"/>
      <c r="Z707" s="162"/>
      <c r="AA707" s="1003"/>
      <c r="AB707" s="146"/>
      <c r="AC707" s="146"/>
    </row>
    <row r="708" spans="1:29" s="354" customFormat="1" ht="15" customHeight="1" x14ac:dyDescent="0.2">
      <c r="A708" s="458" t="s">
        <v>1232</v>
      </c>
      <c r="B708" s="160"/>
      <c r="C708" s="336" t="s">
        <v>1302</v>
      </c>
      <c r="D708" s="336"/>
      <c r="E708" s="336"/>
      <c r="F708" s="336"/>
      <c r="G708" s="336"/>
      <c r="H708" s="336"/>
      <c r="I708" s="336"/>
      <c r="J708" s="336"/>
      <c r="K708" s="336"/>
      <c r="L708" s="336"/>
      <c r="M708" s="336"/>
      <c r="N708" s="336"/>
      <c r="O708" s="336"/>
      <c r="P708" s="336"/>
      <c r="Q708" s="336"/>
      <c r="R708" s="591"/>
      <c r="S708" s="591"/>
      <c r="T708" s="591"/>
      <c r="U708" s="591"/>
      <c r="V708" s="591"/>
      <c r="W708" s="591"/>
      <c r="X708" s="822" t="s">
        <v>1166</v>
      </c>
      <c r="Y708" s="771"/>
      <c r="Z708" s="186"/>
      <c r="AA708" s="1003">
        <f>IF(X708="?",0,IF(X708&lt;&gt;"",1,0))</f>
        <v>0</v>
      </c>
      <c r="AB708" s="146"/>
      <c r="AC708" s="146"/>
    </row>
    <row r="709" spans="1:29" s="354" customFormat="1" ht="5.25" customHeight="1" x14ac:dyDescent="0.2">
      <c r="A709" s="288"/>
      <c r="B709" s="160"/>
      <c r="C709" s="698"/>
      <c r="D709" s="698"/>
      <c r="E709" s="698"/>
      <c r="F709" s="698"/>
      <c r="G709" s="698"/>
      <c r="H709" s="698"/>
      <c r="I709" s="698"/>
      <c r="J709" s="698"/>
      <c r="K709" s="698"/>
      <c r="L709" s="698"/>
      <c r="M709" s="698"/>
      <c r="N709" s="698"/>
      <c r="O709" s="698"/>
      <c r="P709" s="597"/>
      <c r="Q709" s="597"/>
      <c r="R709" s="616"/>
      <c r="S709" s="616"/>
      <c r="T709" s="616"/>
      <c r="U709" s="616"/>
      <c r="V709" s="616"/>
      <c r="W709" s="616"/>
      <c r="X709" s="771"/>
      <c r="Y709" s="771"/>
      <c r="Z709" s="162"/>
      <c r="AA709" s="1003"/>
      <c r="AB709" s="146"/>
      <c r="AC709" s="146"/>
    </row>
    <row r="710" spans="1:29" s="354" customFormat="1" ht="35.25" customHeight="1" x14ac:dyDescent="0.2">
      <c r="A710" s="458" t="s">
        <v>1233</v>
      </c>
      <c r="B710" s="160"/>
      <c r="C710" s="1223" t="s">
        <v>1303</v>
      </c>
      <c r="D710" s="1224"/>
      <c r="E710" s="1224"/>
      <c r="F710" s="1224"/>
      <c r="G710" s="1224"/>
      <c r="H710" s="1224"/>
      <c r="I710" s="1224"/>
      <c r="J710" s="1224"/>
      <c r="K710" s="1224"/>
      <c r="L710" s="1224"/>
      <c r="M710" s="1224"/>
      <c r="N710" s="1224"/>
      <c r="O710" s="1224"/>
      <c r="P710" s="1224"/>
      <c r="Q710" s="1224"/>
      <c r="R710" s="1224"/>
      <c r="S710" s="1224"/>
      <c r="T710" s="1224"/>
      <c r="U710" s="1224"/>
      <c r="V710" s="1224"/>
      <c r="W710" s="591"/>
      <c r="X710" s="822" t="s">
        <v>1166</v>
      </c>
      <c r="Y710" s="771"/>
      <c r="Z710" s="186"/>
      <c r="AA710" s="1003">
        <f>IF(X710="?",0,IF(X710&lt;&gt;"",1,0))</f>
        <v>0</v>
      </c>
      <c r="AB710" s="146"/>
      <c r="AC710" s="146"/>
    </row>
    <row r="711" spans="1:29" s="354" customFormat="1" ht="5.25" customHeight="1" x14ac:dyDescent="0.2">
      <c r="A711" s="288"/>
      <c r="B711" s="160"/>
      <c r="C711" s="698"/>
      <c r="D711" s="698"/>
      <c r="E711" s="698"/>
      <c r="F711" s="698"/>
      <c r="G711" s="698"/>
      <c r="H711" s="698"/>
      <c r="I711" s="698"/>
      <c r="J711" s="698"/>
      <c r="K711" s="698"/>
      <c r="L711" s="698"/>
      <c r="M711" s="698"/>
      <c r="N711" s="698"/>
      <c r="O711" s="698"/>
      <c r="P711" s="597"/>
      <c r="Q711" s="597"/>
      <c r="R711" s="616"/>
      <c r="S711" s="616"/>
      <c r="T711" s="616"/>
      <c r="U711" s="616"/>
      <c r="V711" s="616"/>
      <c r="W711" s="616"/>
      <c r="X711" s="771"/>
      <c r="Y711" s="771"/>
      <c r="Z711" s="162"/>
      <c r="AA711" s="1003"/>
      <c r="AB711" s="146"/>
      <c r="AC711" s="146"/>
    </row>
    <row r="712" spans="1:29" s="354" customFormat="1" ht="24" customHeight="1" x14ac:dyDescent="0.2">
      <c r="A712" s="458" t="s">
        <v>1234</v>
      </c>
      <c r="B712" s="160"/>
      <c r="C712" s="1223" t="s">
        <v>1304</v>
      </c>
      <c r="D712" s="1224"/>
      <c r="E712" s="1224"/>
      <c r="F712" s="1224"/>
      <c r="G712" s="1224"/>
      <c r="H712" s="1224"/>
      <c r="I712" s="1224"/>
      <c r="J712" s="1224"/>
      <c r="K712" s="1224"/>
      <c r="L712" s="1224"/>
      <c r="M712" s="1224"/>
      <c r="N712" s="1224"/>
      <c r="O712" s="1224"/>
      <c r="P712" s="1224"/>
      <c r="Q712" s="1224"/>
      <c r="R712" s="1224"/>
      <c r="S712" s="1224"/>
      <c r="T712" s="1224"/>
      <c r="U712" s="1224"/>
      <c r="V712" s="1224"/>
      <c r="W712" s="591"/>
      <c r="X712" s="822" t="s">
        <v>1166</v>
      </c>
      <c r="Y712" s="771"/>
      <c r="Z712" s="186"/>
      <c r="AA712" s="1003">
        <f>IF(X712="?",0,IF(X712&lt;&gt;"",1,0))</f>
        <v>0</v>
      </c>
      <c r="AB712" s="146"/>
      <c r="AC712" s="146"/>
    </row>
    <row r="713" spans="1:29" s="354" customFormat="1" ht="5.25" customHeight="1" x14ac:dyDescent="0.2">
      <c r="A713" s="288"/>
      <c r="B713" s="160"/>
      <c r="C713" s="698"/>
      <c r="D713" s="698"/>
      <c r="E713" s="698"/>
      <c r="F713" s="698"/>
      <c r="G713" s="698"/>
      <c r="H713" s="698"/>
      <c r="I713" s="698"/>
      <c r="J713" s="698"/>
      <c r="K713" s="698"/>
      <c r="L713" s="698"/>
      <c r="M713" s="698"/>
      <c r="N713" s="698"/>
      <c r="O713" s="698"/>
      <c r="P713" s="597"/>
      <c r="Q713" s="597"/>
      <c r="R713" s="616"/>
      <c r="S713" s="616"/>
      <c r="T713" s="616"/>
      <c r="U713" s="616"/>
      <c r="V713" s="616"/>
      <c r="W713" s="616"/>
      <c r="X713" s="842"/>
      <c r="Y713" s="842"/>
      <c r="Z713" s="162"/>
      <c r="AA713" s="1003"/>
      <c r="AB713" s="146"/>
      <c r="AC713" s="146"/>
    </row>
    <row r="714" spans="1:29" s="975" customFormat="1" ht="19.5" customHeight="1" x14ac:dyDescent="0.2">
      <c r="A714" s="460"/>
      <c r="B714" s="165"/>
      <c r="C714" s="888" t="s">
        <v>1306</v>
      </c>
      <c r="D714" s="894"/>
      <c r="E714" s="894"/>
      <c r="F714" s="816"/>
      <c r="G714" s="816"/>
      <c r="H714" s="816"/>
      <c r="I714" s="816"/>
      <c r="J714" s="816"/>
      <c r="K714" s="816"/>
      <c r="L714" s="816"/>
      <c r="M714" s="816"/>
      <c r="N714" s="816"/>
      <c r="O714" s="816"/>
      <c r="P714" s="816"/>
      <c r="Q714" s="816"/>
      <c r="R714" s="816"/>
      <c r="S714" s="816"/>
      <c r="T714" s="816"/>
      <c r="U714" s="816"/>
      <c r="V714" s="625"/>
      <c r="W714" s="625"/>
      <c r="X714" s="625"/>
      <c r="Y714" s="183"/>
      <c r="Z714" s="166"/>
      <c r="AA714" s="1003"/>
      <c r="AB714" s="164"/>
      <c r="AC714" s="164"/>
    </row>
    <row r="715" spans="1:29" ht="150" customHeight="1" x14ac:dyDescent="0.2">
      <c r="A715" s="458" t="s">
        <v>1345</v>
      </c>
      <c r="B715" s="185"/>
      <c r="C715" s="1198"/>
      <c r="D715" s="1198"/>
      <c r="E715" s="1198"/>
      <c r="F715" s="1198"/>
      <c r="G715" s="1198"/>
      <c r="H715" s="1198"/>
      <c r="I715" s="1198"/>
      <c r="J715" s="1198"/>
      <c r="K715" s="1198"/>
      <c r="L715" s="1198"/>
      <c r="M715" s="1198"/>
      <c r="N715" s="1198"/>
      <c r="O715" s="1198"/>
      <c r="P715" s="1198"/>
      <c r="Q715" s="1198"/>
      <c r="R715" s="1198"/>
      <c r="S715" s="1198"/>
      <c r="T715" s="1198"/>
      <c r="U715" s="1198"/>
      <c r="V715" s="1198"/>
      <c r="W715" s="1136"/>
      <c r="X715" s="1136"/>
      <c r="Y715" s="698"/>
      <c r="Z715" s="186"/>
      <c r="AA715" s="1003">
        <f>IF(C715="?",0,IF(C715&lt;&gt;"",1,0))</f>
        <v>0</v>
      </c>
      <c r="AB715" s="12"/>
      <c r="AC715" s="12"/>
    </row>
    <row r="716" spans="1:29" s="354" customFormat="1" ht="9" customHeight="1" x14ac:dyDescent="0.2">
      <c r="A716" s="288"/>
      <c r="B716" s="160"/>
      <c r="C716" s="195"/>
      <c r="D716" s="195"/>
      <c r="E716" s="195"/>
      <c r="F716" s="195"/>
      <c r="G716" s="195"/>
      <c r="H716" s="195"/>
      <c r="I716" s="195"/>
      <c r="J716" s="195"/>
      <c r="K716" s="195"/>
      <c r="L716" s="195"/>
      <c r="M716" s="195"/>
      <c r="N716" s="195"/>
      <c r="O716" s="195"/>
      <c r="P716" s="845"/>
      <c r="Q716" s="845"/>
      <c r="R716" s="591"/>
      <c r="S716" s="591"/>
      <c r="T716" s="591"/>
      <c r="U716" s="591"/>
      <c r="V716" s="591"/>
      <c r="W716" s="591"/>
      <c r="X716" s="591"/>
      <c r="Y716" s="842"/>
      <c r="Z716" s="162"/>
      <c r="AA716" s="1003"/>
      <c r="AB716" s="146"/>
      <c r="AC716" s="146"/>
    </row>
    <row r="717" spans="1:29" s="354" customFormat="1" ht="9" customHeight="1" x14ac:dyDescent="0.2">
      <c r="A717" s="288"/>
      <c r="B717" s="160"/>
      <c r="C717" s="698"/>
      <c r="D717" s="698"/>
      <c r="E717" s="698"/>
      <c r="F717" s="698"/>
      <c r="G717" s="698"/>
      <c r="H717" s="698"/>
      <c r="I717" s="698"/>
      <c r="J717" s="698"/>
      <c r="K717" s="698"/>
      <c r="L717" s="698"/>
      <c r="M717" s="698"/>
      <c r="N717" s="698"/>
      <c r="O717" s="698"/>
      <c r="P717" s="597"/>
      <c r="Q717" s="597"/>
      <c r="R717" s="616"/>
      <c r="S717" s="616"/>
      <c r="T717" s="616"/>
      <c r="U717" s="616"/>
      <c r="V717" s="616"/>
      <c r="W717" s="616"/>
      <c r="X717" s="616"/>
      <c r="Y717" s="842"/>
      <c r="Z717" s="162"/>
      <c r="AA717" s="1003"/>
      <c r="AB717" s="146"/>
      <c r="AC717" s="146"/>
    </row>
    <row r="718" spans="1:29" s="354" customFormat="1" ht="36" customHeight="1" x14ac:dyDescent="0.2">
      <c r="A718" s="456" t="s">
        <v>258</v>
      </c>
      <c r="B718" s="160"/>
      <c r="C718" s="1193" t="s">
        <v>1397</v>
      </c>
      <c r="D718" s="1194"/>
      <c r="E718" s="1194"/>
      <c r="F718" s="1194"/>
      <c r="G718" s="1194"/>
      <c r="H718" s="1194"/>
      <c r="I718" s="1194"/>
      <c r="J718" s="1194"/>
      <c r="K718" s="1194"/>
      <c r="L718" s="1194"/>
      <c r="M718" s="1194"/>
      <c r="N718" s="1194"/>
      <c r="O718" s="1194"/>
      <c r="P718" s="1194"/>
      <c r="Q718" s="1194"/>
      <c r="R718" s="1194"/>
      <c r="S718" s="1194"/>
      <c r="T718" s="1194"/>
      <c r="U718" s="1194"/>
      <c r="V718" s="1194"/>
      <c r="W718" s="1195"/>
      <c r="X718" s="1196"/>
      <c r="Y718" s="841"/>
      <c r="Z718" s="162"/>
      <c r="AA718" s="1003"/>
      <c r="AB718" s="146"/>
      <c r="AC718" s="146"/>
    </row>
    <row r="719" spans="1:29" s="354" customFormat="1" ht="21.75" customHeight="1" x14ac:dyDescent="0.2">
      <c r="A719" s="288"/>
      <c r="B719" s="160"/>
      <c r="C719" s="844" t="s">
        <v>1308</v>
      </c>
      <c r="D719" s="804"/>
      <c r="E719" s="804"/>
      <c r="F719" s="804"/>
      <c r="G719" s="804"/>
      <c r="H719" s="804"/>
      <c r="I719" s="804"/>
      <c r="J719" s="804"/>
      <c r="K719" s="804"/>
      <c r="L719" s="804"/>
      <c r="M719" s="804"/>
      <c r="N719" s="804"/>
      <c r="O719" s="804"/>
      <c r="P719" s="807"/>
      <c r="Q719" s="807"/>
      <c r="R719" s="781"/>
      <c r="S719" s="781"/>
      <c r="T719" s="781"/>
      <c r="U719" s="781"/>
      <c r="V719" s="781"/>
      <c r="W719" s="781"/>
      <c r="X719" s="781"/>
      <c r="Y719" s="842"/>
      <c r="Z719" s="162"/>
      <c r="AA719" s="1003"/>
      <c r="AB719" s="146"/>
      <c r="AC719" s="146"/>
    </row>
    <row r="720" spans="1:29" s="354" customFormat="1" ht="5.25" customHeight="1" x14ac:dyDescent="0.2">
      <c r="A720" s="288"/>
      <c r="B720" s="160"/>
      <c r="C720" s="698"/>
      <c r="D720" s="698"/>
      <c r="E720" s="698"/>
      <c r="F720" s="698"/>
      <c r="G720" s="698"/>
      <c r="H720" s="698"/>
      <c r="I720" s="698"/>
      <c r="J720" s="698"/>
      <c r="K720" s="698"/>
      <c r="L720" s="698"/>
      <c r="M720" s="698"/>
      <c r="N720" s="698"/>
      <c r="O720" s="698"/>
      <c r="P720" s="597"/>
      <c r="Q720" s="597"/>
      <c r="R720" s="616"/>
      <c r="S720" s="616"/>
      <c r="T720" s="616"/>
      <c r="U720" s="616"/>
      <c r="V720" s="616"/>
      <c r="W720" s="616"/>
      <c r="X720" s="799"/>
      <c r="Y720" s="799"/>
      <c r="Z720" s="162"/>
      <c r="AA720" s="1003"/>
      <c r="AB720" s="146"/>
      <c r="AC720" s="146"/>
    </row>
    <row r="721" spans="1:29" s="354" customFormat="1" ht="24" customHeight="1" x14ac:dyDescent="0.2">
      <c r="A721" s="458" t="s">
        <v>1235</v>
      </c>
      <c r="B721" s="160"/>
      <c r="C721" s="1223" t="s">
        <v>1310</v>
      </c>
      <c r="D721" s="1224"/>
      <c r="E721" s="1224"/>
      <c r="F721" s="1224"/>
      <c r="G721" s="1224"/>
      <c r="H721" s="1224"/>
      <c r="I721" s="1224"/>
      <c r="J721" s="1224"/>
      <c r="K721" s="1224"/>
      <c r="L721" s="1224"/>
      <c r="M721" s="1224"/>
      <c r="N721" s="1224"/>
      <c r="O721" s="1224"/>
      <c r="P721" s="1224"/>
      <c r="Q721" s="1224"/>
      <c r="R721" s="1224"/>
      <c r="S721" s="1224"/>
      <c r="T721" s="1224"/>
      <c r="U721" s="1224"/>
      <c r="V721" s="1224"/>
      <c r="W721" s="591"/>
      <c r="X721" s="822" t="s">
        <v>1166</v>
      </c>
      <c r="Y721" s="771"/>
      <c r="Z721" s="186"/>
      <c r="AA721" s="1003">
        <f>IF(X721="?",0,IF(X721&lt;&gt;"",1,0))</f>
        <v>0</v>
      </c>
      <c r="AB721" s="146"/>
      <c r="AC721" s="146"/>
    </row>
    <row r="722" spans="1:29" s="354" customFormat="1" ht="5.25" customHeight="1" x14ac:dyDescent="0.2">
      <c r="A722" s="288"/>
      <c r="B722" s="160"/>
      <c r="C722" s="698"/>
      <c r="D722" s="698"/>
      <c r="E722" s="698"/>
      <c r="F722" s="698"/>
      <c r="G722" s="698"/>
      <c r="H722" s="698"/>
      <c r="I722" s="698"/>
      <c r="J722" s="698"/>
      <c r="K722" s="698"/>
      <c r="L722" s="698"/>
      <c r="M722" s="698"/>
      <c r="N722" s="698"/>
      <c r="O722" s="698"/>
      <c r="P722" s="597"/>
      <c r="Q722" s="597"/>
      <c r="R722" s="616"/>
      <c r="S722" s="616"/>
      <c r="T722" s="616"/>
      <c r="U722" s="616"/>
      <c r="V722" s="616"/>
      <c r="W722" s="616"/>
      <c r="X722" s="771"/>
      <c r="Y722" s="771"/>
      <c r="Z722" s="162"/>
      <c r="AA722" s="1003"/>
      <c r="AB722" s="146"/>
      <c r="AC722" s="146"/>
    </row>
    <row r="723" spans="1:29" s="354" customFormat="1" ht="24" customHeight="1" x14ac:dyDescent="0.2">
      <c r="A723" s="458" t="s">
        <v>1236</v>
      </c>
      <c r="B723" s="160"/>
      <c r="C723" s="1223" t="s">
        <v>1311</v>
      </c>
      <c r="D723" s="1224"/>
      <c r="E723" s="1224"/>
      <c r="F723" s="1224"/>
      <c r="G723" s="1224"/>
      <c r="H723" s="1224"/>
      <c r="I723" s="1224"/>
      <c r="J723" s="1224"/>
      <c r="K723" s="1224"/>
      <c r="L723" s="1224"/>
      <c r="M723" s="1224"/>
      <c r="N723" s="1224"/>
      <c r="O723" s="1224"/>
      <c r="P723" s="1224"/>
      <c r="Q723" s="1224"/>
      <c r="R723" s="1224"/>
      <c r="S723" s="1224"/>
      <c r="T723" s="1224"/>
      <c r="U723" s="1224"/>
      <c r="V723" s="1224"/>
      <c r="W723" s="591"/>
      <c r="X723" s="822" t="s">
        <v>1166</v>
      </c>
      <c r="Y723" s="771"/>
      <c r="Z723" s="186"/>
      <c r="AA723" s="1003">
        <f>IF(X723="?",0,IF(X723&lt;&gt;"",1,0))</f>
        <v>0</v>
      </c>
      <c r="AB723" s="146"/>
      <c r="AC723" s="146"/>
    </row>
    <row r="724" spans="1:29" s="354" customFormat="1" ht="5.25" customHeight="1" x14ac:dyDescent="0.2">
      <c r="A724" s="288"/>
      <c r="B724" s="160"/>
      <c r="C724" s="698"/>
      <c r="D724" s="698"/>
      <c r="E724" s="698"/>
      <c r="F724" s="698"/>
      <c r="G724" s="698"/>
      <c r="H724" s="698"/>
      <c r="I724" s="698"/>
      <c r="J724" s="698"/>
      <c r="K724" s="698"/>
      <c r="L724" s="698"/>
      <c r="M724" s="698"/>
      <c r="N724" s="698"/>
      <c r="O724" s="698"/>
      <c r="P724" s="597"/>
      <c r="Q724" s="597"/>
      <c r="R724" s="616"/>
      <c r="S724" s="616"/>
      <c r="T724" s="616"/>
      <c r="U724" s="616"/>
      <c r="V724" s="616"/>
      <c r="W724" s="616"/>
      <c r="X724" s="771"/>
      <c r="Y724" s="771"/>
      <c r="Z724" s="162"/>
      <c r="AA724" s="1003"/>
      <c r="AB724" s="146"/>
      <c r="AC724" s="146"/>
    </row>
    <row r="725" spans="1:29" s="354" customFormat="1" ht="24" customHeight="1" x14ac:dyDescent="0.2">
      <c r="A725" s="458" t="s">
        <v>1237</v>
      </c>
      <c r="B725" s="160"/>
      <c r="C725" s="1223" t="s">
        <v>1312</v>
      </c>
      <c r="D725" s="1224"/>
      <c r="E725" s="1224"/>
      <c r="F725" s="1224"/>
      <c r="G725" s="1224"/>
      <c r="H725" s="1224"/>
      <c r="I725" s="1224"/>
      <c r="J725" s="1224"/>
      <c r="K725" s="1224"/>
      <c r="L725" s="1224"/>
      <c r="M725" s="1224"/>
      <c r="N725" s="1224"/>
      <c r="O725" s="1224"/>
      <c r="P725" s="1224"/>
      <c r="Q725" s="1224"/>
      <c r="R725" s="1224"/>
      <c r="S725" s="1224"/>
      <c r="T725" s="1224"/>
      <c r="U725" s="1224"/>
      <c r="V725" s="1224"/>
      <c r="W725" s="591"/>
      <c r="X725" s="822" t="s">
        <v>1166</v>
      </c>
      <c r="Y725" s="771"/>
      <c r="Z725" s="186"/>
      <c r="AA725" s="1003">
        <f>IF(X725="?",0,IF(X725&lt;&gt;"",1,0))</f>
        <v>0</v>
      </c>
      <c r="AB725" s="146"/>
      <c r="AC725" s="146"/>
    </row>
    <row r="726" spans="1:29" s="354" customFormat="1" ht="5.25" customHeight="1" x14ac:dyDescent="0.2">
      <c r="A726" s="288"/>
      <c r="B726" s="160"/>
      <c r="C726" s="698"/>
      <c r="D726" s="698"/>
      <c r="E726" s="698"/>
      <c r="F726" s="698"/>
      <c r="G726" s="698"/>
      <c r="H726" s="698"/>
      <c r="I726" s="698"/>
      <c r="J726" s="698"/>
      <c r="K726" s="698"/>
      <c r="L726" s="698"/>
      <c r="M726" s="698"/>
      <c r="N726" s="698"/>
      <c r="O726" s="698"/>
      <c r="P726" s="597"/>
      <c r="Q726" s="597"/>
      <c r="R726" s="616"/>
      <c r="S726" s="616"/>
      <c r="T726" s="616"/>
      <c r="U726" s="616"/>
      <c r="V726" s="616"/>
      <c r="W726" s="616"/>
      <c r="X726" s="771"/>
      <c r="Y726" s="771"/>
      <c r="Z726" s="162"/>
      <c r="AA726" s="1003"/>
      <c r="AB726" s="146"/>
      <c r="AC726" s="146"/>
    </row>
    <row r="727" spans="1:29" s="975" customFormat="1" ht="19.5" customHeight="1" x14ac:dyDescent="0.2">
      <c r="A727" s="460"/>
      <c r="B727" s="165"/>
      <c r="C727" s="783" t="s">
        <v>1307</v>
      </c>
      <c r="D727" s="772"/>
      <c r="E727" s="772"/>
      <c r="F727" s="132"/>
      <c r="G727" s="132"/>
      <c r="H727" s="132"/>
      <c r="I727" s="132"/>
      <c r="J727" s="132"/>
      <c r="K727" s="132"/>
      <c r="L727" s="132"/>
      <c r="M727" s="132"/>
      <c r="N727" s="132"/>
      <c r="O727" s="132"/>
      <c r="P727" s="132"/>
      <c r="Q727" s="132"/>
      <c r="R727" s="132"/>
      <c r="S727" s="132"/>
      <c r="T727" s="132"/>
      <c r="U727" s="132"/>
      <c r="V727" s="183"/>
      <c r="W727" s="183"/>
      <c r="X727" s="183"/>
      <c r="Y727" s="183"/>
      <c r="Z727" s="166"/>
      <c r="AA727" s="1003"/>
      <c r="AB727" s="164"/>
      <c r="AC727" s="164"/>
    </row>
    <row r="728" spans="1:29" ht="150" customHeight="1" x14ac:dyDescent="0.2">
      <c r="A728" s="458" t="s">
        <v>1238</v>
      </c>
      <c r="B728" s="185"/>
      <c r="C728" s="1198"/>
      <c r="D728" s="1198"/>
      <c r="E728" s="1198"/>
      <c r="F728" s="1198"/>
      <c r="G728" s="1198"/>
      <c r="H728" s="1198"/>
      <c r="I728" s="1198"/>
      <c r="J728" s="1198"/>
      <c r="K728" s="1198"/>
      <c r="L728" s="1198"/>
      <c r="M728" s="1198"/>
      <c r="N728" s="1198"/>
      <c r="O728" s="1198"/>
      <c r="P728" s="1198"/>
      <c r="Q728" s="1198"/>
      <c r="R728" s="1198"/>
      <c r="S728" s="1198"/>
      <c r="T728" s="1198"/>
      <c r="U728" s="1198"/>
      <c r="V728" s="1198"/>
      <c r="W728" s="1136"/>
      <c r="X728" s="1136"/>
      <c r="Y728" s="602"/>
      <c r="Z728" s="186"/>
      <c r="AA728" s="1003">
        <f>IF(C728="?",0,IF(C728&lt;&gt;"",1,0))</f>
        <v>0</v>
      </c>
      <c r="AB728" s="12"/>
      <c r="AC728" s="12"/>
    </row>
    <row r="729" spans="1:29" s="353" customFormat="1" ht="9" customHeight="1" x14ac:dyDescent="0.2">
      <c r="A729" s="288" t="str">
        <f>IF(L4&lt;&gt;"",L4,"")</f>
        <v>00000000</v>
      </c>
      <c r="B729" s="177"/>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9"/>
      <c r="AA729" s="1003"/>
      <c r="AB729" s="28"/>
      <c r="AC729" s="28"/>
    </row>
    <row r="730" spans="1:29" s="353" customFormat="1" ht="9" customHeight="1" x14ac:dyDescent="0.2">
      <c r="A730" s="288"/>
      <c r="B730" s="180"/>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2"/>
      <c r="AA730" s="1003"/>
      <c r="AB730" s="28"/>
      <c r="AC730" s="28"/>
    </row>
    <row r="731" spans="1:29" s="353" customFormat="1" ht="75" customHeight="1" x14ac:dyDescent="0.2">
      <c r="A731" s="940"/>
      <c r="B731" s="160"/>
      <c r="C731" s="1275" t="s">
        <v>1184</v>
      </c>
      <c r="D731" s="1276"/>
      <c r="E731" s="1276"/>
      <c r="F731" s="1276"/>
      <c r="G731" s="1276"/>
      <c r="H731" s="1276"/>
      <c r="I731" s="1276"/>
      <c r="J731" s="1276"/>
      <c r="K731" s="1276"/>
      <c r="L731" s="1276"/>
      <c r="M731" s="1276"/>
      <c r="N731" s="1276"/>
      <c r="O731" s="1276"/>
      <c r="P731" s="1276"/>
      <c r="Q731" s="1276"/>
      <c r="R731" s="1276"/>
      <c r="S731" s="1276"/>
      <c r="T731" s="1276"/>
      <c r="U731" s="1276"/>
      <c r="V731" s="1276"/>
      <c r="W731" s="1277"/>
      <c r="X731" s="1277"/>
      <c r="Y731" s="602"/>
      <c r="Z731" s="162"/>
      <c r="AA731" s="1003"/>
      <c r="AB731" s="28"/>
      <c r="AC731" s="28"/>
    </row>
    <row r="732" spans="1:29" ht="300" customHeight="1" x14ac:dyDescent="0.2">
      <c r="A732" s="466" t="s">
        <v>690</v>
      </c>
      <c r="B732" s="185"/>
      <c r="C732" s="1198"/>
      <c r="D732" s="1278"/>
      <c r="E732" s="1278"/>
      <c r="F732" s="1278"/>
      <c r="G732" s="1278"/>
      <c r="H732" s="1278"/>
      <c r="I732" s="1278"/>
      <c r="J732" s="1278"/>
      <c r="K732" s="1278"/>
      <c r="L732" s="1278"/>
      <c r="M732" s="1278"/>
      <c r="N732" s="1278"/>
      <c r="O732" s="1278"/>
      <c r="P732" s="1278"/>
      <c r="Q732" s="1278"/>
      <c r="R732" s="1278"/>
      <c r="S732" s="1278"/>
      <c r="T732" s="1278"/>
      <c r="U732" s="1278"/>
      <c r="V732" s="1278"/>
      <c r="W732" s="1136"/>
      <c r="X732" s="1136"/>
      <c r="Y732" s="602"/>
      <c r="Z732" s="186"/>
      <c r="AA732" s="1003">
        <f>IF(C732="?",0,IF(C732&lt;&gt;"",1,0))</f>
        <v>0</v>
      </c>
      <c r="AB732" s="12"/>
      <c r="AC732" s="12"/>
    </row>
    <row r="733" spans="1:29" s="353" customFormat="1" ht="5.25" customHeight="1" x14ac:dyDescent="0.2">
      <c r="A733" s="455"/>
      <c r="B733" s="177"/>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9"/>
      <c r="AA733" s="1003"/>
      <c r="AB733" s="28"/>
      <c r="AC733" s="28"/>
    </row>
    <row r="734" spans="1:29" s="354" customFormat="1" ht="5.45" customHeight="1" x14ac:dyDescent="0.2">
      <c r="A734" s="292"/>
      <c r="B734" s="142"/>
      <c r="C734" s="143"/>
      <c r="D734" s="143"/>
      <c r="E734" s="143"/>
      <c r="F734" s="143"/>
      <c r="G734" s="143"/>
      <c r="H734" s="143"/>
      <c r="I734" s="143"/>
      <c r="J734" s="143"/>
      <c r="K734" s="143"/>
      <c r="L734" s="143"/>
      <c r="M734" s="143"/>
      <c r="N734" s="143"/>
      <c r="O734" s="143"/>
      <c r="P734" s="143"/>
      <c r="Q734" s="143"/>
      <c r="R734" s="143"/>
      <c r="S734" s="143"/>
      <c r="T734" s="143"/>
      <c r="U734" s="143"/>
      <c r="V734" s="144"/>
      <c r="W734" s="144"/>
      <c r="X734" s="144"/>
      <c r="Y734" s="144"/>
      <c r="Z734" s="145"/>
      <c r="AA734" s="1003"/>
      <c r="AB734" s="146"/>
      <c r="AC734" s="146"/>
    </row>
    <row r="735" spans="1:29" s="885" customFormat="1" ht="36" customHeight="1" x14ac:dyDescent="0.2">
      <c r="A735" s="292"/>
      <c r="B735" s="225"/>
      <c r="C735" s="1269" t="s">
        <v>977</v>
      </c>
      <c r="D735" s="1270"/>
      <c r="E735" s="1270"/>
      <c r="F735" s="1270"/>
      <c r="G735" s="1270"/>
      <c r="H735" s="1270"/>
      <c r="I735" s="1270"/>
      <c r="J735" s="1270"/>
      <c r="K735" s="1270"/>
      <c r="L735" s="1270"/>
      <c r="M735" s="1270"/>
      <c r="N735" s="1270"/>
      <c r="O735" s="1270"/>
      <c r="P735" s="1270"/>
      <c r="Q735" s="1270"/>
      <c r="R735" s="1270"/>
      <c r="S735" s="1270"/>
      <c r="T735" s="1270"/>
      <c r="U735" s="1270"/>
      <c r="V735" s="1270"/>
      <c r="W735" s="1271"/>
      <c r="X735" s="1272"/>
      <c r="Y735" s="602"/>
      <c r="Z735" s="226"/>
      <c r="AA735" s="1003"/>
      <c r="AB735" s="227"/>
      <c r="AC735" s="227"/>
    </row>
    <row r="736" spans="1:29" s="354" customFormat="1" ht="5.25" customHeight="1" x14ac:dyDescent="0.2">
      <c r="A736" s="292"/>
      <c r="B736" s="230"/>
      <c r="C736" s="149"/>
      <c r="D736" s="149"/>
      <c r="E736" s="504"/>
      <c r="F736" s="149"/>
      <c r="G736" s="504"/>
      <c r="H736" s="504"/>
      <c r="I736" s="504"/>
      <c r="J736" s="504"/>
      <c r="K736" s="504"/>
      <c r="L736" s="504"/>
      <c r="M736" s="149"/>
      <c r="N736" s="504"/>
      <c r="O736" s="504"/>
      <c r="P736" s="149"/>
      <c r="Q736" s="504"/>
      <c r="R736" s="504"/>
      <c r="S736" s="149"/>
      <c r="T736" s="504"/>
      <c r="U736" s="504"/>
      <c r="V736" s="149"/>
      <c r="W736" s="504"/>
      <c r="X736" s="504"/>
      <c r="Y736" s="504"/>
      <c r="Z736" s="151"/>
      <c r="AA736" s="1003"/>
      <c r="AB736" s="146"/>
      <c r="AC736" s="146"/>
    </row>
    <row r="737" spans="1:29" s="976" customFormat="1" ht="22.5" customHeight="1" x14ac:dyDescent="0.2">
      <c r="A737" s="292"/>
      <c r="B737" s="147"/>
      <c r="C737" s="599" t="s">
        <v>203</v>
      </c>
      <c r="D737" s="599"/>
      <c r="E737" s="599"/>
      <c r="F737" s="599"/>
      <c r="G737" s="599"/>
      <c r="H737" s="599"/>
      <c r="I737" s="599"/>
      <c r="J737" s="599"/>
      <c r="K737" s="599"/>
      <c r="L737" s="599"/>
      <c r="M737" s="599"/>
      <c r="N737" s="599"/>
      <c r="O737" s="599"/>
      <c r="P737" s="599"/>
      <c r="Q737" s="599"/>
      <c r="R737" s="600"/>
      <c r="S737" s="600"/>
      <c r="T737" s="600"/>
      <c r="U737" s="600"/>
      <c r="V737" s="600"/>
      <c r="W737" s="600"/>
      <c r="X737" s="600"/>
      <c r="Y737" s="268"/>
      <c r="Z737" s="231"/>
      <c r="AA737" s="1003"/>
      <c r="AB737" s="232"/>
      <c r="AC737" s="232"/>
    </row>
    <row r="738" spans="1:29" s="354" customFormat="1" ht="5.25" customHeight="1" x14ac:dyDescent="0.2">
      <c r="A738" s="292"/>
      <c r="B738" s="230"/>
      <c r="C738" s="149"/>
      <c r="D738" s="233"/>
      <c r="E738" s="495"/>
      <c r="F738" s="149"/>
      <c r="G738" s="504"/>
      <c r="H738" s="504"/>
      <c r="I738" s="504"/>
      <c r="J738" s="504"/>
      <c r="K738" s="504"/>
      <c r="L738" s="504"/>
      <c r="M738" s="149"/>
      <c r="N738" s="504"/>
      <c r="O738" s="504"/>
      <c r="P738" s="149"/>
      <c r="Q738" s="504"/>
      <c r="R738" s="504"/>
      <c r="S738" s="149"/>
      <c r="T738" s="504"/>
      <c r="U738" s="504"/>
      <c r="V738" s="149"/>
      <c r="W738" s="504"/>
      <c r="X738" s="504"/>
      <c r="Y738" s="504"/>
      <c r="Z738" s="151"/>
      <c r="AA738" s="1003"/>
      <c r="AB738" s="146"/>
      <c r="AC738" s="146"/>
    </row>
    <row r="739" spans="1:29" s="354" customFormat="1" ht="21" customHeight="1" x14ac:dyDescent="0.2">
      <c r="A739" s="298" t="s">
        <v>1147</v>
      </c>
      <c r="B739" s="230"/>
      <c r="C739" s="603" t="s">
        <v>82</v>
      </c>
      <c r="D739" s="233"/>
      <c r="E739" s="495"/>
      <c r="F739" s="149"/>
      <c r="G739" s="504"/>
      <c r="H739" s="504"/>
      <c r="I739" s="1268"/>
      <c r="J739" s="1131"/>
      <c r="K739" s="1131"/>
      <c r="L739" s="1131"/>
      <c r="M739" s="1131"/>
      <c r="N739" s="1131"/>
      <c r="O739" s="1131"/>
      <c r="P739" s="1131"/>
      <c r="Q739" s="1131"/>
      <c r="R739" s="1131"/>
      <c r="S739" s="1131"/>
      <c r="T739" s="1131"/>
      <c r="U739" s="1131"/>
      <c r="V739" s="1131"/>
      <c r="W739" s="1131"/>
      <c r="X739" s="1131"/>
      <c r="Y739" s="603"/>
      <c r="Z739" s="151"/>
      <c r="AA739" s="1003">
        <f>IF(I739="?",0,IF(I739&lt;&gt;"",1,0))</f>
        <v>0</v>
      </c>
      <c r="AB739" s="146"/>
      <c r="AC739" s="146"/>
    </row>
    <row r="740" spans="1:29" s="354" customFormat="1" ht="5.25" customHeight="1" x14ac:dyDescent="0.2">
      <c r="A740" s="292"/>
      <c r="B740" s="230"/>
      <c r="C740" s="234"/>
      <c r="D740" s="233"/>
      <c r="E740" s="495"/>
      <c r="F740" s="149"/>
      <c r="G740" s="504"/>
      <c r="H740" s="504"/>
      <c r="I740" s="504"/>
      <c r="J740" s="504"/>
      <c r="K740" s="504"/>
      <c r="L740" s="504"/>
      <c r="M740" s="149"/>
      <c r="N740" s="504"/>
      <c r="O740" s="504"/>
      <c r="P740" s="149"/>
      <c r="Q740" s="504"/>
      <c r="R740" s="504"/>
      <c r="S740" s="149"/>
      <c r="T740" s="504"/>
      <c r="U740" s="504"/>
      <c r="V740" s="149"/>
      <c r="W740" s="504"/>
      <c r="X740" s="504"/>
      <c r="Y740" s="504"/>
      <c r="Z740" s="151"/>
      <c r="AA740" s="1003"/>
      <c r="AB740" s="146"/>
      <c r="AC740" s="146"/>
    </row>
    <row r="741" spans="1:29" s="354" customFormat="1" ht="21" customHeight="1" x14ac:dyDescent="0.2">
      <c r="A741" s="298" t="s">
        <v>1148</v>
      </c>
      <c r="B741" s="235"/>
      <c r="C741" s="603" t="s">
        <v>61</v>
      </c>
      <c r="D741" s="233"/>
      <c r="E741" s="495"/>
      <c r="F741" s="149"/>
      <c r="G741" s="504"/>
      <c r="H741" s="504"/>
      <c r="I741" s="1268"/>
      <c r="J741" s="1131"/>
      <c r="K741" s="1131"/>
      <c r="L741" s="1131"/>
      <c r="M741" s="1131"/>
      <c r="N741" s="1131"/>
      <c r="O741" s="1131"/>
      <c r="P741" s="1131"/>
      <c r="Q741" s="1131"/>
      <c r="R741" s="1131"/>
      <c r="S741" s="1131"/>
      <c r="T741" s="1131"/>
      <c r="U741" s="1131"/>
      <c r="V741" s="1131"/>
      <c r="W741" s="1131"/>
      <c r="X741" s="1131"/>
      <c r="Y741" s="603"/>
      <c r="Z741" s="151"/>
      <c r="AA741" s="1003">
        <f>IF(I741="?",0,IF(I741&lt;&gt;"",1,0))</f>
        <v>0</v>
      </c>
      <c r="AB741" s="146"/>
      <c r="AC741" s="146"/>
    </row>
    <row r="742" spans="1:29" s="354" customFormat="1" ht="5.25" customHeight="1" x14ac:dyDescent="0.2">
      <c r="A742" s="292"/>
      <c r="B742" s="230"/>
      <c r="C742" s="234"/>
      <c r="D742" s="233"/>
      <c r="E742" s="495"/>
      <c r="F742" s="149"/>
      <c r="G742" s="504"/>
      <c r="H742" s="504"/>
      <c r="I742" s="504"/>
      <c r="J742" s="504"/>
      <c r="K742" s="504"/>
      <c r="L742" s="504"/>
      <c r="M742" s="149"/>
      <c r="N742" s="504"/>
      <c r="O742" s="504"/>
      <c r="P742" s="149"/>
      <c r="Q742" s="504"/>
      <c r="R742" s="504"/>
      <c r="S742" s="149"/>
      <c r="T742" s="504"/>
      <c r="U742" s="504"/>
      <c r="V742" s="149"/>
      <c r="W742" s="504"/>
      <c r="X742" s="504"/>
      <c r="Y742" s="504"/>
      <c r="Z742" s="151"/>
      <c r="AA742" s="1003"/>
      <c r="AB742" s="146"/>
      <c r="AC742" s="146"/>
    </row>
    <row r="743" spans="1:29" s="354" customFormat="1" ht="21" customHeight="1" x14ac:dyDescent="0.2">
      <c r="A743" s="298" t="s">
        <v>1149</v>
      </c>
      <c r="B743" s="235"/>
      <c r="C743" s="603" t="s">
        <v>238</v>
      </c>
      <c r="D743" s="233"/>
      <c r="E743" s="495"/>
      <c r="F743" s="149"/>
      <c r="G743" s="504"/>
      <c r="H743" s="504"/>
      <c r="I743" s="1268"/>
      <c r="J743" s="1131"/>
      <c r="K743" s="1131"/>
      <c r="L743" s="1131"/>
      <c r="M743" s="1131"/>
      <c r="N743" s="1131"/>
      <c r="O743" s="1131"/>
      <c r="P743" s="1131"/>
      <c r="Q743" s="1131"/>
      <c r="R743" s="1131"/>
      <c r="S743" s="1131"/>
      <c r="T743" s="1131"/>
      <c r="U743" s="1131"/>
      <c r="V743" s="1131"/>
      <c r="W743" s="1131"/>
      <c r="X743" s="1131"/>
      <c r="Y743" s="603"/>
      <c r="Z743" s="151"/>
      <c r="AA743" s="1003">
        <f>IF(I743="?",0,IF(I743&lt;&gt;"",1,0))</f>
        <v>0</v>
      </c>
      <c r="AB743" s="146"/>
      <c r="AC743" s="146"/>
    </row>
    <row r="744" spans="1:29" s="354" customFormat="1" ht="5.25" customHeight="1" x14ac:dyDescent="0.2">
      <c r="A744" s="292"/>
      <c r="B744" s="228"/>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155"/>
      <c r="AA744" s="1003"/>
      <c r="AB744" s="146"/>
      <c r="AC744" s="146"/>
    </row>
    <row r="745" spans="1:29" s="354" customFormat="1" ht="5.25" customHeight="1" x14ac:dyDescent="0.2">
      <c r="A745" s="292"/>
      <c r="B745" s="230"/>
      <c r="C745" s="149"/>
      <c r="D745" s="149"/>
      <c r="E745" s="504"/>
      <c r="F745" s="149"/>
      <c r="G745" s="504"/>
      <c r="H745" s="504"/>
      <c r="I745" s="504"/>
      <c r="J745" s="504"/>
      <c r="K745" s="504"/>
      <c r="L745" s="504"/>
      <c r="M745" s="149"/>
      <c r="N745" s="504"/>
      <c r="O745" s="504"/>
      <c r="P745" s="149"/>
      <c r="Q745" s="504"/>
      <c r="R745" s="504"/>
      <c r="S745" s="149"/>
      <c r="T745" s="504"/>
      <c r="U745" s="504"/>
      <c r="V745" s="149"/>
      <c r="W745" s="504"/>
      <c r="X745" s="504"/>
      <c r="Y745" s="504"/>
      <c r="Z745" s="151"/>
      <c r="AA745" s="1003"/>
      <c r="AB745" s="146"/>
      <c r="AC745" s="146"/>
    </row>
    <row r="746" spans="1:29" s="884" customFormat="1" ht="36" customHeight="1" x14ac:dyDescent="0.2">
      <c r="A746" s="292"/>
      <c r="B746" s="225"/>
      <c r="C746" s="1269" t="s">
        <v>976</v>
      </c>
      <c r="D746" s="1270"/>
      <c r="E746" s="1270"/>
      <c r="F746" s="1270"/>
      <c r="G746" s="1270"/>
      <c r="H746" s="1270"/>
      <c r="I746" s="1270"/>
      <c r="J746" s="1270"/>
      <c r="K746" s="1270"/>
      <c r="L746" s="1270"/>
      <c r="M746" s="1270"/>
      <c r="N746" s="1270"/>
      <c r="O746" s="1270"/>
      <c r="P746" s="1270"/>
      <c r="Q746" s="1270"/>
      <c r="R746" s="1270"/>
      <c r="S746" s="1270"/>
      <c r="T746" s="1270"/>
      <c r="U746" s="1270"/>
      <c r="V746" s="1270"/>
      <c r="W746" s="1271"/>
      <c r="X746" s="1272"/>
      <c r="Y746" s="602"/>
      <c r="Z746" s="226"/>
      <c r="AA746" s="1003"/>
      <c r="AB746" s="236"/>
      <c r="AC746" s="236"/>
    </row>
    <row r="747" spans="1:29" s="354" customFormat="1" ht="5.25" customHeight="1" x14ac:dyDescent="0.2">
      <c r="A747" s="292"/>
      <c r="B747" s="228"/>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155"/>
      <c r="AA747" s="1003"/>
      <c r="AB747" s="146"/>
      <c r="AC747" s="146"/>
    </row>
    <row r="748" spans="1:29" s="354" customFormat="1" ht="5.25" customHeight="1" x14ac:dyDescent="0.2">
      <c r="A748" s="292"/>
      <c r="B748" s="230"/>
      <c r="C748" s="149"/>
      <c r="D748" s="149"/>
      <c r="E748" s="504"/>
      <c r="F748" s="149"/>
      <c r="G748" s="504"/>
      <c r="H748" s="504"/>
      <c r="I748" s="504"/>
      <c r="J748" s="504"/>
      <c r="K748" s="504"/>
      <c r="L748" s="504"/>
      <c r="M748" s="149"/>
      <c r="N748" s="504"/>
      <c r="O748" s="504"/>
      <c r="P748" s="149"/>
      <c r="Q748" s="504"/>
      <c r="R748" s="504"/>
      <c r="S748" s="149"/>
      <c r="T748" s="504"/>
      <c r="U748" s="504"/>
      <c r="V748" s="149"/>
      <c r="W748" s="504"/>
      <c r="X748" s="504"/>
      <c r="Y748" s="504"/>
      <c r="Z748" s="151"/>
      <c r="AA748" s="1003"/>
      <c r="AB748" s="146"/>
      <c r="AC748" s="146"/>
    </row>
    <row r="749" spans="1:29" s="354" customFormat="1" ht="30.75" customHeight="1" x14ac:dyDescent="0.2">
      <c r="A749" s="298" t="s">
        <v>1322</v>
      </c>
      <c r="B749" s="230"/>
      <c r="C749" s="1273" t="s">
        <v>1141</v>
      </c>
      <c r="D749" s="1273"/>
      <c r="E749" s="1273"/>
      <c r="F749" s="1273"/>
      <c r="G749" s="1273"/>
      <c r="H749" s="1273"/>
      <c r="I749" s="1273"/>
      <c r="J749" s="1273"/>
      <c r="K749" s="1273"/>
      <c r="L749" s="1273"/>
      <c r="M749" s="1273"/>
      <c r="N749" s="1274"/>
      <c r="O749" s="1274"/>
      <c r="P749" s="1274"/>
      <c r="Q749" s="1274"/>
      <c r="R749" s="1274"/>
      <c r="S749" s="1274"/>
      <c r="T749" s="1274"/>
      <c r="U749" s="332"/>
      <c r="V749" s="332"/>
      <c r="W749" s="1188" t="s">
        <v>1166</v>
      </c>
      <c r="X749" s="1189"/>
      <c r="Y749" s="504"/>
      <c r="Z749" s="151"/>
      <c r="AA749" s="1003">
        <f>IF(W749="?",0,IF(W749&lt;&gt;"",1,0))</f>
        <v>0</v>
      </c>
      <c r="AB749" s="146"/>
      <c r="AC749" s="146"/>
    </row>
    <row r="750" spans="1:29" s="354" customFormat="1" ht="10.5" customHeight="1" x14ac:dyDescent="0.2">
      <c r="A750" s="288" t="str">
        <f>IF(L4&lt;&gt;"",L4,"")</f>
        <v>00000000</v>
      </c>
      <c r="B750" s="197"/>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59"/>
      <c r="AA750" s="1003"/>
      <c r="AB750" s="146"/>
      <c r="AC750" s="146"/>
    </row>
    <row r="751" spans="1:29" x14ac:dyDescent="0.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B751" s="12"/>
      <c r="AC751" s="12"/>
    </row>
    <row r="752" spans="1:29" x14ac:dyDescent="0.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B752" s="12"/>
      <c r="AC752" s="12"/>
    </row>
  </sheetData>
  <sheetProtection password="C039" sheet="1" objects="1" scenarios="1" selectLockedCells="1"/>
  <mergeCells count="571">
    <mergeCell ref="C412:P413"/>
    <mergeCell ref="C424:P425"/>
    <mergeCell ref="C415:P416"/>
    <mergeCell ref="C427:P428"/>
    <mergeCell ref="W368:X368"/>
    <mergeCell ref="C351:Y351"/>
    <mergeCell ref="S365:X365"/>
    <mergeCell ref="W394:X394"/>
    <mergeCell ref="W396:X396"/>
    <mergeCell ref="C392:Q392"/>
    <mergeCell ref="C365:P365"/>
    <mergeCell ref="S424:X424"/>
    <mergeCell ref="C418:X418"/>
    <mergeCell ref="S388:X388"/>
    <mergeCell ref="S392:X392"/>
    <mergeCell ref="S386:X386"/>
    <mergeCell ref="S376:X376"/>
    <mergeCell ref="C410:X410"/>
    <mergeCell ref="C398:V398"/>
    <mergeCell ref="W390:X390"/>
    <mergeCell ref="C390:Q390"/>
    <mergeCell ref="S406:X406"/>
    <mergeCell ref="S380:X380"/>
    <mergeCell ref="S382:X382"/>
    <mergeCell ref="C157:X157"/>
    <mergeCell ref="S153:X153"/>
    <mergeCell ref="S176:X176"/>
    <mergeCell ref="D304:D305"/>
    <mergeCell ref="C297:L297"/>
    <mergeCell ref="M297:R297"/>
    <mergeCell ref="M172:X172"/>
    <mergeCell ref="M173:R173"/>
    <mergeCell ref="S173:X173"/>
    <mergeCell ref="C172:L174"/>
    <mergeCell ref="M174:R174"/>
    <mergeCell ref="O264:Q264"/>
    <mergeCell ref="C168:X168"/>
    <mergeCell ref="U262:W262"/>
    <mergeCell ref="R261:T261"/>
    <mergeCell ref="R262:T262"/>
    <mergeCell ref="S178:X178"/>
    <mergeCell ref="M170:R170"/>
    <mergeCell ref="C159:L160"/>
    <mergeCell ref="M159:R159"/>
    <mergeCell ref="R269:T269"/>
    <mergeCell ref="U269:W269"/>
    <mergeCell ref="R270:T270"/>
    <mergeCell ref="U270:W270"/>
    <mergeCell ref="M141:R141"/>
    <mergeCell ref="S141:X141"/>
    <mergeCell ref="D142:L143"/>
    <mergeCell ref="S378:X378"/>
    <mergeCell ref="D151:L152"/>
    <mergeCell ref="D153:L154"/>
    <mergeCell ref="M150:R150"/>
    <mergeCell ref="M151:R151"/>
    <mergeCell ref="M152:R152"/>
    <mergeCell ref="M153:R153"/>
    <mergeCell ref="M154:R154"/>
    <mergeCell ref="S154:X154"/>
    <mergeCell ref="S297:X297"/>
    <mergeCell ref="D149:L150"/>
    <mergeCell ref="M149:R149"/>
    <mergeCell ref="S331:X331"/>
    <mergeCell ref="S333:X333"/>
    <mergeCell ref="S335:X335"/>
    <mergeCell ref="S305:X305"/>
    <mergeCell ref="S151:X151"/>
    <mergeCell ref="S152:X152"/>
    <mergeCell ref="S361:X361"/>
    <mergeCell ref="S339:X339"/>
    <mergeCell ref="S344:X344"/>
    <mergeCell ref="S99:X99"/>
    <mergeCell ref="M96:R96"/>
    <mergeCell ref="S359:X359"/>
    <mergeCell ref="C401:T401"/>
    <mergeCell ref="C350:Y350"/>
    <mergeCell ref="C399:X399"/>
    <mergeCell ref="M160:R160"/>
    <mergeCell ref="C170:L170"/>
    <mergeCell ref="M133:R133"/>
    <mergeCell ref="S133:X133"/>
    <mergeCell ref="S159:X159"/>
    <mergeCell ref="S160:X160"/>
    <mergeCell ref="C165:X165"/>
    <mergeCell ref="C166:X166"/>
    <mergeCell ref="S175:X175"/>
    <mergeCell ref="S174:X174"/>
    <mergeCell ref="S183:X183"/>
    <mergeCell ref="M183:R183"/>
    <mergeCell ref="C182:L183"/>
    <mergeCell ref="M180:R180"/>
    <mergeCell ref="D175:L176"/>
    <mergeCell ref="C322:Q323"/>
    <mergeCell ref="M140:R140"/>
    <mergeCell ref="S140:X140"/>
    <mergeCell ref="S150:X150"/>
    <mergeCell ref="A22:A24"/>
    <mergeCell ref="A25:A26"/>
    <mergeCell ref="A27:A28"/>
    <mergeCell ref="A29:A30"/>
    <mergeCell ref="M25:R25"/>
    <mergeCell ref="S25:X25"/>
    <mergeCell ref="C72:C73"/>
    <mergeCell ref="S72:X72"/>
    <mergeCell ref="S73:X73"/>
    <mergeCell ref="D72:R73"/>
    <mergeCell ref="M22:X22"/>
    <mergeCell ref="C22:L24"/>
    <mergeCell ref="M23:R23"/>
    <mergeCell ref="S23:X23"/>
    <mergeCell ref="M24:R24"/>
    <mergeCell ref="S24:X24"/>
    <mergeCell ref="C25:C30"/>
    <mergeCell ref="S29:X29"/>
    <mergeCell ref="M30:R30"/>
    <mergeCell ref="S30:X30"/>
    <mergeCell ref="M87:R87"/>
    <mergeCell ref="S87:X87"/>
    <mergeCell ref="C93:L93"/>
    <mergeCell ref="D25:L26"/>
    <mergeCell ref="M26:R26"/>
    <mergeCell ref="S26:X26"/>
    <mergeCell ref="A36:A37"/>
    <mergeCell ref="B2:Z2"/>
    <mergeCell ref="L4:Q4"/>
    <mergeCell ref="C14:Y14"/>
    <mergeCell ref="C15:Y15"/>
    <mergeCell ref="C16:Y16"/>
    <mergeCell ref="M20:R20"/>
    <mergeCell ref="S20:X20"/>
    <mergeCell ref="C20:L20"/>
    <mergeCell ref="C18:X18"/>
    <mergeCell ref="L10:X10"/>
    <mergeCell ref="C7:X7"/>
    <mergeCell ref="D36:L37"/>
    <mergeCell ref="M36:R36"/>
    <mergeCell ref="S36:X36"/>
    <mergeCell ref="M37:R37"/>
    <mergeCell ref="S37:X37"/>
    <mergeCell ref="A33:A35"/>
    <mergeCell ref="D27:L28"/>
    <mergeCell ref="D29:L30"/>
    <mergeCell ref="C36:C39"/>
    <mergeCell ref="C33:L35"/>
    <mergeCell ref="M33:X33"/>
    <mergeCell ref="S35:X35"/>
    <mergeCell ref="M34:R34"/>
    <mergeCell ref="S34:X34"/>
    <mergeCell ref="M35:R35"/>
    <mergeCell ref="M27:R27"/>
    <mergeCell ref="S27:X27"/>
    <mergeCell ref="M28:R28"/>
    <mergeCell ref="S28:X28"/>
    <mergeCell ref="M29:R29"/>
    <mergeCell ref="A182:A183"/>
    <mergeCell ref="C175:C180"/>
    <mergeCell ref="C374:P374"/>
    <mergeCell ref="S316:X316"/>
    <mergeCell ref="C314:X314"/>
    <mergeCell ref="C320:X320"/>
    <mergeCell ref="C369:V369"/>
    <mergeCell ref="M188:X188"/>
    <mergeCell ref="U250:W250"/>
    <mergeCell ref="U251:W251"/>
    <mergeCell ref="C250:T250"/>
    <mergeCell ref="D251:T251"/>
    <mergeCell ref="C298:L299"/>
    <mergeCell ref="M299:R299"/>
    <mergeCell ref="S308:X308"/>
    <mergeCell ref="S310:X310"/>
    <mergeCell ref="S312:X312"/>
    <mergeCell ref="M301:R301"/>
    <mergeCell ref="M303:R303"/>
    <mergeCell ref="M305:R305"/>
    <mergeCell ref="A298:A299"/>
    <mergeCell ref="C286:X286"/>
    <mergeCell ref="C295:X295"/>
    <mergeCell ref="A188:A189"/>
    <mergeCell ref="A185:A186"/>
    <mergeCell ref="C255:X255"/>
    <mergeCell ref="S186:X186"/>
    <mergeCell ref="S189:X189"/>
    <mergeCell ref="C246:Y246"/>
    <mergeCell ref="M186:R186"/>
    <mergeCell ref="M189:R189"/>
    <mergeCell ref="C188:L189"/>
    <mergeCell ref="C204:X204"/>
    <mergeCell ref="C199:X199"/>
    <mergeCell ref="C194:L195"/>
    <mergeCell ref="M194:R194"/>
    <mergeCell ref="M195:R195"/>
    <mergeCell ref="C209:X209"/>
    <mergeCell ref="C211:X211"/>
    <mergeCell ref="C214:X214"/>
    <mergeCell ref="J216:K216"/>
    <mergeCell ref="U216:V216"/>
    <mergeCell ref="U218:V218"/>
    <mergeCell ref="C221:X221"/>
    <mergeCell ref="U223:V223"/>
    <mergeCell ref="M185:X185"/>
    <mergeCell ref="C185:L186"/>
    <mergeCell ref="A172:A174"/>
    <mergeCell ref="C316:P316"/>
    <mergeCell ref="M300:P300"/>
    <mergeCell ref="D300:L300"/>
    <mergeCell ref="D301:L301"/>
    <mergeCell ref="D302:L302"/>
    <mergeCell ref="D303:L303"/>
    <mergeCell ref="E304:L305"/>
    <mergeCell ref="C248:X248"/>
    <mergeCell ref="F291:I291"/>
    <mergeCell ref="M291:P291"/>
    <mergeCell ref="U291:X291"/>
    <mergeCell ref="R274:T274"/>
    <mergeCell ref="U274:W274"/>
    <mergeCell ref="R268:T268"/>
    <mergeCell ref="U268:W268"/>
    <mergeCell ref="R272:T272"/>
    <mergeCell ref="U272:W272"/>
    <mergeCell ref="S179:X179"/>
    <mergeCell ref="S180:X180"/>
    <mergeCell ref="D179:L180"/>
    <mergeCell ref="W281:X281"/>
    <mergeCell ref="W282:X282"/>
    <mergeCell ref="W283:X283"/>
    <mergeCell ref="M83:R83"/>
    <mergeCell ref="C114:X114"/>
    <mergeCell ref="S109:X109"/>
    <mergeCell ref="M110:R110"/>
    <mergeCell ref="S110:X110"/>
    <mergeCell ref="S93:X93"/>
    <mergeCell ref="M104:R104"/>
    <mergeCell ref="S104:X104"/>
    <mergeCell ref="C104:L104"/>
    <mergeCell ref="M109:R109"/>
    <mergeCell ref="C109:L110"/>
    <mergeCell ref="M88:R88"/>
    <mergeCell ref="S88:X88"/>
    <mergeCell ref="S96:X96"/>
    <mergeCell ref="M95:X95"/>
    <mergeCell ref="C95:L96"/>
    <mergeCell ref="C101:L102"/>
    <mergeCell ref="M101:X101"/>
    <mergeCell ref="M102:R102"/>
    <mergeCell ref="S102:X102"/>
    <mergeCell ref="C98:L99"/>
    <mergeCell ref="M98:X98"/>
    <mergeCell ref="M99:R99"/>
    <mergeCell ref="M93:R93"/>
    <mergeCell ref="D79:L80"/>
    <mergeCell ref="D81:L82"/>
    <mergeCell ref="A149:A150"/>
    <mergeCell ref="A151:A152"/>
    <mergeCell ref="A153:A154"/>
    <mergeCell ref="A98:A99"/>
    <mergeCell ref="A101:A102"/>
    <mergeCell ref="A95:A96"/>
    <mergeCell ref="A135:A137"/>
    <mergeCell ref="A146:A148"/>
    <mergeCell ref="C149:C154"/>
    <mergeCell ref="A142:A143"/>
    <mergeCell ref="C138:C143"/>
    <mergeCell ref="A138:A139"/>
    <mergeCell ref="A140:A141"/>
    <mergeCell ref="C131:X131"/>
    <mergeCell ref="C126:X126"/>
    <mergeCell ref="C133:L133"/>
    <mergeCell ref="C124:U124"/>
    <mergeCell ref="D85:L86"/>
    <mergeCell ref="C135:L137"/>
    <mergeCell ref="C119:X119"/>
    <mergeCell ref="C127:X127"/>
    <mergeCell ref="D83:L84"/>
    <mergeCell ref="M49:R49"/>
    <mergeCell ref="S49:X49"/>
    <mergeCell ref="M50:R50"/>
    <mergeCell ref="S50:X50"/>
    <mergeCell ref="M38:R38"/>
    <mergeCell ref="S38:X38"/>
    <mergeCell ref="M39:R39"/>
    <mergeCell ref="S39:X39"/>
    <mergeCell ref="C42:L44"/>
    <mergeCell ref="M42:X42"/>
    <mergeCell ref="M43:R43"/>
    <mergeCell ref="S43:X43"/>
    <mergeCell ref="M44:R44"/>
    <mergeCell ref="S44:X44"/>
    <mergeCell ref="A42:A44"/>
    <mergeCell ref="A38:A39"/>
    <mergeCell ref="A47:A48"/>
    <mergeCell ref="D47:L48"/>
    <mergeCell ref="M47:R47"/>
    <mergeCell ref="S47:X47"/>
    <mergeCell ref="M48:R48"/>
    <mergeCell ref="S48:X48"/>
    <mergeCell ref="D38:L39"/>
    <mergeCell ref="M64:R64"/>
    <mergeCell ref="S64:X64"/>
    <mergeCell ref="A62:A64"/>
    <mergeCell ref="A45:A46"/>
    <mergeCell ref="D45:L46"/>
    <mergeCell ref="M45:R45"/>
    <mergeCell ref="S45:X45"/>
    <mergeCell ref="M46:R46"/>
    <mergeCell ref="S46:X46"/>
    <mergeCell ref="C52:R53"/>
    <mergeCell ref="S52:X52"/>
    <mergeCell ref="S53:X53"/>
    <mergeCell ref="C60:L60"/>
    <mergeCell ref="M60:R60"/>
    <mergeCell ref="S60:X60"/>
    <mergeCell ref="C57:Y57"/>
    <mergeCell ref="C58:Y58"/>
    <mergeCell ref="C62:L64"/>
    <mergeCell ref="M62:X62"/>
    <mergeCell ref="M63:R63"/>
    <mergeCell ref="S63:X63"/>
    <mergeCell ref="C45:C50"/>
    <mergeCell ref="A49:A50"/>
    <mergeCell ref="D49:L50"/>
    <mergeCell ref="S78:X78"/>
    <mergeCell ref="A67:A68"/>
    <mergeCell ref="D67:L68"/>
    <mergeCell ref="M67:R67"/>
    <mergeCell ref="S67:X67"/>
    <mergeCell ref="M68:R68"/>
    <mergeCell ref="S68:X68"/>
    <mergeCell ref="A65:A66"/>
    <mergeCell ref="D65:L66"/>
    <mergeCell ref="M65:R65"/>
    <mergeCell ref="S65:X65"/>
    <mergeCell ref="M66:R66"/>
    <mergeCell ref="S66:X66"/>
    <mergeCell ref="C65:C70"/>
    <mergeCell ref="A69:A70"/>
    <mergeCell ref="D69:L70"/>
    <mergeCell ref="M69:R69"/>
    <mergeCell ref="S69:X69"/>
    <mergeCell ref="M70:R70"/>
    <mergeCell ref="S70:X70"/>
    <mergeCell ref="S149:X149"/>
    <mergeCell ref="A76:A78"/>
    <mergeCell ref="M86:R86"/>
    <mergeCell ref="S86:X86"/>
    <mergeCell ref="D87:L88"/>
    <mergeCell ref="C79:C88"/>
    <mergeCell ref="S83:X83"/>
    <mergeCell ref="M84:R84"/>
    <mergeCell ref="S84:X84"/>
    <mergeCell ref="M85:R85"/>
    <mergeCell ref="S85:X85"/>
    <mergeCell ref="S82:X82"/>
    <mergeCell ref="M81:R81"/>
    <mergeCell ref="S81:X81"/>
    <mergeCell ref="M82:R82"/>
    <mergeCell ref="M79:R79"/>
    <mergeCell ref="S79:X79"/>
    <mergeCell ref="M80:R80"/>
    <mergeCell ref="S80:X80"/>
    <mergeCell ref="C76:L78"/>
    <mergeCell ref="M76:X76"/>
    <mergeCell ref="M77:R77"/>
    <mergeCell ref="S77:X77"/>
    <mergeCell ref="M78:R78"/>
    <mergeCell ref="C128:V128"/>
    <mergeCell ref="C122:V122"/>
    <mergeCell ref="M146:X146"/>
    <mergeCell ref="S147:X147"/>
    <mergeCell ref="S148:X148"/>
    <mergeCell ref="S136:X136"/>
    <mergeCell ref="M137:R137"/>
    <mergeCell ref="S137:X137"/>
    <mergeCell ref="D138:L139"/>
    <mergeCell ref="M138:R138"/>
    <mergeCell ref="S138:X138"/>
    <mergeCell ref="D140:L141"/>
    <mergeCell ref="M142:R142"/>
    <mergeCell ref="S142:X142"/>
    <mergeCell ref="M143:R143"/>
    <mergeCell ref="S143:X143"/>
    <mergeCell ref="C146:L148"/>
    <mergeCell ref="M135:X135"/>
    <mergeCell ref="M136:R136"/>
    <mergeCell ref="M147:R147"/>
    <mergeCell ref="M148:R148"/>
    <mergeCell ref="C129:X129"/>
    <mergeCell ref="M139:R139"/>
    <mergeCell ref="S139:X139"/>
    <mergeCell ref="S170:X170"/>
    <mergeCell ref="S404:X404"/>
    <mergeCell ref="D177:L178"/>
    <mergeCell ref="U261:W261"/>
    <mergeCell ref="C324:Q325"/>
    <mergeCell ref="S323:X323"/>
    <mergeCell ref="U257:W257"/>
    <mergeCell ref="U258:W258"/>
    <mergeCell ref="D258:T258"/>
    <mergeCell ref="C264:M264"/>
    <mergeCell ref="R260:T260"/>
    <mergeCell ref="U260:W260"/>
    <mergeCell ref="R264:T264"/>
    <mergeCell ref="U264:W264"/>
    <mergeCell ref="C300:C303"/>
    <mergeCell ref="R266:T266"/>
    <mergeCell ref="U266:W266"/>
    <mergeCell ref="O265:Q265"/>
    <mergeCell ref="U238:V238"/>
    <mergeCell ref="U240:V240"/>
    <mergeCell ref="U242:V242"/>
    <mergeCell ref="C257:T257"/>
    <mergeCell ref="S301:X301"/>
    <mergeCell ref="S303:X303"/>
    <mergeCell ref="A454:A455"/>
    <mergeCell ref="A456:A457"/>
    <mergeCell ref="J455:V455"/>
    <mergeCell ref="J457:V457"/>
    <mergeCell ref="C394:P394"/>
    <mergeCell ref="C396:R396"/>
    <mergeCell ref="O266:Q266"/>
    <mergeCell ref="R265:T265"/>
    <mergeCell ref="U265:W265"/>
    <mergeCell ref="C438:X438"/>
    <mergeCell ref="F435:I435"/>
    <mergeCell ref="M435:P435"/>
    <mergeCell ref="U435:X435"/>
    <mergeCell ref="C430:X430"/>
    <mergeCell ref="S384:X384"/>
    <mergeCell ref="W401:X401"/>
    <mergeCell ref="R273:T273"/>
    <mergeCell ref="U273:W273"/>
    <mergeCell ref="S298:X298"/>
    <mergeCell ref="M298:R298"/>
    <mergeCell ref="S299:X299"/>
    <mergeCell ref="C279:X279"/>
    <mergeCell ref="M302:P302"/>
    <mergeCell ref="S374:X374"/>
    <mergeCell ref="U509:X513"/>
    <mergeCell ref="C683:W683"/>
    <mergeCell ref="C686:X686"/>
    <mergeCell ref="C638:X638"/>
    <mergeCell ref="C659:X659"/>
    <mergeCell ref="C664:X664"/>
    <mergeCell ref="W666:X666"/>
    <mergeCell ref="C680:W680"/>
    <mergeCell ref="C585:D585"/>
    <mergeCell ref="C587:D587"/>
    <mergeCell ref="C589:X589"/>
    <mergeCell ref="C626:C630"/>
    <mergeCell ref="S626:X626"/>
    <mergeCell ref="S628:X628"/>
    <mergeCell ref="S630:X630"/>
    <mergeCell ref="C515:X515"/>
    <mergeCell ref="C533:X533"/>
    <mergeCell ref="M563:N563"/>
    <mergeCell ref="C575:X575"/>
    <mergeCell ref="C577:X577"/>
    <mergeCell ref="C581:X581"/>
    <mergeCell ref="C609:I609"/>
    <mergeCell ref="C611:I613"/>
    <mergeCell ref="C610:I610"/>
    <mergeCell ref="I743:X743"/>
    <mergeCell ref="C746:X746"/>
    <mergeCell ref="W749:X749"/>
    <mergeCell ref="C749:T749"/>
    <mergeCell ref="C731:X731"/>
    <mergeCell ref="C732:X732"/>
    <mergeCell ref="C735:X735"/>
    <mergeCell ref="I739:X739"/>
    <mergeCell ref="I741:X741"/>
    <mergeCell ref="C689:X689"/>
    <mergeCell ref="C715:X715"/>
    <mergeCell ref="C718:X718"/>
    <mergeCell ref="S412:X412"/>
    <mergeCell ref="C414:P414"/>
    <mergeCell ref="C449:X449"/>
    <mergeCell ref="U443:X447"/>
    <mergeCell ref="C618:X618"/>
    <mergeCell ref="W620:X620"/>
    <mergeCell ref="C624:R624"/>
    <mergeCell ref="S624:X624"/>
    <mergeCell ref="U441:X441"/>
    <mergeCell ref="C426:P426"/>
    <mergeCell ref="S427:X427"/>
    <mergeCell ref="U507:X507"/>
    <mergeCell ref="C422:X422"/>
    <mergeCell ref="C583:D583"/>
    <mergeCell ref="S415:X415"/>
    <mergeCell ref="V610:X610"/>
    <mergeCell ref="C632:R632"/>
    <mergeCell ref="C605:I605"/>
    <mergeCell ref="C606:I606"/>
    <mergeCell ref="C607:I607"/>
    <mergeCell ref="C608:I608"/>
    <mergeCell ref="C728:X728"/>
    <mergeCell ref="C701:X701"/>
    <mergeCell ref="C704:V704"/>
    <mergeCell ref="C710:V710"/>
    <mergeCell ref="C712:V712"/>
    <mergeCell ref="C721:V721"/>
    <mergeCell ref="C723:V723"/>
    <mergeCell ref="C725:V725"/>
    <mergeCell ref="C693:X693"/>
    <mergeCell ref="C695:D695"/>
    <mergeCell ref="C697:X697"/>
    <mergeCell ref="S346:X346"/>
    <mergeCell ref="Y174:Z174"/>
    <mergeCell ref="Y176:Z176"/>
    <mergeCell ref="Y178:Z178"/>
    <mergeCell ref="U229:V229"/>
    <mergeCell ref="U231:V231"/>
    <mergeCell ref="C234:X234"/>
    <mergeCell ref="U236:V236"/>
    <mergeCell ref="J218:K218"/>
    <mergeCell ref="J231:S231"/>
    <mergeCell ref="M179:R179"/>
    <mergeCell ref="M182:X182"/>
    <mergeCell ref="U225:V225"/>
    <mergeCell ref="U227:V227"/>
    <mergeCell ref="S177:X177"/>
    <mergeCell ref="M175:R175"/>
    <mergeCell ref="M177:R177"/>
    <mergeCell ref="M176:R176"/>
    <mergeCell ref="M178:R178"/>
    <mergeCell ref="W632:X632"/>
    <mergeCell ref="C634:R634"/>
    <mergeCell ref="W634:X634"/>
    <mergeCell ref="C593:X593"/>
    <mergeCell ref="W595:X595"/>
    <mergeCell ref="W597:X597"/>
    <mergeCell ref="C600:X600"/>
    <mergeCell ref="C599:X599"/>
    <mergeCell ref="C603:X603"/>
    <mergeCell ref="J605:L605"/>
    <mergeCell ref="M605:O605"/>
    <mergeCell ref="P605:R605"/>
    <mergeCell ref="S605:U605"/>
    <mergeCell ref="V605:X605"/>
    <mergeCell ref="J606:L606"/>
    <mergeCell ref="M606:O606"/>
    <mergeCell ref="P606:R606"/>
    <mergeCell ref="S606:U606"/>
    <mergeCell ref="V606:X606"/>
    <mergeCell ref="J607:L607"/>
    <mergeCell ref="M607:O607"/>
    <mergeCell ref="P610:R610"/>
    <mergeCell ref="S610:U610"/>
    <mergeCell ref="S4:Y4"/>
    <mergeCell ref="J610:L610"/>
    <mergeCell ref="M610:O610"/>
    <mergeCell ref="P607:R607"/>
    <mergeCell ref="C622:X622"/>
    <mergeCell ref="S607:U607"/>
    <mergeCell ref="V607:X607"/>
    <mergeCell ref="J608:L608"/>
    <mergeCell ref="M608:O608"/>
    <mergeCell ref="P608:R608"/>
    <mergeCell ref="S608:U608"/>
    <mergeCell ref="V608:X608"/>
    <mergeCell ref="J609:L609"/>
    <mergeCell ref="M609:O609"/>
    <mergeCell ref="P609:R609"/>
    <mergeCell ref="S609:U609"/>
    <mergeCell ref="V609:X609"/>
    <mergeCell ref="S325:X325"/>
    <mergeCell ref="S337:X337"/>
    <mergeCell ref="C329:X329"/>
    <mergeCell ref="S357:X357"/>
    <mergeCell ref="C376:P376"/>
    <mergeCell ref="S353:X353"/>
    <mergeCell ref="S355:X355"/>
  </mergeCells>
  <phoneticPr fontId="4" type="noConversion"/>
  <conditionalFormatting sqref="O318:R318">
    <cfRule type="cellIs" dxfId="871" priority="203" operator="equal">
      <formula>"..."</formula>
    </cfRule>
  </conditionalFormatting>
  <conditionalFormatting sqref="P563:Q563">
    <cfRule type="cellIs" dxfId="870" priority="123" operator="equal">
      <formula>"..."</formula>
    </cfRule>
  </conditionalFormatting>
  <conditionalFormatting sqref="W749:X749 C689:X689 W368:X368 F291:I291 W281:X283 M291:P291 U291:X291 F435:I435 M435:P435 U435:X435 W390:X390 W394:X394 W396:X396">
    <cfRule type="cellIs" dxfId="869" priority="58" operator="equal">
      <formula>"?"</formula>
    </cfRule>
  </conditionalFormatting>
  <conditionalFormatting sqref="X451 X453 X455 X457 X462 X464 X466 X468 X470 X472 X474 X478 X480 X482 X484 X486 X488 X490 X492 X494 X496 X500 X502 X504 X517 X519 X521 X523 X525 X527 X529 X531 X535 X537 X539 X541 X543 X545 X547 X549 X551 X555 X557 X559 X565 X567 X569 X571">
    <cfRule type="cellIs" dxfId="868" priority="57" operator="equal">
      <formula>"?"</formula>
    </cfRule>
  </conditionalFormatting>
  <conditionalFormatting sqref="X124">
    <cfRule type="cellIs" dxfId="867" priority="55" operator="equal">
      <formula>"x"</formula>
    </cfRule>
  </conditionalFormatting>
  <conditionalFormatting sqref="L318">
    <cfRule type="cellIs" dxfId="866" priority="54" operator="equal">
      <formula>"x"</formula>
    </cfRule>
  </conditionalFormatting>
  <conditionalFormatting sqref="C583">
    <cfRule type="cellIs" dxfId="865" priority="53" operator="equal">
      <formula>"x"</formula>
    </cfRule>
  </conditionalFormatting>
  <conditionalFormatting sqref="C585">
    <cfRule type="cellIs" dxfId="864" priority="52" operator="equal">
      <formula>"x"</formula>
    </cfRule>
  </conditionalFormatting>
  <conditionalFormatting sqref="C587">
    <cfRule type="cellIs" dxfId="863" priority="51" operator="equal">
      <formula>"x"</formula>
    </cfRule>
  </conditionalFormatting>
  <conditionalFormatting sqref="X642">
    <cfRule type="cellIs" dxfId="862" priority="49" operator="equal">
      <formula>"?"</formula>
    </cfRule>
  </conditionalFormatting>
  <conditionalFormatting sqref="X644">
    <cfRule type="cellIs" dxfId="861" priority="48" operator="equal">
      <formula>"?"</formula>
    </cfRule>
  </conditionalFormatting>
  <conditionalFormatting sqref="X646">
    <cfRule type="cellIs" dxfId="860" priority="47" operator="equal">
      <formula>"?"</formula>
    </cfRule>
  </conditionalFormatting>
  <conditionalFormatting sqref="X648">
    <cfRule type="cellIs" dxfId="859" priority="46" operator="equal">
      <formula>"?"</formula>
    </cfRule>
  </conditionalFormatting>
  <conditionalFormatting sqref="X650">
    <cfRule type="cellIs" dxfId="858" priority="45" operator="equal">
      <formula>"?"</formula>
    </cfRule>
  </conditionalFormatting>
  <conditionalFormatting sqref="X652">
    <cfRule type="cellIs" dxfId="857" priority="44" operator="equal">
      <formula>"?"</formula>
    </cfRule>
  </conditionalFormatting>
  <conditionalFormatting sqref="X654">
    <cfRule type="cellIs" dxfId="856" priority="43" operator="equal">
      <formula>"?"</formula>
    </cfRule>
  </conditionalFormatting>
  <conditionalFormatting sqref="X656">
    <cfRule type="cellIs" dxfId="855" priority="42" operator="equal">
      <formula>"?"</formula>
    </cfRule>
  </conditionalFormatting>
  <conditionalFormatting sqref="X672">
    <cfRule type="cellIs" dxfId="854" priority="33" operator="equal">
      <formula>"?"</formula>
    </cfRule>
  </conditionalFormatting>
  <conditionalFormatting sqref="X674">
    <cfRule type="cellIs" dxfId="853" priority="32" operator="equal">
      <formula>"?"</formula>
    </cfRule>
  </conditionalFormatting>
  <conditionalFormatting sqref="X676">
    <cfRule type="cellIs" dxfId="852" priority="31" operator="equal">
      <formula>"?"</formula>
    </cfRule>
  </conditionalFormatting>
  <conditionalFormatting sqref="X678">
    <cfRule type="cellIs" dxfId="851" priority="30" operator="equal">
      <formula>"?"</formula>
    </cfRule>
  </conditionalFormatting>
  <conditionalFormatting sqref="X680">
    <cfRule type="cellIs" dxfId="850" priority="29" operator="equal">
      <formula>"?"</formula>
    </cfRule>
  </conditionalFormatting>
  <conditionalFormatting sqref="X683">
    <cfRule type="cellIs" dxfId="849" priority="27" operator="equal">
      <formula>"?"</formula>
    </cfRule>
  </conditionalFormatting>
  <conditionalFormatting sqref="X704">
    <cfRule type="cellIs" dxfId="848" priority="25" operator="equal">
      <formula>"?"</formula>
    </cfRule>
  </conditionalFormatting>
  <conditionalFormatting sqref="X706">
    <cfRule type="cellIs" dxfId="847" priority="24" operator="equal">
      <formula>"?"</formula>
    </cfRule>
  </conditionalFormatting>
  <conditionalFormatting sqref="X708">
    <cfRule type="cellIs" dxfId="846" priority="23" operator="equal">
      <formula>"?"</formula>
    </cfRule>
  </conditionalFormatting>
  <conditionalFormatting sqref="X710">
    <cfRule type="cellIs" dxfId="845" priority="22" operator="equal">
      <formula>"?"</formula>
    </cfRule>
  </conditionalFormatting>
  <conditionalFormatting sqref="X712">
    <cfRule type="cellIs" dxfId="844" priority="21" operator="equal">
      <formula>"?"</formula>
    </cfRule>
  </conditionalFormatting>
  <conditionalFormatting sqref="X721">
    <cfRule type="cellIs" dxfId="843" priority="20" operator="equal">
      <formula>"?"</formula>
    </cfRule>
  </conditionalFormatting>
  <conditionalFormatting sqref="X723">
    <cfRule type="cellIs" dxfId="842" priority="19" operator="equal">
      <formula>"?"</formula>
    </cfRule>
  </conditionalFormatting>
  <conditionalFormatting sqref="X725">
    <cfRule type="cellIs" dxfId="841" priority="18" operator="equal">
      <formula>"?"</formula>
    </cfRule>
  </conditionalFormatting>
  <conditionalFormatting sqref="W597:X597">
    <cfRule type="cellIs" dxfId="840" priority="14" operator="equal">
      <formula>"?"</formula>
    </cfRule>
  </conditionalFormatting>
  <conditionalFormatting sqref="W612">
    <cfRule type="cellIs" dxfId="839" priority="7" operator="equal">
      <formula>"x"</formula>
    </cfRule>
  </conditionalFormatting>
  <conditionalFormatting sqref="K612">
    <cfRule type="cellIs" dxfId="838" priority="11" operator="equal">
      <formula>"x"</formula>
    </cfRule>
  </conditionalFormatting>
  <conditionalFormatting sqref="N612">
    <cfRule type="cellIs" dxfId="837" priority="10" operator="equal">
      <formula>"x"</formula>
    </cfRule>
  </conditionalFormatting>
  <conditionalFormatting sqref="Q612">
    <cfRule type="cellIs" dxfId="836" priority="9" operator="equal">
      <formula>"x"</formula>
    </cfRule>
  </conditionalFormatting>
  <conditionalFormatting sqref="T612">
    <cfRule type="cellIs" dxfId="835" priority="8" operator="equal">
      <formula>"x"</formula>
    </cfRule>
  </conditionalFormatting>
  <conditionalFormatting sqref="M563:N563">
    <cfRule type="cellIs" dxfId="834" priority="6" operator="equal">
      <formula>"?"</formula>
    </cfRule>
  </conditionalFormatting>
  <conditionalFormatting sqref="W595:X595">
    <cfRule type="cellIs" dxfId="833" priority="5" operator="equal">
      <formula>"?"</formula>
    </cfRule>
  </conditionalFormatting>
  <conditionalFormatting sqref="W620:X620">
    <cfRule type="cellIs" dxfId="832" priority="4" operator="equal">
      <formula>"?"</formula>
    </cfRule>
  </conditionalFormatting>
  <conditionalFormatting sqref="W632:X632">
    <cfRule type="cellIs" dxfId="831" priority="3" operator="equal">
      <formula>"?"</formula>
    </cfRule>
  </conditionalFormatting>
  <conditionalFormatting sqref="W666:X666">
    <cfRule type="cellIs" dxfId="830" priority="2" operator="equal">
      <formula>"?"</formula>
    </cfRule>
  </conditionalFormatting>
  <conditionalFormatting sqref="C695:D695">
    <cfRule type="cellIs" dxfId="829" priority="1" operator="equal">
      <formula>"?"</formula>
    </cfRule>
  </conditionalFormatting>
  <dataValidations count="17">
    <dataValidation type="list" allowBlank="1" showInputMessage="1" showErrorMessage="1" sqref="X124 L318 C583 C585 C587 W749:X749 N612 Q612 T612 W612 K612">
      <formula1>"?,x"</formula1>
    </dataValidation>
    <dataValidation type="list" allowBlank="1" showInputMessage="1" showErrorMessage="1" sqref="F291:I291 M291:P291 U291:X291 F435:I435 M435:P435 U435:X435">
      <formula1>"?, wird steigen, bleibt konstant, wird sinken"</formula1>
    </dataValidation>
    <dataValidation type="list" allowBlank="1" showInputMessage="1" showErrorMessage="1" sqref="X463">
      <formula1>$R$461:$W$461</formula1>
    </dataValidation>
    <dataValidation type="list" allowBlank="1" showInputMessage="1" showErrorMessage="1" sqref="X501">
      <formula1>$R$477:$W$477</formula1>
    </dataValidation>
    <dataValidation type="list" allowBlank="1" showInputMessage="1" showErrorMessage="1" sqref="C689:X689">
      <formula1>"?,zunehmend Netzfahrplantrassen,zunehmend Gelegenheitstrassen,keine Verschiebungen im Verhältnis zwischen Netzfahrplan- und Gelegenheitstrassen"</formula1>
    </dataValidation>
    <dataValidation type="list" allowBlank="1" showInputMessage="1" showErrorMessage="1" sqref="C588:D588">
      <formula1>#REF!</formula1>
    </dataValidation>
    <dataValidation type="list" allowBlank="1" showInputMessage="1" showErrorMessage="1" sqref="W281:X283 X451 X453 X455 X457 X462 X464 X466 X468 X470 X472 X474 X478 X480 X482 X484 X486 X488 X490 X492 X494 X496 X500 X502 X504 X517 X519 X521 X523 X525 X527 X529 X531 X535 X537 X539 X541 X543 X545 X547 X549 X551 X555 X557 X559 X565 X567 X569 X571 X642 X644 X646 X648 X650 X652 X654 X656 X672 X674 X676 X678 X680 X683 X704 X706 X708 X710 X712 X721 X723 X725">
      <formula1>"?,1,2,3,4,5"</formula1>
    </dataValidation>
    <dataValidation type="decimal" allowBlank="1" showInputMessage="1" showErrorMessage="1" errorTitle="Bitte prüfen Sie Ihre Eingabe!" error="Text und Sonderzeichen sind in diesem Feld nicht zugelassen._x000a_Prozentwerte können 100% nicht überschreiten." sqref="W634:X634 J216:K216 J218:K218 U216:V216 U218:V218 U223:V223 U225:V225 U227:V227 U229:V229 U231:V231 U236:V236 U238:V238 U240:V240 U242:V242">
      <formula1>0</formula1>
      <formula2>100</formula2>
    </dataValidation>
    <dataValidation type="whole" operator="greaterThanOrEqual" allowBlank="1" showInputMessage="1" showErrorMessage="1" sqref="S428:X428 S425:X425 S416:X416 S413:X413">
      <formula1>0</formula1>
    </dataValidation>
    <dataValidation type="decimal" operator="greaterThanOrEqual" allowBlank="1" showInputMessage="1" showErrorMessage="1" errorTitle="Bitte prüfen Sie Ihre Eingabe!" error="Text und Sonderzeichen sind in diesem Feld nicht zugelassen." sqref="J610:X610 U251:W251 M99:X99 M102:X102 M186:R186 M189:R189">
      <formula1>0</formula1>
    </dataValidation>
    <dataValidation type="decimal" operator="greaterThan" allowBlank="1" showInputMessage="1" showErrorMessage="1" errorTitle="Bitte prüfen Sie Ihre Eingabe!" error="Text und Sonderzeichen sind in diesem Feld nicht zugelassen." sqref="U250:W250">
      <formula1>0</formula1>
    </dataValidation>
    <dataValidation type="list" allowBlank="1" showInputMessage="1" showErrorMessage="1" sqref="W597:X597">
      <formula1>"?,Ja,Teilweise,Nein"</formula1>
    </dataValidation>
    <dataValidation type="list" allowBlank="1" showInputMessage="1" showErrorMessage="1" sqref="W368:X368 W390:X390 W394:X394 W396:X396 M563:N563 W595:X595 W620:X620 W632:X632 W666:X666 C695:D695">
      <formula1>"?,Ja,Nein"</formula1>
    </dataValidation>
    <dataValidation type="whole" operator="greaterThanOrEqual" allowBlank="1" showInputMessage="1" showErrorMessage="1" errorTitle="Bitte prüfen Sie Ihre Eingabe!" error="Text und Sonderzeichen sind in diesem Feld nicht zugelassen._x000a_Dieses Feld darf nur ganzzahlige Werte enthalten." sqref="M24:X24 M26:X26 M28:X28 M30:X30 M37:X37 M39:X39 M46:X46 M48:X48 M50:X50 S53:X53 M64:X64 M66:X66 M68:X68 M70:X70 S73:X73 M80:X80 M82:X82 M84:X84 M86:X86 M88:X88 M96:X96 M104:X104 M110:X110 M137:X137 M139:X139 M141:X141 M143:X143 M150:R150 M152:R152 M154:R154 M160:R160 M174:R174 M176:R176 M178:R178 M180:R180 M183:R183 M195:R195 U257:W258 R261:W262 O265:W266 R269:W270 R273:W274 M299:X299 M301:X301 M303:X303 M305:X305 S308:X308 S310:X310 S312:X312 S316:X316 S323:X323 S325:X325 S331:X331 S333:X333 S335:X335 S337:X337 S339:X339 S344:X344 S346:X346 S353:X353 S355:X355 S357:X357 S359:X359 S361:X361 S365:X365 S374:X374 S376:X376 S378:X378 S380:X380 S382:X382 S384:X384 S386:X386 S388:X388 S392:X392 S404:X404 S406:X406 S412:X412 S415:X415 S424:X424 S427:X427 S624:X624 S626:X626 S628:X628 S630:X630 J607:X608">
      <formula1>0</formula1>
    </dataValidation>
    <dataValidation type="decimal" allowBlank="1" showInputMessage="1" showErrorMessage="1" errorTitle="Bitte prüfen Sie Ihre Eingabe!" error="Text und Sonderzeichen sind in diesem Feld nicht zugelassen._x000a_Prozentwerte können 100% nicht überschreiten._x000a_" sqref="W401:X401">
      <formula1>0</formula1>
      <formula2>100</formula2>
    </dataValidation>
    <dataValidation type="whole" operator="greaterThanOrEqual" allowBlank="1" showInputMessage="1" showErrorMessage="1" errorTitle="Bitte prüfen Sie Ihre Eingabe!" error="Text und Sonderzeichen sind in diesem Feld nicht zugelassen._x000a_Dieses Feld darf nur ganzzahlige Werte enthalten._x000a_" sqref="J606:X606 J609:X609">
      <formula1>0</formula1>
    </dataValidation>
    <dataValidation type="textLength" allowBlank="1" showInputMessage="1" showErrorMessage="1" errorTitle="Keine Eingabe!" error="Dieser Bereich ist nicht zur Eingabe von Daten vorgesehen." sqref="R4">
      <formula1>0</formula1>
      <formula2>0</formula2>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2017 / Version 1.5&amp;RSeite &amp;P von &amp;N</oddFooter>
  </headerFooter>
  <rowBreaks count="20" manualBreakCount="20">
    <brk id="54" max="9" man="1"/>
    <brk id="89" max="9" man="1"/>
    <brk id="120" max="9" man="1"/>
    <brk id="161" max="9" man="1"/>
    <brk id="205" max="25" man="1"/>
    <brk id="243" max="9" man="1"/>
    <brk id="287" max="9" man="1"/>
    <brk id="326" max="9" man="1"/>
    <brk id="370" max="25" man="1"/>
    <brk id="407" max="9" man="1"/>
    <brk id="439" max="9" man="1"/>
    <brk id="505" max="25" man="1"/>
    <brk id="572" max="25" man="1"/>
    <brk id="590" max="25" man="1"/>
    <brk id="614" max="25" man="1"/>
    <brk id="660" max="25" man="1"/>
    <brk id="698" max="9" man="1"/>
    <brk id="505" max="16383" man="1"/>
    <brk id="590" max="25" man="1"/>
    <brk id="729" max="25" man="1"/>
  </rowBreaks>
  <ignoredErrors>
    <ignoredError sqref="B468 A125 A166 A131:A134 A451 A157:A160 A168:A171 A294:A295 A362:A365 A404:A405 A383 A257 A73 A129 A136:A137 A139 A141 A144 A149:A154 A162:A163 A173:A175 A176:A181 A189 A186:A187 A183:A184 A182 A185 A188 A281 A291 A307:A309 A317 A319 A327:A332 A334 A336 A338 A340:A345 A347:A354 A356 A358 A360 A368 A374 A385 A387 A462 A478 A495 A500 A506 A535 A555 A561 A441:A449 B466:D466 A458:A460 A475:A476 A498 A517 A515 A533 A553 A563:A564 A732:A738 A311:A316 A744:A748 A204 A199:A203 A194 A114" twoDigitTextYear="1"/>
    <ignoredError sqref="V187:V188 P187:P188 V101 P101 V98 P98 M187 S101 S187:S188" unlockedFormula="1"/>
    <ignoredError sqref="A53"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enableFormatConditionsCalculation="0">
    <tabColor theme="0" tint="-0.14999847407452621"/>
  </sheetPr>
  <dimension ref="A1:AB429"/>
  <sheetViews>
    <sheetView zoomScale="130" zoomScaleNormal="130" zoomScaleSheetLayoutView="100" workbookViewId="0">
      <selection activeCell="S15" sqref="S15:X15"/>
    </sheetView>
  </sheetViews>
  <sheetFormatPr baseColWidth="10" defaultColWidth="11.42578125" defaultRowHeight="12.75" x14ac:dyDescent="0.2"/>
  <cols>
    <col min="1" max="1" width="6.7109375" style="355" customWidth="1"/>
    <col min="2" max="3" width="1.7109375" style="355" customWidth="1"/>
    <col min="4" max="24" width="3.7109375" style="355" customWidth="1"/>
    <col min="25" max="26" width="1.7109375" style="355" customWidth="1"/>
    <col min="27" max="27" width="11.42578125" style="980"/>
    <col min="28" max="16384" width="11.42578125" style="355"/>
  </cols>
  <sheetData>
    <row r="1" spans="1:28" s="852" customFormat="1" ht="5.25" customHeight="1" x14ac:dyDescent="0.2">
      <c r="A1" s="287"/>
      <c r="B1" s="69"/>
      <c r="C1" s="70"/>
      <c r="D1" s="70"/>
      <c r="E1" s="70"/>
      <c r="F1" s="70"/>
      <c r="G1" s="70"/>
      <c r="H1" s="70"/>
      <c r="I1" s="70"/>
      <c r="J1" s="70"/>
      <c r="K1" s="70"/>
      <c r="L1" s="70"/>
      <c r="M1" s="70"/>
      <c r="N1" s="70"/>
      <c r="O1" s="70"/>
      <c r="P1" s="70"/>
      <c r="Q1" s="70"/>
      <c r="R1" s="70"/>
      <c r="S1" s="70"/>
      <c r="T1" s="70"/>
      <c r="U1" s="70"/>
      <c r="V1" s="70"/>
      <c r="W1" s="70"/>
      <c r="X1" s="70"/>
      <c r="Y1" s="71"/>
      <c r="Z1" s="72"/>
      <c r="AA1" s="985"/>
      <c r="AB1" s="5"/>
    </row>
    <row r="2" spans="1:28" s="852" customFormat="1" ht="22.5" customHeight="1" x14ac:dyDescent="0.2">
      <c r="A2" s="446"/>
      <c r="B2" s="1483" t="s">
        <v>1010</v>
      </c>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5"/>
      <c r="AA2" s="985">
        <f>SUM(AA12:AA428)</f>
        <v>0</v>
      </c>
      <c r="AB2" s="5"/>
    </row>
    <row r="3" spans="1:28" s="354" customFormat="1" ht="9" customHeight="1" x14ac:dyDescent="0.2">
      <c r="A3" s="292"/>
      <c r="B3" s="142"/>
      <c r="C3" s="143"/>
      <c r="D3" s="143"/>
      <c r="E3" s="143"/>
      <c r="F3" s="143"/>
      <c r="G3" s="143"/>
      <c r="H3" s="143"/>
      <c r="I3" s="143"/>
      <c r="J3" s="143"/>
      <c r="K3" s="143"/>
      <c r="L3" s="143"/>
      <c r="M3" s="143"/>
      <c r="N3" s="143"/>
      <c r="O3" s="143"/>
      <c r="P3" s="143"/>
      <c r="Q3" s="143"/>
      <c r="R3" s="143"/>
      <c r="S3" s="143"/>
      <c r="T3" s="143"/>
      <c r="U3" s="143"/>
      <c r="V3" s="143"/>
      <c r="W3" s="143"/>
      <c r="X3" s="144"/>
      <c r="Y3" s="144"/>
      <c r="Z3" s="145"/>
      <c r="AA3" s="980"/>
      <c r="AB3" s="146"/>
    </row>
    <row r="4" spans="1:28" s="354" customFormat="1" ht="27" customHeight="1" x14ac:dyDescent="0.2">
      <c r="A4" s="450" t="s">
        <v>506</v>
      </c>
      <c r="B4" s="147"/>
      <c r="C4" s="148" t="s">
        <v>56</v>
      </c>
      <c r="D4" s="494"/>
      <c r="E4" s="494"/>
      <c r="F4" s="494"/>
      <c r="G4" s="494"/>
      <c r="H4" s="148"/>
      <c r="I4" s="494"/>
      <c r="J4" s="494"/>
      <c r="K4" s="494"/>
      <c r="L4" s="1486" t="str">
        <f>IF(Stammdaten!S25&lt;&gt;"",Stammdaten!S25,"-")</f>
        <v>00000000</v>
      </c>
      <c r="M4" s="1487"/>
      <c r="N4" s="1487"/>
      <c r="O4" s="1487"/>
      <c r="P4" s="1487"/>
      <c r="Q4" s="1488"/>
      <c r="R4" s="494"/>
      <c r="S4" s="1170" t="str">
        <f>IF(Stammdaten!S25&lt;&gt;"","","Die Berichtsstellennummer wird aus den Stammdaten übertragen.")</f>
        <v/>
      </c>
      <c r="T4" s="1662"/>
      <c r="U4" s="1662"/>
      <c r="V4" s="1662"/>
      <c r="W4" s="1662"/>
      <c r="X4" s="1662"/>
      <c r="Y4" s="1662"/>
      <c r="Z4" s="151"/>
      <c r="AA4" s="980"/>
      <c r="AB4" s="146"/>
    </row>
    <row r="5" spans="1:28" s="354" customFormat="1" ht="5.45" customHeight="1" x14ac:dyDescent="0.2">
      <c r="A5" s="446"/>
      <c r="B5" s="152"/>
      <c r="C5" s="153"/>
      <c r="D5" s="153"/>
      <c r="E5" s="153"/>
      <c r="F5" s="153"/>
      <c r="G5" s="153"/>
      <c r="H5" s="153"/>
      <c r="I5" s="153"/>
      <c r="J5" s="153"/>
      <c r="K5" s="153"/>
      <c r="L5" s="153"/>
      <c r="M5" s="153"/>
      <c r="N5" s="153"/>
      <c r="O5" s="153"/>
      <c r="P5" s="153"/>
      <c r="Q5" s="153"/>
      <c r="R5" s="153"/>
      <c r="S5" s="153"/>
      <c r="T5" s="153"/>
      <c r="U5" s="153"/>
      <c r="V5" s="153"/>
      <c r="W5" s="153"/>
      <c r="X5" s="154"/>
      <c r="Y5" s="154"/>
      <c r="Z5" s="155"/>
      <c r="AA5" s="980"/>
      <c r="AB5" s="146"/>
    </row>
    <row r="6" spans="1:28" s="354" customFormat="1" ht="5.45" customHeight="1" x14ac:dyDescent="0.2">
      <c r="A6" s="446"/>
      <c r="B6" s="147"/>
      <c r="C6" s="148"/>
      <c r="D6" s="494"/>
      <c r="E6" s="494"/>
      <c r="F6" s="494"/>
      <c r="G6" s="494"/>
      <c r="H6" s="148"/>
      <c r="I6" s="494"/>
      <c r="J6" s="494"/>
      <c r="K6" s="494"/>
      <c r="L6" s="148"/>
      <c r="M6" s="494"/>
      <c r="N6" s="494"/>
      <c r="O6" s="494"/>
      <c r="P6" s="148"/>
      <c r="Q6" s="494"/>
      <c r="R6" s="494"/>
      <c r="S6" s="494"/>
      <c r="T6" s="148"/>
      <c r="U6" s="494"/>
      <c r="V6" s="494"/>
      <c r="W6" s="494"/>
      <c r="X6" s="150"/>
      <c r="Y6" s="150"/>
      <c r="Z6" s="151"/>
      <c r="AA6" s="980"/>
      <c r="AB6" s="146"/>
    </row>
    <row r="7" spans="1:28" s="852" customFormat="1" ht="36" customHeight="1" x14ac:dyDescent="0.2">
      <c r="A7" s="454" t="s">
        <v>258</v>
      </c>
      <c r="B7" s="84"/>
      <c r="C7" s="1153" t="s">
        <v>1582</v>
      </c>
      <c r="D7" s="1154"/>
      <c r="E7" s="1154"/>
      <c r="F7" s="1154"/>
      <c r="G7" s="1154"/>
      <c r="H7" s="1154"/>
      <c r="I7" s="1154"/>
      <c r="J7" s="1154"/>
      <c r="K7" s="1154"/>
      <c r="L7" s="1154"/>
      <c r="M7" s="1154"/>
      <c r="N7" s="1154"/>
      <c r="O7" s="1154"/>
      <c r="P7" s="1154"/>
      <c r="Q7" s="1154"/>
      <c r="R7" s="1154"/>
      <c r="S7" s="1154"/>
      <c r="T7" s="1154"/>
      <c r="U7" s="1154"/>
      <c r="V7" s="1154"/>
      <c r="W7" s="1154"/>
      <c r="X7" s="1154"/>
      <c r="Y7" s="63"/>
      <c r="Z7" s="79"/>
      <c r="AA7" s="985"/>
      <c r="AB7" s="5"/>
    </row>
    <row r="8" spans="1:28" s="354" customFormat="1" ht="5.45" customHeight="1" x14ac:dyDescent="0.2">
      <c r="A8" s="446"/>
      <c r="B8" s="152"/>
      <c r="C8" s="153"/>
      <c r="D8" s="153"/>
      <c r="E8" s="153"/>
      <c r="F8" s="153"/>
      <c r="G8" s="153"/>
      <c r="H8" s="153"/>
      <c r="I8" s="153"/>
      <c r="J8" s="153"/>
      <c r="K8" s="153"/>
      <c r="L8" s="153"/>
      <c r="M8" s="153"/>
      <c r="N8" s="153"/>
      <c r="O8" s="153"/>
      <c r="P8" s="153"/>
      <c r="Q8" s="153"/>
      <c r="R8" s="153"/>
      <c r="S8" s="153"/>
      <c r="T8" s="153"/>
      <c r="U8" s="153"/>
      <c r="V8" s="153"/>
      <c r="W8" s="153"/>
      <c r="X8" s="154"/>
      <c r="Y8" s="154"/>
      <c r="Z8" s="155"/>
      <c r="AA8" s="980"/>
      <c r="AB8" s="146"/>
    </row>
    <row r="9" spans="1:28" s="354" customFormat="1" ht="5.45" customHeight="1" x14ac:dyDescent="0.2">
      <c r="A9" s="292"/>
      <c r="B9" s="147"/>
      <c r="C9" s="148"/>
      <c r="D9" s="494"/>
      <c r="E9" s="494"/>
      <c r="F9" s="494"/>
      <c r="G9" s="494"/>
      <c r="H9" s="148"/>
      <c r="I9" s="494"/>
      <c r="J9" s="494"/>
      <c r="K9" s="494"/>
      <c r="L9" s="148"/>
      <c r="M9" s="494"/>
      <c r="N9" s="494"/>
      <c r="O9" s="494"/>
      <c r="P9" s="148"/>
      <c r="Q9" s="494"/>
      <c r="R9" s="494"/>
      <c r="S9" s="494"/>
      <c r="T9" s="148"/>
      <c r="U9" s="494"/>
      <c r="V9" s="494"/>
      <c r="W9" s="494"/>
      <c r="X9" s="150"/>
      <c r="Y9" s="150"/>
      <c r="Z9" s="151"/>
      <c r="AA9" s="980"/>
      <c r="AB9" s="146"/>
    </row>
    <row r="10" spans="1:28" s="354" customFormat="1" ht="30" customHeight="1" x14ac:dyDescent="0.2">
      <c r="A10" s="298" t="s">
        <v>497</v>
      </c>
      <c r="B10" s="147"/>
      <c r="C10" s="148" t="s">
        <v>175</v>
      </c>
      <c r="D10" s="494"/>
      <c r="E10" s="494"/>
      <c r="F10" s="494"/>
      <c r="G10" s="494"/>
      <c r="H10" s="149"/>
      <c r="I10" s="504"/>
      <c r="J10" s="504"/>
      <c r="K10" s="504"/>
      <c r="L10" s="1495" t="str">
        <f>IF(Stammdaten!L32&lt;&gt;"",Stammdaten!L32,"")</f>
        <v/>
      </c>
      <c r="M10" s="1496"/>
      <c r="N10" s="1496"/>
      <c r="O10" s="1496"/>
      <c r="P10" s="1496"/>
      <c r="Q10" s="1496"/>
      <c r="R10" s="1496"/>
      <c r="S10" s="1496"/>
      <c r="T10" s="1496"/>
      <c r="U10" s="1496"/>
      <c r="V10" s="1496"/>
      <c r="W10" s="1496"/>
      <c r="X10" s="1497"/>
      <c r="Y10" s="63"/>
      <c r="Z10" s="151"/>
      <c r="AA10" s="980"/>
      <c r="AB10" s="146"/>
    </row>
    <row r="11" spans="1:28" s="354" customFormat="1" ht="5.45" customHeight="1" x14ac:dyDescent="0.2">
      <c r="A11" s="292"/>
      <c r="B11" s="156"/>
      <c r="C11" s="157"/>
      <c r="D11" s="157"/>
      <c r="E11" s="157"/>
      <c r="F11" s="157"/>
      <c r="G11" s="157"/>
      <c r="H11" s="157"/>
      <c r="I11" s="157"/>
      <c r="J11" s="157"/>
      <c r="K11" s="157"/>
      <c r="L11" s="157"/>
      <c r="M11" s="157"/>
      <c r="N11" s="157"/>
      <c r="O11" s="157"/>
      <c r="P11" s="157"/>
      <c r="Q11" s="157"/>
      <c r="R11" s="157"/>
      <c r="S11" s="157"/>
      <c r="T11" s="157"/>
      <c r="U11" s="157"/>
      <c r="V11" s="157"/>
      <c r="W11" s="157"/>
      <c r="X11" s="158"/>
      <c r="Y11" s="158"/>
      <c r="Z11" s="159"/>
      <c r="AA11" s="980"/>
      <c r="AB11" s="146"/>
    </row>
    <row r="12" spans="1:28" s="354" customFormat="1" ht="5.25" customHeight="1" x14ac:dyDescent="0.2">
      <c r="A12" s="292"/>
      <c r="B12" s="147"/>
      <c r="C12" s="148"/>
      <c r="D12" s="494"/>
      <c r="E12" s="494"/>
      <c r="F12" s="494"/>
      <c r="G12" s="494"/>
      <c r="H12" s="148"/>
      <c r="I12" s="494"/>
      <c r="J12" s="494"/>
      <c r="K12" s="494"/>
      <c r="L12" s="148"/>
      <c r="M12" s="494"/>
      <c r="N12" s="494"/>
      <c r="O12" s="494"/>
      <c r="P12" s="148"/>
      <c r="Q12" s="494"/>
      <c r="R12" s="494"/>
      <c r="S12" s="494"/>
      <c r="T12" s="148"/>
      <c r="U12" s="494"/>
      <c r="V12" s="494"/>
      <c r="W12" s="494"/>
      <c r="X12" s="150"/>
      <c r="Y12" s="150"/>
      <c r="Z12" s="151"/>
      <c r="AA12" s="1003"/>
      <c r="AB12" s="146"/>
    </row>
    <row r="13" spans="1:28" s="354" customFormat="1" ht="24" customHeight="1" x14ac:dyDescent="0.2">
      <c r="A13" s="292"/>
      <c r="B13" s="230"/>
      <c r="C13" s="238" t="s">
        <v>1399</v>
      </c>
      <c r="D13" s="238"/>
      <c r="E13" s="238"/>
      <c r="F13" s="238"/>
      <c r="G13" s="238"/>
      <c r="H13" s="149"/>
      <c r="I13" s="504"/>
      <c r="J13" s="504"/>
      <c r="K13" s="504"/>
      <c r="L13" s="149"/>
      <c r="M13" s="504"/>
      <c r="N13" s="504"/>
      <c r="O13" s="504"/>
      <c r="P13" s="149"/>
      <c r="Q13" s="504"/>
      <c r="R13" s="504"/>
      <c r="S13" s="504"/>
      <c r="T13" s="149"/>
      <c r="U13" s="504"/>
      <c r="V13" s="504"/>
      <c r="W13" s="504"/>
      <c r="X13" s="150"/>
      <c r="Y13" s="150"/>
      <c r="Z13" s="151"/>
      <c r="AA13" s="1003"/>
      <c r="AB13" s="146"/>
    </row>
    <row r="14" spans="1:28" s="354" customFormat="1" ht="5.45" customHeight="1" x14ac:dyDescent="0.2">
      <c r="A14" s="292"/>
      <c r="B14" s="230"/>
      <c r="C14" s="149"/>
      <c r="D14" s="504"/>
      <c r="E14" s="504"/>
      <c r="F14" s="504"/>
      <c r="G14" s="504"/>
      <c r="H14" s="148"/>
      <c r="I14" s="494"/>
      <c r="J14" s="494"/>
      <c r="K14" s="494"/>
      <c r="L14" s="148"/>
      <c r="M14" s="494"/>
      <c r="N14" s="494"/>
      <c r="O14" s="494"/>
      <c r="P14" s="148"/>
      <c r="Q14" s="494"/>
      <c r="R14" s="494"/>
      <c r="S14" s="494"/>
      <c r="T14" s="148"/>
      <c r="U14" s="494"/>
      <c r="V14" s="494"/>
      <c r="W14" s="494"/>
      <c r="X14" s="150"/>
      <c r="Y14" s="150"/>
      <c r="Z14" s="151"/>
      <c r="AA14" s="1003"/>
      <c r="AB14" s="146"/>
    </row>
    <row r="15" spans="1:28" s="354" customFormat="1" ht="21" customHeight="1" x14ac:dyDescent="0.2">
      <c r="A15" s="294" t="s">
        <v>495</v>
      </c>
      <c r="B15" s="230"/>
      <c r="C15" s="239" t="s">
        <v>239</v>
      </c>
      <c r="D15" s="239"/>
      <c r="E15" s="239"/>
      <c r="F15" s="239"/>
      <c r="G15" s="239"/>
      <c r="H15" s="148"/>
      <c r="I15" s="494"/>
      <c r="J15" s="494"/>
      <c r="K15" s="494"/>
      <c r="L15" s="148"/>
      <c r="M15" s="494"/>
      <c r="N15" s="494"/>
      <c r="O15" s="613"/>
      <c r="P15" s="613"/>
      <c r="Q15" s="613"/>
      <c r="R15" s="613"/>
      <c r="S15" s="1659"/>
      <c r="T15" s="1660"/>
      <c r="U15" s="1660"/>
      <c r="V15" s="1660"/>
      <c r="W15" s="1660"/>
      <c r="X15" s="1660"/>
      <c r="Y15" s="150" t="s">
        <v>978</v>
      </c>
      <c r="Z15" s="151"/>
      <c r="AA15" s="1003">
        <f>IF(S15="?",0,IF(S15&lt;&gt;"",1,0))</f>
        <v>0</v>
      </c>
      <c r="AB15" s="146"/>
    </row>
    <row r="16" spans="1:28" s="354" customFormat="1" ht="45" customHeight="1" x14ac:dyDescent="0.2">
      <c r="A16" s="456" t="s">
        <v>258</v>
      </c>
      <c r="B16" s="230"/>
      <c r="C16" s="1184" t="s">
        <v>346</v>
      </c>
      <c r="D16" s="1184"/>
      <c r="E16" s="1184"/>
      <c r="F16" s="1184"/>
      <c r="G16" s="1184"/>
      <c r="H16" s="1658"/>
      <c r="I16" s="1658"/>
      <c r="J16" s="1658"/>
      <c r="K16" s="1658"/>
      <c r="L16" s="1658"/>
      <c r="M16" s="1040"/>
      <c r="N16" s="1040"/>
      <c r="O16" s="1040"/>
      <c r="P16" s="1040"/>
      <c r="Q16" s="1040"/>
      <c r="R16" s="240"/>
      <c r="S16" s="240"/>
      <c r="T16" s="240"/>
      <c r="U16" s="240"/>
      <c r="V16" s="240"/>
      <c r="W16" s="240"/>
      <c r="X16" s="150"/>
      <c r="Y16" s="150"/>
      <c r="Z16" s="151"/>
      <c r="AA16" s="1003"/>
      <c r="AB16" s="146"/>
    </row>
    <row r="17" spans="1:28" s="354" customFormat="1" ht="5.45" customHeight="1" x14ac:dyDescent="0.2">
      <c r="A17" s="292"/>
      <c r="B17" s="230"/>
      <c r="C17" s="615"/>
      <c r="D17" s="615"/>
      <c r="E17" s="615"/>
      <c r="F17" s="615"/>
      <c r="G17" s="615"/>
      <c r="H17" s="613"/>
      <c r="I17" s="613"/>
      <c r="J17" s="613"/>
      <c r="K17" s="613"/>
      <c r="L17" s="613"/>
      <c r="M17" s="613"/>
      <c r="N17" s="613"/>
      <c r="O17" s="613"/>
      <c r="P17" s="613"/>
      <c r="Q17" s="613"/>
      <c r="R17" s="613"/>
      <c r="S17" s="240"/>
      <c r="T17" s="240"/>
      <c r="U17" s="240"/>
      <c r="V17" s="240"/>
      <c r="W17" s="240"/>
      <c r="X17" s="150"/>
      <c r="Y17" s="150"/>
      <c r="Z17" s="151"/>
      <c r="AA17" s="1003"/>
      <c r="AB17" s="146"/>
    </row>
    <row r="18" spans="1:28" s="354" customFormat="1" ht="21" customHeight="1" x14ac:dyDescent="0.2">
      <c r="A18" s="295" t="s">
        <v>691</v>
      </c>
      <c r="B18" s="230"/>
      <c r="C18" s="989"/>
      <c r="D18" s="229" t="s">
        <v>979</v>
      </c>
      <c r="E18" s="229"/>
      <c r="F18" s="229"/>
      <c r="G18" s="229"/>
      <c r="H18" s="241"/>
      <c r="I18" s="241"/>
      <c r="J18" s="241"/>
      <c r="K18" s="241"/>
      <c r="L18" s="153"/>
      <c r="M18" s="1659"/>
      <c r="N18" s="1661"/>
      <c r="O18" s="1661"/>
      <c r="P18" s="1661"/>
      <c r="Q18" s="614" t="s">
        <v>978</v>
      </c>
      <c r="R18" s="613"/>
      <c r="S18" s="986" t="s">
        <v>258</v>
      </c>
      <c r="T18" s="1663" t="s">
        <v>1204</v>
      </c>
      <c r="U18" s="1664"/>
      <c r="V18" s="1664"/>
      <c r="W18" s="1664"/>
      <c r="X18" s="1665"/>
      <c r="Y18" s="150"/>
      <c r="Z18" s="151"/>
      <c r="AA18" s="1003">
        <f>IF(M18="?",0,IF(M18&lt;&gt;"",1,0))</f>
        <v>0</v>
      </c>
      <c r="AB18" s="146"/>
    </row>
    <row r="19" spans="1:28" s="354" customFormat="1" ht="5.45" customHeight="1" x14ac:dyDescent="0.2">
      <c r="A19" s="292"/>
      <c r="B19" s="230"/>
      <c r="C19" s="750"/>
      <c r="D19" s="750"/>
      <c r="E19" s="750"/>
      <c r="F19" s="750"/>
      <c r="G19" s="750"/>
      <c r="H19" s="747"/>
      <c r="I19" s="747"/>
      <c r="J19" s="747"/>
      <c r="K19" s="747"/>
      <c r="L19" s="747"/>
      <c r="M19" s="747"/>
      <c r="N19" s="747"/>
      <c r="O19" s="747"/>
      <c r="P19" s="747"/>
      <c r="Q19" s="747"/>
      <c r="R19" s="747"/>
      <c r="S19" s="240"/>
      <c r="T19" s="1666"/>
      <c r="U19" s="1667"/>
      <c r="V19" s="1667"/>
      <c r="W19" s="1667"/>
      <c r="X19" s="1668"/>
      <c r="Y19" s="150"/>
      <c r="Z19" s="151"/>
      <c r="AA19" s="1003"/>
      <c r="AB19" s="146"/>
    </row>
    <row r="20" spans="1:28" s="354" customFormat="1" ht="21" customHeight="1" x14ac:dyDescent="0.2">
      <c r="A20" s="295" t="s">
        <v>1240</v>
      </c>
      <c r="B20" s="230"/>
      <c r="C20" s="989"/>
      <c r="D20" s="229" t="s">
        <v>1203</v>
      </c>
      <c r="E20" s="229"/>
      <c r="F20" s="229"/>
      <c r="G20" s="229"/>
      <c r="H20" s="241"/>
      <c r="I20" s="241"/>
      <c r="J20" s="241"/>
      <c r="K20" s="241"/>
      <c r="L20" s="153"/>
      <c r="M20" s="1659"/>
      <c r="N20" s="1661"/>
      <c r="O20" s="1661"/>
      <c r="P20" s="1661"/>
      <c r="Q20" s="748" t="s">
        <v>978</v>
      </c>
      <c r="R20" s="747"/>
      <c r="S20" s="240"/>
      <c r="T20" s="1666"/>
      <c r="U20" s="1667"/>
      <c r="V20" s="1667"/>
      <c r="W20" s="1667"/>
      <c r="X20" s="1668"/>
      <c r="Y20" s="150"/>
      <c r="Z20" s="151"/>
      <c r="AA20" s="1003">
        <f>IF(M20="?",0,IF(M20&lt;&gt;"",1,0))</f>
        <v>0</v>
      </c>
      <c r="AB20" s="146"/>
    </row>
    <row r="21" spans="1:28" s="354" customFormat="1" ht="5.25" customHeight="1" x14ac:dyDescent="0.2">
      <c r="A21" s="292"/>
      <c r="B21" s="230"/>
      <c r="C21" s="242"/>
      <c r="D21" s="242"/>
      <c r="E21" s="242"/>
      <c r="F21" s="242"/>
      <c r="G21" s="242"/>
      <c r="H21" s="148"/>
      <c r="I21" s="494"/>
      <c r="J21" s="494"/>
      <c r="K21" s="494"/>
      <c r="L21" s="148"/>
      <c r="M21" s="494"/>
      <c r="N21" s="494"/>
      <c r="O21" s="494"/>
      <c r="P21" s="240"/>
      <c r="Q21" s="240"/>
      <c r="R21" s="240"/>
      <c r="S21" s="240"/>
      <c r="T21" s="1666"/>
      <c r="U21" s="1667"/>
      <c r="V21" s="1667"/>
      <c r="W21" s="1667"/>
      <c r="X21" s="1668"/>
      <c r="Y21" s="150"/>
      <c r="Z21" s="151"/>
      <c r="AA21" s="1003"/>
      <c r="AB21" s="146"/>
    </row>
    <row r="22" spans="1:28" s="354" customFormat="1" ht="21" customHeight="1" x14ac:dyDescent="0.2">
      <c r="A22" s="294" t="s">
        <v>692</v>
      </c>
      <c r="B22" s="230"/>
      <c r="C22" s="989"/>
      <c r="D22" s="229" t="s">
        <v>980</v>
      </c>
      <c r="E22" s="229"/>
      <c r="F22" s="229"/>
      <c r="G22" s="229"/>
      <c r="H22" s="153"/>
      <c r="I22" s="153"/>
      <c r="J22" s="153"/>
      <c r="K22" s="153"/>
      <c r="L22" s="153"/>
      <c r="M22" s="1659"/>
      <c r="N22" s="1661"/>
      <c r="O22" s="1661"/>
      <c r="P22" s="1661"/>
      <c r="Q22" s="614" t="s">
        <v>978</v>
      </c>
      <c r="R22" s="613"/>
      <c r="S22" s="240"/>
      <c r="T22" s="1669"/>
      <c r="U22" s="1670"/>
      <c r="V22" s="1670"/>
      <c r="W22" s="1670"/>
      <c r="X22" s="1671"/>
      <c r="Y22" s="150"/>
      <c r="Z22" s="151"/>
      <c r="AA22" s="1003">
        <f>IF(M22="?",0,IF(M22&lt;&gt;"",1,0))</f>
        <v>0</v>
      </c>
      <c r="AB22" s="146"/>
    </row>
    <row r="23" spans="1:28" s="354" customFormat="1" ht="13.5" customHeight="1" x14ac:dyDescent="0.2">
      <c r="A23" s="292"/>
      <c r="B23" s="230"/>
      <c r="C23" s="242"/>
      <c r="D23" s="242"/>
      <c r="E23" s="242"/>
      <c r="F23" s="242"/>
      <c r="G23" s="242"/>
      <c r="H23" s="148"/>
      <c r="I23" s="494"/>
      <c r="J23" s="494"/>
      <c r="K23" s="494"/>
      <c r="L23" s="148"/>
      <c r="M23" s="494"/>
      <c r="N23" s="494"/>
      <c r="O23" s="494"/>
      <c r="P23" s="240"/>
      <c r="Q23" s="240"/>
      <c r="R23" s="240"/>
      <c r="S23" s="240"/>
      <c r="T23" s="240"/>
      <c r="U23" s="240"/>
      <c r="V23" s="240"/>
      <c r="W23" s="240"/>
      <c r="X23" s="150"/>
      <c r="Y23" s="150"/>
      <c r="Z23" s="151"/>
      <c r="AA23" s="1003"/>
      <c r="AB23" s="146"/>
    </row>
    <row r="24" spans="1:28" s="354" customFormat="1" ht="23.25" customHeight="1" x14ac:dyDescent="0.2">
      <c r="A24" s="294" t="s">
        <v>693</v>
      </c>
      <c r="B24" s="230"/>
      <c r="C24" s="1273" t="s">
        <v>1185</v>
      </c>
      <c r="D24" s="1273"/>
      <c r="E24" s="1273"/>
      <c r="F24" s="1273"/>
      <c r="G24" s="1273"/>
      <c r="H24" s="1501"/>
      <c r="I24" s="1501"/>
      <c r="J24" s="1501"/>
      <c r="K24" s="1501"/>
      <c r="L24" s="1501"/>
      <c r="M24" s="1409"/>
      <c r="N24" s="1409"/>
      <c r="O24" s="1409"/>
      <c r="P24" s="1409"/>
      <c r="Q24" s="613"/>
      <c r="R24" s="613"/>
      <c r="S24" s="1659"/>
      <c r="T24" s="1660"/>
      <c r="U24" s="1660"/>
      <c r="V24" s="1660"/>
      <c r="W24" s="1660"/>
      <c r="X24" s="1660"/>
      <c r="Y24" s="150" t="s">
        <v>978</v>
      </c>
      <c r="Z24" s="151"/>
      <c r="AA24" s="1003">
        <f>IF(S24="?",0,IF(S24&lt;&gt;"",1,0))</f>
        <v>0</v>
      </c>
      <c r="AB24" s="146"/>
    </row>
    <row r="25" spans="1:28" s="354" customFormat="1" ht="5.45" customHeight="1" x14ac:dyDescent="0.2">
      <c r="A25" s="292"/>
      <c r="B25" s="230"/>
      <c r="C25" s="148"/>
      <c r="D25" s="494"/>
      <c r="E25" s="494"/>
      <c r="F25" s="494"/>
      <c r="G25" s="494"/>
      <c r="H25" s="148"/>
      <c r="I25" s="494"/>
      <c r="J25" s="494"/>
      <c r="K25" s="494"/>
      <c r="L25" s="148"/>
      <c r="M25" s="494"/>
      <c r="N25" s="494"/>
      <c r="O25" s="494"/>
      <c r="P25" s="240"/>
      <c r="Q25" s="240"/>
      <c r="R25" s="240"/>
      <c r="S25" s="240"/>
      <c r="T25" s="240"/>
      <c r="U25" s="240"/>
      <c r="V25" s="240"/>
      <c r="W25" s="240"/>
      <c r="X25" s="150"/>
      <c r="Y25" s="150"/>
      <c r="Z25" s="151"/>
      <c r="AA25" s="1003"/>
      <c r="AB25" s="146"/>
    </row>
    <row r="26" spans="1:28" s="354" customFormat="1" ht="19.5" customHeight="1" x14ac:dyDescent="0.2">
      <c r="A26" s="295" t="s">
        <v>694</v>
      </c>
      <c r="B26" s="230"/>
      <c r="C26" s="989"/>
      <c r="D26" s="229" t="s">
        <v>979</v>
      </c>
      <c r="E26" s="229"/>
      <c r="F26" s="229"/>
      <c r="G26" s="229"/>
      <c r="H26" s="241"/>
      <c r="I26" s="241"/>
      <c r="J26" s="241"/>
      <c r="K26" s="241"/>
      <c r="L26" s="153"/>
      <c r="M26" s="1659"/>
      <c r="N26" s="1661"/>
      <c r="O26" s="1661"/>
      <c r="P26" s="1661"/>
      <c r="Q26" s="614" t="s">
        <v>978</v>
      </c>
      <c r="R26" s="613"/>
      <c r="S26" s="613"/>
      <c r="T26" s="613"/>
      <c r="U26" s="613"/>
      <c r="V26" s="613"/>
      <c r="W26" s="613"/>
      <c r="X26" s="150"/>
      <c r="Y26" s="150"/>
      <c r="Z26" s="151"/>
      <c r="AA26" s="1003">
        <f>IF(M26="?",0,IF(M26&lt;&gt;"",1,0))</f>
        <v>0</v>
      </c>
      <c r="AB26" s="146"/>
    </row>
    <row r="27" spans="1:28" s="354" customFormat="1" ht="9" customHeight="1" x14ac:dyDescent="0.2">
      <c r="A27" s="295"/>
      <c r="B27" s="230"/>
      <c r="C27" s="149"/>
      <c r="D27" s="504"/>
      <c r="E27" s="504"/>
      <c r="F27" s="504"/>
      <c r="G27" s="504"/>
      <c r="H27" s="234"/>
      <c r="I27" s="493"/>
      <c r="J27" s="493"/>
      <c r="K27" s="493"/>
      <c r="L27" s="148"/>
      <c r="M27" s="494"/>
      <c r="N27" s="494"/>
      <c r="O27" s="494"/>
      <c r="P27" s="148"/>
      <c r="Q27" s="494"/>
      <c r="R27" s="494"/>
      <c r="S27" s="494"/>
      <c r="T27" s="148"/>
      <c r="U27" s="494"/>
      <c r="V27" s="494"/>
      <c r="W27" s="494"/>
      <c r="X27" s="150"/>
      <c r="Y27" s="150"/>
      <c r="Z27" s="151"/>
      <c r="AA27" s="1003"/>
      <c r="AB27" s="146"/>
    </row>
    <row r="28" spans="1:28" s="353" customFormat="1" ht="15" customHeight="1" x14ac:dyDescent="0.2">
      <c r="A28" s="291"/>
      <c r="B28" s="160"/>
      <c r="C28" s="1607" t="s">
        <v>1567</v>
      </c>
      <c r="D28" s="1607"/>
      <c r="E28" s="1607"/>
      <c r="F28" s="1607"/>
      <c r="G28" s="1607"/>
      <c r="H28" s="1320"/>
      <c r="I28" s="1320"/>
      <c r="J28" s="1320"/>
      <c r="K28" s="1320"/>
      <c r="L28" s="1320"/>
      <c r="M28" s="1320"/>
      <c r="N28" s="1320"/>
      <c r="O28" s="1320"/>
      <c r="P28" s="1320"/>
      <c r="Q28" s="1320"/>
      <c r="R28" s="1320"/>
      <c r="S28" s="1320"/>
      <c r="T28" s="1320"/>
      <c r="U28" s="1320"/>
      <c r="V28" s="1320"/>
      <c r="W28" s="1320"/>
      <c r="X28" s="1320"/>
      <c r="Y28" s="485"/>
      <c r="Z28" s="151"/>
      <c r="AA28" s="1003"/>
      <c r="AB28" s="28"/>
    </row>
    <row r="29" spans="1:28" s="353" customFormat="1" ht="45" customHeight="1" x14ac:dyDescent="0.2">
      <c r="A29" s="290" t="s">
        <v>695</v>
      </c>
      <c r="B29" s="160"/>
      <c r="C29" s="1372"/>
      <c r="D29" s="1372"/>
      <c r="E29" s="1372"/>
      <c r="F29" s="1372"/>
      <c r="G29" s="1372"/>
      <c r="H29" s="1136"/>
      <c r="I29" s="1136"/>
      <c r="J29" s="1136"/>
      <c r="K29" s="1136"/>
      <c r="L29" s="1136"/>
      <c r="M29" s="1136"/>
      <c r="N29" s="1136"/>
      <c r="O29" s="1136"/>
      <c r="P29" s="1136"/>
      <c r="Q29" s="1136"/>
      <c r="R29" s="1136"/>
      <c r="S29" s="1136"/>
      <c r="T29" s="1136"/>
      <c r="U29" s="1136"/>
      <c r="V29" s="1136"/>
      <c r="W29" s="1136"/>
      <c r="X29" s="1136"/>
      <c r="Y29" s="612"/>
      <c r="Z29" s="151"/>
      <c r="AA29" s="1003">
        <f>IF(C29="?",0,IF(C29&lt;&gt;"",1,0))</f>
        <v>0</v>
      </c>
      <c r="AB29" s="28"/>
    </row>
    <row r="30" spans="1:28" s="353" customFormat="1" ht="9" customHeight="1" x14ac:dyDescent="0.2">
      <c r="A30" s="292"/>
      <c r="B30" s="160"/>
      <c r="C30" s="1223"/>
      <c r="D30" s="1223"/>
      <c r="E30" s="1223"/>
      <c r="F30" s="1223"/>
      <c r="G30" s="1223"/>
      <c r="H30" s="1224"/>
      <c r="I30" s="1224"/>
      <c r="J30" s="1224"/>
      <c r="K30" s="1224"/>
      <c r="L30" s="1224"/>
      <c r="M30" s="1224"/>
      <c r="N30" s="1224"/>
      <c r="O30" s="1224"/>
      <c r="P30" s="1224"/>
      <c r="Q30" s="1224"/>
      <c r="R30" s="1224"/>
      <c r="S30" s="1224"/>
      <c r="T30" s="1224"/>
      <c r="U30" s="1224"/>
      <c r="V30" s="1224"/>
      <c r="W30" s="1224"/>
      <c r="X30" s="1224"/>
      <c r="Y30" s="514"/>
      <c r="Z30" s="151"/>
      <c r="AA30" s="1003"/>
      <c r="AB30" s="28"/>
    </row>
    <row r="31" spans="1:28" s="354" customFormat="1" ht="21" customHeight="1" x14ac:dyDescent="0.2">
      <c r="A31" s="292"/>
      <c r="B31" s="230"/>
      <c r="C31" s="243" t="s">
        <v>1160</v>
      </c>
      <c r="D31" s="243"/>
      <c r="E31" s="243"/>
      <c r="F31" s="243"/>
      <c r="G31" s="243"/>
      <c r="H31" s="148"/>
      <c r="I31" s="494"/>
      <c r="J31" s="494"/>
      <c r="K31" s="494"/>
      <c r="L31" s="148"/>
      <c r="M31" s="494"/>
      <c r="N31" s="494"/>
      <c r="O31" s="494"/>
      <c r="P31" s="148"/>
      <c r="Q31" s="494"/>
      <c r="R31" s="863"/>
      <c r="S31" s="193"/>
      <c r="T31" s="332"/>
      <c r="U31" s="332"/>
      <c r="V31" s="332"/>
      <c r="W31" s="863"/>
      <c r="X31" s="150"/>
      <c r="Y31" s="150" t="s">
        <v>972</v>
      </c>
      <c r="Z31" s="151"/>
      <c r="AA31" s="1003"/>
      <c r="AB31" s="146"/>
    </row>
    <row r="32" spans="1:28" s="354" customFormat="1" ht="5.45" customHeight="1" x14ac:dyDescent="0.2">
      <c r="A32" s="292"/>
      <c r="B32" s="230"/>
      <c r="C32" s="747"/>
      <c r="D32" s="747"/>
      <c r="E32" s="747"/>
      <c r="F32" s="747"/>
      <c r="G32" s="747"/>
      <c r="H32" s="747"/>
      <c r="I32" s="747"/>
      <c r="J32" s="747"/>
      <c r="K32" s="747"/>
      <c r="L32" s="747"/>
      <c r="M32" s="747"/>
      <c r="N32" s="747"/>
      <c r="O32" s="747"/>
      <c r="P32" s="240"/>
      <c r="Q32" s="240"/>
      <c r="R32" s="240"/>
      <c r="S32" s="240"/>
      <c r="T32" s="240"/>
      <c r="U32" s="240"/>
      <c r="V32" s="240"/>
      <c r="W32" s="240"/>
      <c r="X32" s="748"/>
      <c r="Y32" s="150"/>
      <c r="Z32" s="151"/>
      <c r="AA32" s="1003"/>
      <c r="AB32" s="146"/>
    </row>
    <row r="33" spans="1:28" s="354" customFormat="1" ht="20.100000000000001" customHeight="1" x14ac:dyDescent="0.2">
      <c r="A33" s="299" t="s">
        <v>1159</v>
      </c>
      <c r="B33" s="147"/>
      <c r="C33" s="750" t="s">
        <v>982</v>
      </c>
      <c r="D33" s="504"/>
      <c r="E33" s="504"/>
      <c r="F33" s="504"/>
      <c r="G33" s="504"/>
      <c r="H33" s="364"/>
      <c r="I33" s="507"/>
      <c r="J33" s="507"/>
      <c r="K33" s="615"/>
      <c r="L33" s="244"/>
      <c r="M33" s="244"/>
      <c r="N33" s="244"/>
      <c r="O33" s="244"/>
      <c r="P33" s="148"/>
      <c r="Q33" s="494"/>
      <c r="R33" s="1617" t="s">
        <v>1166</v>
      </c>
      <c r="S33" s="1618"/>
      <c r="T33" s="1618"/>
      <c r="U33" s="1618"/>
      <c r="V33" s="1618"/>
      <c r="W33" s="1618"/>
      <c r="X33" s="1619"/>
      <c r="Y33" s="150"/>
      <c r="Z33" s="151" t="s">
        <v>972</v>
      </c>
      <c r="AA33" s="1003">
        <f>IF(R33="?",0,IF(R33&lt;&gt;"",1,0))</f>
        <v>0</v>
      </c>
      <c r="AB33" s="146"/>
    </row>
    <row r="34" spans="1:28" s="354" customFormat="1" ht="5.45" customHeight="1" x14ac:dyDescent="0.2">
      <c r="A34" s="292"/>
      <c r="B34" s="230"/>
      <c r="C34" s="747"/>
      <c r="D34" s="747"/>
      <c r="E34" s="747"/>
      <c r="F34" s="747"/>
      <c r="G34" s="747"/>
      <c r="H34" s="747"/>
      <c r="I34" s="747"/>
      <c r="J34" s="747"/>
      <c r="K34" s="747"/>
      <c r="L34" s="747"/>
      <c r="M34" s="747"/>
      <c r="N34" s="747"/>
      <c r="O34" s="747"/>
      <c r="P34" s="240"/>
      <c r="Q34" s="240"/>
      <c r="R34" s="240"/>
      <c r="S34" s="240"/>
      <c r="T34" s="240"/>
      <c r="U34" s="240"/>
      <c r="V34" s="240"/>
      <c r="W34" s="240"/>
      <c r="X34" s="748"/>
      <c r="Y34" s="150"/>
      <c r="Z34" s="151"/>
      <c r="AA34" s="1003"/>
      <c r="AB34" s="146"/>
    </row>
    <row r="35" spans="1:28" s="354" customFormat="1" ht="20.100000000000001" customHeight="1" x14ac:dyDescent="0.2">
      <c r="A35" s="299" t="s">
        <v>981</v>
      </c>
      <c r="B35" s="147"/>
      <c r="C35" s="749" t="s">
        <v>1568</v>
      </c>
      <c r="D35" s="748"/>
      <c r="E35" s="495"/>
      <c r="F35" s="495"/>
      <c r="G35" s="495"/>
      <c r="H35" s="614"/>
      <c r="I35" s="614"/>
      <c r="J35" s="614"/>
      <c r="K35" s="614"/>
      <c r="L35" s="614"/>
      <c r="M35" s="748"/>
      <c r="N35" s="748"/>
      <c r="O35" s="748"/>
      <c r="P35" s="748"/>
      <c r="Q35" s="748"/>
      <c r="R35" s="1620"/>
      <c r="S35" s="1213"/>
      <c r="T35" s="1213"/>
      <c r="U35" s="1213"/>
      <c r="V35" s="1213"/>
      <c r="W35" s="1213"/>
      <c r="X35" s="1213"/>
      <c r="Y35" s="150"/>
      <c r="Z35" s="151"/>
      <c r="AA35" s="1003">
        <f>IF(R35="?",0,IF(R35&lt;&gt;"",1,0))</f>
        <v>0</v>
      </c>
      <c r="AB35" s="146"/>
    </row>
    <row r="36" spans="1:28" s="354" customFormat="1" ht="9" customHeight="1" x14ac:dyDescent="0.2">
      <c r="A36" s="292"/>
      <c r="B36" s="197"/>
      <c r="C36" s="157"/>
      <c r="D36" s="157"/>
      <c r="E36" s="157"/>
      <c r="F36" s="157"/>
      <c r="G36" s="157"/>
      <c r="H36" s="157"/>
      <c r="I36" s="157"/>
      <c r="J36" s="157"/>
      <c r="K36" s="157"/>
      <c r="L36" s="157"/>
      <c r="M36" s="157"/>
      <c r="N36" s="157"/>
      <c r="O36" s="157"/>
      <c r="P36" s="157"/>
      <c r="Q36" s="157"/>
      <c r="R36" s="157"/>
      <c r="S36" s="157"/>
      <c r="T36" s="157"/>
      <c r="U36" s="157"/>
      <c r="V36" s="157"/>
      <c r="W36" s="157"/>
      <c r="X36" s="158"/>
      <c r="Y36" s="158"/>
      <c r="Z36" s="159"/>
      <c r="AA36" s="1003"/>
      <c r="AB36" s="146"/>
    </row>
    <row r="37" spans="1:28" s="354" customFormat="1" ht="5.25" customHeight="1" x14ac:dyDescent="0.2">
      <c r="A37" s="292"/>
      <c r="B37" s="142"/>
      <c r="C37" s="143"/>
      <c r="D37" s="143"/>
      <c r="E37" s="143"/>
      <c r="F37" s="143"/>
      <c r="G37" s="143"/>
      <c r="H37" s="143"/>
      <c r="I37" s="143"/>
      <c r="J37" s="143"/>
      <c r="K37" s="143"/>
      <c r="L37" s="251"/>
      <c r="M37" s="251"/>
      <c r="N37" s="251"/>
      <c r="O37" s="251"/>
      <c r="P37" s="421"/>
      <c r="Q37" s="421"/>
      <c r="R37" s="421"/>
      <c r="S37" s="421"/>
      <c r="T37" s="143"/>
      <c r="U37" s="143"/>
      <c r="V37" s="143"/>
      <c r="W37" s="143"/>
      <c r="X37" s="144"/>
      <c r="Y37" s="144"/>
      <c r="Z37" s="145"/>
      <c r="AA37" s="1003"/>
      <c r="AB37" s="146"/>
    </row>
    <row r="38" spans="1:28" s="354" customFormat="1" ht="24" customHeight="1" x14ac:dyDescent="0.2">
      <c r="A38" s="292"/>
      <c r="B38" s="230"/>
      <c r="C38" s="238" t="s">
        <v>79</v>
      </c>
      <c r="D38" s="238"/>
      <c r="E38" s="238"/>
      <c r="F38" s="238"/>
      <c r="G38" s="238"/>
      <c r="H38" s="149"/>
      <c r="I38" s="504"/>
      <c r="J38" s="504"/>
      <c r="K38" s="504"/>
      <c r="L38" s="149"/>
      <c r="M38" s="504"/>
      <c r="N38" s="504"/>
      <c r="O38" s="504"/>
      <c r="P38" s="149"/>
      <c r="Q38" s="504"/>
      <c r="R38" s="504"/>
      <c r="S38" s="504"/>
      <c r="T38" s="149"/>
      <c r="U38" s="504"/>
      <c r="V38" s="504"/>
      <c r="W38" s="504"/>
      <c r="X38" s="150"/>
      <c r="Y38" s="150"/>
      <c r="Z38" s="151"/>
      <c r="AA38" s="1003"/>
      <c r="AB38" s="146"/>
    </row>
    <row r="39" spans="1:28" s="354" customFormat="1" ht="5.45" customHeight="1" x14ac:dyDescent="0.2">
      <c r="A39" s="292"/>
      <c r="B39" s="230"/>
      <c r="C39" s="148"/>
      <c r="D39" s="494"/>
      <c r="E39" s="494"/>
      <c r="F39" s="494"/>
      <c r="G39" s="494"/>
      <c r="H39" s="148"/>
      <c r="I39" s="494"/>
      <c r="J39" s="494"/>
      <c r="K39" s="494"/>
      <c r="L39" s="148"/>
      <c r="M39" s="494"/>
      <c r="N39" s="494"/>
      <c r="O39" s="494"/>
      <c r="P39" s="148"/>
      <c r="Q39" s="494"/>
      <c r="R39" s="494"/>
      <c r="S39" s="494"/>
      <c r="T39" s="148"/>
      <c r="U39" s="494"/>
      <c r="V39" s="494"/>
      <c r="W39" s="494"/>
      <c r="X39" s="150"/>
      <c r="Y39" s="150"/>
      <c r="Z39" s="151"/>
      <c r="AA39" s="1003"/>
      <c r="AB39" s="146"/>
    </row>
    <row r="40" spans="1:28" s="354" customFormat="1" ht="24" customHeight="1" x14ac:dyDescent="0.2">
      <c r="A40" s="298" t="s">
        <v>23</v>
      </c>
      <c r="B40" s="230"/>
      <c r="C40" s="1608" t="s">
        <v>984</v>
      </c>
      <c r="D40" s="1040"/>
      <c r="E40" s="1040"/>
      <c r="F40" s="1040"/>
      <c r="G40" s="1040"/>
      <c r="H40" s="1040"/>
      <c r="I40" s="1040"/>
      <c r="J40" s="1040"/>
      <c r="K40" s="1040"/>
      <c r="L40" s="1040"/>
      <c r="M40" s="1040"/>
      <c r="N40" s="1040"/>
      <c r="O40" s="1040"/>
      <c r="P40" s="1040"/>
      <c r="Q40" s="1040"/>
      <c r="R40" s="240"/>
      <c r="S40" s="240"/>
      <c r="T40" s="240"/>
      <c r="U40" s="240"/>
      <c r="V40" s="1181"/>
      <c r="W40" s="1183"/>
      <c r="X40" s="635" t="s">
        <v>983</v>
      </c>
      <c r="Y40" s="150"/>
      <c r="Z40" s="151"/>
      <c r="AA40" s="1003">
        <f>IF(V40="?",0,IF(V40&lt;&gt;"",1,0))</f>
        <v>0</v>
      </c>
      <c r="AB40" s="146"/>
    </row>
    <row r="41" spans="1:28" s="354" customFormat="1" ht="5.45" customHeight="1" x14ac:dyDescent="0.2">
      <c r="A41" s="292"/>
      <c r="B41" s="230"/>
      <c r="C41" s="148"/>
      <c r="D41" s="494"/>
      <c r="E41" s="494"/>
      <c r="F41" s="494"/>
      <c r="G41" s="494"/>
      <c r="H41" s="148"/>
      <c r="I41" s="494"/>
      <c r="J41" s="494"/>
      <c r="K41" s="494"/>
      <c r="L41" s="148"/>
      <c r="M41" s="494"/>
      <c r="N41" s="494"/>
      <c r="O41" s="494"/>
      <c r="P41" s="240"/>
      <c r="Q41" s="240"/>
      <c r="R41" s="240"/>
      <c r="S41" s="240"/>
      <c r="T41" s="240"/>
      <c r="U41" s="240"/>
      <c r="V41" s="240"/>
      <c r="W41" s="240"/>
      <c r="X41" s="635"/>
      <c r="Y41" s="150"/>
      <c r="Z41" s="151"/>
      <c r="AA41" s="1003"/>
      <c r="AB41" s="146"/>
    </row>
    <row r="42" spans="1:28" s="354" customFormat="1" ht="21" customHeight="1" x14ac:dyDescent="0.2">
      <c r="A42" s="298" t="s">
        <v>696</v>
      </c>
      <c r="B42" s="230"/>
      <c r="C42" s="992"/>
      <c r="D42" s="633" t="s">
        <v>986</v>
      </c>
      <c r="E42" s="249"/>
      <c r="F42" s="249"/>
      <c r="G42" s="634"/>
      <c r="H42" s="634"/>
      <c r="I42" s="634"/>
      <c r="J42" s="634"/>
      <c r="K42" s="634"/>
      <c r="L42" s="634"/>
      <c r="M42" s="634"/>
      <c r="N42" s="634"/>
      <c r="O42" s="634"/>
      <c r="P42" s="240"/>
      <c r="Q42" s="240"/>
      <c r="R42" s="240"/>
      <c r="S42" s="240"/>
      <c r="T42" s="240"/>
      <c r="U42" s="240"/>
      <c r="V42" s="1181"/>
      <c r="W42" s="1183"/>
      <c r="X42" s="635" t="s">
        <v>983</v>
      </c>
      <c r="Y42" s="150"/>
      <c r="Z42" s="151"/>
      <c r="AA42" s="1003">
        <f>IF(V42="?",0,IF(V42&lt;&gt;"",1,0))</f>
        <v>0</v>
      </c>
      <c r="AB42" s="146"/>
    </row>
    <row r="43" spans="1:28" s="354" customFormat="1" ht="10.5" customHeight="1" x14ac:dyDescent="0.2">
      <c r="A43" s="292"/>
      <c r="B43" s="230"/>
      <c r="C43" s="638"/>
      <c r="D43" s="638"/>
      <c r="E43" s="638"/>
      <c r="F43" s="638"/>
      <c r="G43" s="634"/>
      <c r="H43" s="634"/>
      <c r="I43" s="634"/>
      <c r="J43" s="634"/>
      <c r="K43" s="634"/>
      <c r="L43" s="634"/>
      <c r="M43" s="634"/>
      <c r="N43" s="634"/>
      <c r="O43" s="634"/>
      <c r="P43" s="240"/>
      <c r="Q43" s="240"/>
      <c r="R43" s="240"/>
      <c r="S43" s="240"/>
      <c r="T43" s="240"/>
      <c r="U43" s="240"/>
      <c r="V43" s="240"/>
      <c r="W43" s="240"/>
      <c r="X43" s="635"/>
      <c r="Y43" s="150"/>
      <c r="Z43" s="151"/>
      <c r="AA43" s="1003"/>
      <c r="AB43" s="146"/>
    </row>
    <row r="44" spans="1:28" s="354" customFormat="1" ht="21" customHeight="1" x14ac:dyDescent="0.2">
      <c r="A44" s="298" t="s">
        <v>697</v>
      </c>
      <c r="B44" s="230"/>
      <c r="C44" s="640" t="s">
        <v>1280</v>
      </c>
      <c r="D44" s="640"/>
      <c r="E44" s="640"/>
      <c r="F44" s="640"/>
      <c r="G44" s="634"/>
      <c r="H44" s="634"/>
      <c r="I44" s="634"/>
      <c r="J44" s="634"/>
      <c r="K44" s="634"/>
      <c r="L44" s="634"/>
      <c r="M44" s="634"/>
      <c r="N44" s="634"/>
      <c r="O44" s="634"/>
      <c r="P44" s="240"/>
      <c r="Q44" s="240"/>
      <c r="R44" s="240"/>
      <c r="S44" s="240"/>
      <c r="T44" s="240"/>
      <c r="U44" s="240"/>
      <c r="V44" s="1181"/>
      <c r="W44" s="1183"/>
      <c r="X44" s="635" t="s">
        <v>983</v>
      </c>
      <c r="Y44" s="150"/>
      <c r="Z44" s="151"/>
      <c r="AA44" s="1003">
        <f>IF(V44="?",0,IF(V44&lt;&gt;"",1,0))</f>
        <v>0</v>
      </c>
      <c r="AB44" s="146"/>
    </row>
    <row r="45" spans="1:28" s="354" customFormat="1" ht="5.45" customHeight="1" x14ac:dyDescent="0.2">
      <c r="A45" s="292"/>
      <c r="B45" s="230"/>
      <c r="C45" s="637"/>
      <c r="D45" s="637"/>
      <c r="E45" s="637"/>
      <c r="F45" s="637"/>
      <c r="G45" s="634"/>
      <c r="H45" s="634"/>
      <c r="I45" s="634"/>
      <c r="J45" s="634"/>
      <c r="K45" s="634"/>
      <c r="L45" s="634"/>
      <c r="M45" s="634"/>
      <c r="N45" s="634"/>
      <c r="O45" s="634"/>
      <c r="P45" s="240"/>
      <c r="Q45" s="240"/>
      <c r="R45" s="240"/>
      <c r="S45" s="240"/>
      <c r="T45" s="240"/>
      <c r="U45" s="240"/>
      <c r="V45" s="240"/>
      <c r="W45" s="240"/>
      <c r="X45" s="635"/>
      <c r="Y45" s="150"/>
      <c r="Z45" s="151"/>
      <c r="AA45" s="1003"/>
      <c r="AB45" s="146"/>
    </row>
    <row r="46" spans="1:28" s="354" customFormat="1" ht="21" customHeight="1" x14ac:dyDescent="0.2">
      <c r="A46" s="298" t="s">
        <v>698</v>
      </c>
      <c r="B46" s="230"/>
      <c r="C46" s="992"/>
      <c r="D46" s="633" t="s">
        <v>985</v>
      </c>
      <c r="E46" s="249"/>
      <c r="F46" s="249"/>
      <c r="G46" s="634"/>
      <c r="H46" s="634"/>
      <c r="I46" s="634"/>
      <c r="J46" s="634"/>
      <c r="K46" s="634"/>
      <c r="L46" s="634"/>
      <c r="M46" s="634"/>
      <c r="N46" s="634"/>
      <c r="O46" s="634"/>
      <c r="P46" s="240"/>
      <c r="Q46" s="240"/>
      <c r="R46" s="240"/>
      <c r="S46" s="240"/>
      <c r="T46" s="240"/>
      <c r="U46" s="240"/>
      <c r="V46" s="1181"/>
      <c r="W46" s="1183"/>
      <c r="X46" s="635" t="s">
        <v>983</v>
      </c>
      <c r="Y46" s="150"/>
      <c r="Z46" s="151"/>
      <c r="AA46" s="1003">
        <f>IF(V46="?",0,IF(V46&lt;&gt;"",1,0))</f>
        <v>0</v>
      </c>
      <c r="AB46" s="146"/>
    </row>
    <row r="47" spans="1:28" s="354" customFormat="1" ht="5.45" customHeight="1" x14ac:dyDescent="0.2">
      <c r="A47" s="292"/>
      <c r="B47" s="230"/>
      <c r="C47" s="637"/>
      <c r="D47" s="637"/>
      <c r="E47" s="637"/>
      <c r="F47" s="637"/>
      <c r="G47" s="634"/>
      <c r="H47" s="634"/>
      <c r="I47" s="634"/>
      <c r="J47" s="634"/>
      <c r="K47" s="634"/>
      <c r="L47" s="634"/>
      <c r="M47" s="634"/>
      <c r="N47" s="634"/>
      <c r="O47" s="634"/>
      <c r="P47" s="240"/>
      <c r="Q47" s="240"/>
      <c r="R47" s="240"/>
      <c r="S47" s="240"/>
      <c r="T47" s="240"/>
      <c r="U47" s="240"/>
      <c r="V47" s="469"/>
      <c r="W47" s="469"/>
      <c r="X47" s="635"/>
      <c r="Y47" s="150"/>
      <c r="Z47" s="151"/>
      <c r="AA47" s="1003"/>
      <c r="AB47" s="146"/>
    </row>
    <row r="48" spans="1:28" s="354" customFormat="1" ht="21" customHeight="1" x14ac:dyDescent="0.2">
      <c r="A48" s="298" t="s">
        <v>699</v>
      </c>
      <c r="B48" s="230"/>
      <c r="C48" s="992"/>
      <c r="D48" s="633" t="s">
        <v>1186</v>
      </c>
      <c r="E48" s="249"/>
      <c r="F48" s="249"/>
      <c r="G48" s="634"/>
      <c r="H48" s="634"/>
      <c r="I48" s="634"/>
      <c r="J48" s="634"/>
      <c r="K48" s="634"/>
      <c r="L48" s="634"/>
      <c r="M48" s="634"/>
      <c r="N48" s="634"/>
      <c r="O48" s="634"/>
      <c r="P48" s="240"/>
      <c r="Q48" s="240"/>
      <c r="R48" s="240"/>
      <c r="S48" s="240"/>
      <c r="T48" s="240"/>
      <c r="U48" s="240"/>
      <c r="V48" s="1181"/>
      <c r="W48" s="1183"/>
      <c r="X48" s="635" t="s">
        <v>983</v>
      </c>
      <c r="Y48" s="150"/>
      <c r="Z48" s="151"/>
      <c r="AA48" s="1003">
        <f>IF(V48="?",0,IF(V48&lt;&gt;"",1,0))</f>
        <v>0</v>
      </c>
      <c r="AB48" s="146"/>
    </row>
    <row r="49" spans="1:28" s="354" customFormat="1" ht="9" customHeight="1" x14ac:dyDescent="0.2">
      <c r="A49" s="288" t="str">
        <f>IF(L4&lt;&gt;"",L4,"")</f>
        <v>00000000</v>
      </c>
      <c r="B49" s="197"/>
      <c r="C49" s="157"/>
      <c r="D49" s="157"/>
      <c r="E49" s="157"/>
      <c r="F49" s="157"/>
      <c r="G49" s="157"/>
      <c r="H49" s="157"/>
      <c r="I49" s="157"/>
      <c r="J49" s="157"/>
      <c r="K49" s="157"/>
      <c r="L49" s="157"/>
      <c r="M49" s="157"/>
      <c r="N49" s="157"/>
      <c r="O49" s="157"/>
      <c r="P49" s="157"/>
      <c r="Q49" s="157"/>
      <c r="R49" s="157"/>
      <c r="S49" s="157"/>
      <c r="T49" s="157"/>
      <c r="U49" s="157"/>
      <c r="V49" s="157"/>
      <c r="W49" s="157"/>
      <c r="X49" s="158"/>
      <c r="Y49" s="158"/>
      <c r="Z49" s="159"/>
      <c r="AA49" s="1003"/>
      <c r="AB49" s="146"/>
    </row>
    <row r="50" spans="1:28" s="354" customFormat="1" ht="5.25" customHeight="1" x14ac:dyDescent="0.2">
      <c r="A50" s="292"/>
      <c r="B50" s="142"/>
      <c r="C50" s="143"/>
      <c r="D50" s="143"/>
      <c r="E50" s="143"/>
      <c r="F50" s="143"/>
      <c r="G50" s="143"/>
      <c r="H50" s="143"/>
      <c r="I50" s="143"/>
      <c r="J50" s="143"/>
      <c r="K50" s="143"/>
      <c r="L50" s="251"/>
      <c r="M50" s="251"/>
      <c r="N50" s="251"/>
      <c r="O50" s="251"/>
      <c r="P50" s="421"/>
      <c r="Q50" s="421"/>
      <c r="R50" s="421"/>
      <c r="S50" s="421"/>
      <c r="T50" s="143"/>
      <c r="U50" s="143"/>
      <c r="V50" s="143"/>
      <c r="W50" s="143"/>
      <c r="X50" s="144"/>
      <c r="Y50" s="144"/>
      <c r="Z50" s="145"/>
      <c r="AA50" s="1003"/>
      <c r="AB50" s="146"/>
    </row>
    <row r="51" spans="1:28" s="354" customFormat="1" ht="24" customHeight="1" x14ac:dyDescent="0.2">
      <c r="A51" s="292"/>
      <c r="B51" s="309"/>
      <c r="C51" s="310" t="s">
        <v>138</v>
      </c>
      <c r="D51" s="310"/>
      <c r="E51" s="310"/>
      <c r="F51" s="310"/>
      <c r="G51" s="310"/>
      <c r="H51" s="365"/>
      <c r="I51" s="506"/>
      <c r="J51" s="506"/>
      <c r="K51" s="506"/>
      <c r="L51" s="330"/>
      <c r="M51" s="330"/>
      <c r="N51" s="330"/>
      <c r="O51" s="330"/>
      <c r="P51" s="330"/>
      <c r="Q51" s="330"/>
      <c r="R51" s="330"/>
      <c r="S51" s="330"/>
      <c r="T51" s="330"/>
      <c r="U51" s="330"/>
      <c r="V51" s="330"/>
      <c r="W51" s="330"/>
      <c r="X51" s="331"/>
      <c r="Y51" s="331"/>
      <c r="Z51" s="311"/>
      <c r="AA51" s="1003"/>
      <c r="AB51" s="146"/>
    </row>
    <row r="52" spans="1:28" s="354" customFormat="1" ht="5.25" customHeight="1" x14ac:dyDescent="0.2">
      <c r="A52" s="292"/>
      <c r="B52" s="309"/>
      <c r="C52" s="310"/>
      <c r="D52" s="310"/>
      <c r="E52" s="310"/>
      <c r="F52" s="310"/>
      <c r="G52" s="310"/>
      <c r="H52" s="365"/>
      <c r="I52" s="506"/>
      <c r="J52" s="506"/>
      <c r="K52" s="506"/>
      <c r="L52" s="365"/>
      <c r="M52" s="506"/>
      <c r="N52" s="506"/>
      <c r="O52" s="506"/>
      <c r="P52" s="365"/>
      <c r="Q52" s="506"/>
      <c r="R52" s="506"/>
      <c r="S52" s="506"/>
      <c r="T52" s="365"/>
      <c r="U52" s="506"/>
      <c r="V52" s="506"/>
      <c r="W52" s="506"/>
      <c r="X52" s="312"/>
      <c r="Y52" s="331"/>
      <c r="Z52" s="311"/>
      <c r="AA52" s="1003"/>
      <c r="AB52" s="146"/>
    </row>
    <row r="53" spans="1:28" s="354" customFormat="1" ht="24" customHeight="1" x14ac:dyDescent="0.2">
      <c r="A53" s="298"/>
      <c r="B53" s="309"/>
      <c r="C53" s="1612" t="s">
        <v>1253</v>
      </c>
      <c r="D53" s="1613"/>
      <c r="E53" s="1614"/>
      <c r="F53" s="1614"/>
      <c r="G53" s="1614"/>
      <c r="H53" s="1615"/>
      <c r="I53" s="1647" t="s">
        <v>1255</v>
      </c>
      <c r="J53" s="1676"/>
      <c r="K53" s="1676"/>
      <c r="L53" s="1677" t="s">
        <v>412</v>
      </c>
      <c r="M53" s="1647" t="s">
        <v>1254</v>
      </c>
      <c r="N53" s="1676"/>
      <c r="O53" s="1676"/>
      <c r="P53" s="1677" t="s">
        <v>411</v>
      </c>
      <c r="Q53" s="1647" t="s">
        <v>1256</v>
      </c>
      <c r="R53" s="1678"/>
      <c r="S53" s="1678"/>
      <c r="T53" s="1679"/>
      <c r="U53" s="1647" t="s">
        <v>1257</v>
      </c>
      <c r="V53" s="1676"/>
      <c r="W53" s="1676"/>
      <c r="X53" s="1677"/>
      <c r="Y53" s="331"/>
      <c r="Z53" s="311"/>
      <c r="AA53" s="1003"/>
      <c r="AB53" s="146"/>
    </row>
    <row r="54" spans="1:28" s="354" customFormat="1" ht="5.25" customHeight="1" x14ac:dyDescent="0.2">
      <c r="A54" s="298"/>
      <c r="B54" s="309"/>
      <c r="C54" s="398"/>
      <c r="D54" s="502"/>
      <c r="E54" s="502"/>
      <c r="F54" s="502"/>
      <c r="G54" s="502"/>
      <c r="H54" s="396"/>
      <c r="I54" s="469"/>
      <c r="J54" s="469"/>
      <c r="K54" s="469"/>
      <c r="L54" s="396"/>
      <c r="M54" s="469"/>
      <c r="N54" s="469"/>
      <c r="O54" s="469"/>
      <c r="P54" s="396"/>
      <c r="Q54" s="469"/>
      <c r="R54" s="469"/>
      <c r="S54" s="469"/>
      <c r="T54" s="396"/>
      <c r="U54" s="469"/>
      <c r="V54" s="469"/>
      <c r="W54" s="469"/>
      <c r="X54" s="370"/>
      <c r="Y54" s="331"/>
      <c r="Z54" s="311"/>
      <c r="AA54" s="1003"/>
      <c r="AB54" s="146"/>
    </row>
    <row r="55" spans="1:28" s="354" customFormat="1" ht="21" customHeight="1" x14ac:dyDescent="0.2">
      <c r="A55" s="297" t="s">
        <v>700</v>
      </c>
      <c r="B55" s="309"/>
      <c r="C55" s="1616" t="s">
        <v>236</v>
      </c>
      <c r="D55" s="1613"/>
      <c r="E55" s="1614"/>
      <c r="F55" s="1614"/>
      <c r="G55" s="1614"/>
      <c r="H55" s="1615"/>
      <c r="I55" s="1609"/>
      <c r="J55" s="1610"/>
      <c r="K55" s="1610"/>
      <c r="L55" s="1611"/>
      <c r="M55" s="1609"/>
      <c r="N55" s="1610"/>
      <c r="O55" s="1610"/>
      <c r="P55" s="1611"/>
      <c r="Q55" s="1609"/>
      <c r="R55" s="1610"/>
      <c r="S55" s="1610"/>
      <c r="T55" s="1611"/>
      <c r="U55" s="1609"/>
      <c r="V55" s="1610"/>
      <c r="W55" s="1610"/>
      <c r="X55" s="1611"/>
      <c r="Y55" s="331">
        <v>1</v>
      </c>
      <c r="Z55" s="311"/>
      <c r="AA55" s="1003">
        <f>IF(I55="?",0,IF(I55&lt;&gt;"",1,0))+IF(M55="?",0,IF(M55&lt;&gt;"",1,0))+IF(Q55="?",0,IF(Q55&lt;&gt;"",1,0))+IF(U55="?",0,IF(U55&lt;&gt;"",1,0))</f>
        <v>0</v>
      </c>
      <c r="AB55" s="146"/>
    </row>
    <row r="56" spans="1:28" s="354" customFormat="1" ht="21" customHeight="1" x14ac:dyDescent="0.2">
      <c r="A56" s="297" t="s">
        <v>701</v>
      </c>
      <c r="B56" s="309"/>
      <c r="C56" s="1616" t="s">
        <v>237</v>
      </c>
      <c r="D56" s="1613"/>
      <c r="E56" s="1614"/>
      <c r="F56" s="1614"/>
      <c r="G56" s="1614"/>
      <c r="H56" s="1615"/>
      <c r="I56" s="1609"/>
      <c r="J56" s="1610"/>
      <c r="K56" s="1610"/>
      <c r="L56" s="1611"/>
      <c r="M56" s="1609"/>
      <c r="N56" s="1610"/>
      <c r="O56" s="1610"/>
      <c r="P56" s="1611"/>
      <c r="Q56" s="1609"/>
      <c r="R56" s="1610"/>
      <c r="S56" s="1610"/>
      <c r="T56" s="1611"/>
      <c r="U56" s="1609"/>
      <c r="V56" s="1610"/>
      <c r="W56" s="1610"/>
      <c r="X56" s="1611"/>
      <c r="Y56" s="331"/>
      <c r="Z56" s="311"/>
      <c r="AA56" s="1003">
        <f>IF(I56="?",0,IF(I56&lt;&gt;"",1,0))+IF(M56="?",0,IF(M56&lt;&gt;"",1,0))+IF(Q56="?",0,IF(Q56&lt;&gt;"",1,0))+IF(U56="?",0,IF(U56&lt;&gt;"",1,0))</f>
        <v>0</v>
      </c>
      <c r="AB56" s="146"/>
    </row>
    <row r="57" spans="1:28" s="354" customFormat="1" ht="5.25" customHeight="1" x14ac:dyDescent="0.2">
      <c r="A57" s="298"/>
      <c r="B57" s="309"/>
      <c r="C57" s="398"/>
      <c r="D57" s="502"/>
      <c r="E57" s="502"/>
      <c r="F57" s="502"/>
      <c r="G57" s="502"/>
      <c r="H57" s="396"/>
      <c r="I57" s="469"/>
      <c r="J57" s="469"/>
      <c r="K57" s="469"/>
      <c r="L57" s="359"/>
      <c r="M57" s="469"/>
      <c r="N57" s="469"/>
      <c r="O57" s="469"/>
      <c r="P57" s="359"/>
      <c r="Q57" s="469"/>
      <c r="R57" s="469"/>
      <c r="S57" s="469"/>
      <c r="T57" s="623"/>
      <c r="U57" s="623"/>
      <c r="V57" s="623"/>
      <c r="W57" s="623"/>
      <c r="X57" s="623"/>
      <c r="Y57" s="331"/>
      <c r="Z57" s="311"/>
      <c r="AA57" s="1003"/>
      <c r="AB57" s="146"/>
    </row>
    <row r="58" spans="1:28" s="354" customFormat="1" ht="21" customHeight="1" x14ac:dyDescent="0.2">
      <c r="A58" s="297" t="s">
        <v>702</v>
      </c>
      <c r="B58" s="309"/>
      <c r="C58" s="1616" t="s">
        <v>413</v>
      </c>
      <c r="D58" s="1613"/>
      <c r="E58" s="1614"/>
      <c r="F58" s="1614"/>
      <c r="G58" s="1614"/>
      <c r="H58" s="1615"/>
      <c r="I58" s="1609"/>
      <c r="J58" s="1610"/>
      <c r="K58" s="1610"/>
      <c r="L58" s="1611"/>
      <c r="M58" s="1609"/>
      <c r="N58" s="1610"/>
      <c r="O58" s="1610"/>
      <c r="P58" s="1611"/>
      <c r="Q58" s="1609"/>
      <c r="R58" s="1610"/>
      <c r="S58" s="1610"/>
      <c r="T58" s="1611"/>
      <c r="U58" s="1609"/>
      <c r="V58" s="1610"/>
      <c r="W58" s="1610"/>
      <c r="X58" s="1611"/>
      <c r="Y58" s="331"/>
      <c r="Z58" s="311"/>
      <c r="AA58" s="1003">
        <f>IF(I58="?",0,IF(I58&lt;&gt;"",1,0))+IF(M58="?",0,IF(M58&lt;&gt;"",1,0))+IF(Q58="?",0,IF(Q58&lt;&gt;"",1,0))+IF(U58="?",0,IF(U58&lt;&gt;"",1,0))</f>
        <v>0</v>
      </c>
      <c r="AB58" s="146"/>
    </row>
    <row r="59" spans="1:28" s="354" customFormat="1" ht="21" customHeight="1" x14ac:dyDescent="0.2">
      <c r="A59" s="297" t="s">
        <v>703</v>
      </c>
      <c r="B59" s="309"/>
      <c r="C59" s="1616" t="s">
        <v>414</v>
      </c>
      <c r="D59" s="1613"/>
      <c r="E59" s="1614"/>
      <c r="F59" s="1614"/>
      <c r="G59" s="1614"/>
      <c r="H59" s="1615"/>
      <c r="I59" s="1609"/>
      <c r="J59" s="1610"/>
      <c r="K59" s="1610"/>
      <c r="L59" s="1611"/>
      <c r="M59" s="1609"/>
      <c r="N59" s="1610"/>
      <c r="O59" s="1610"/>
      <c r="P59" s="1611"/>
      <c r="Q59" s="1609"/>
      <c r="R59" s="1610"/>
      <c r="S59" s="1610"/>
      <c r="T59" s="1611"/>
      <c r="U59" s="1609"/>
      <c r="V59" s="1610"/>
      <c r="W59" s="1610"/>
      <c r="X59" s="1611"/>
      <c r="Y59" s="331"/>
      <c r="Z59" s="311"/>
      <c r="AA59" s="1003">
        <f>IF(I59="?",0,IF(I59&lt;&gt;"",1,0))+IF(M59="?",0,IF(M59&lt;&gt;"",1,0))+IF(Q59="?",0,IF(Q59&lt;&gt;"",1,0))+IF(U59="?",0,IF(U59&lt;&gt;"",1,0))</f>
        <v>0</v>
      </c>
      <c r="AB59" s="146"/>
    </row>
    <row r="60" spans="1:28" s="354" customFormat="1" ht="5.25" customHeight="1" x14ac:dyDescent="0.2">
      <c r="A60" s="456"/>
      <c r="B60" s="313"/>
      <c r="C60" s="366"/>
      <c r="D60" s="500"/>
      <c r="E60" s="500"/>
      <c r="F60" s="500"/>
      <c r="G60" s="500"/>
      <c r="H60" s="314"/>
      <c r="I60" s="314"/>
      <c r="J60" s="314"/>
      <c r="K60" s="314"/>
      <c r="L60" s="314"/>
      <c r="M60" s="314"/>
      <c r="N60" s="314"/>
      <c r="O60" s="314"/>
      <c r="P60" s="315"/>
      <c r="Q60" s="315"/>
      <c r="R60" s="315"/>
      <c r="S60" s="315"/>
      <c r="T60" s="316"/>
      <c r="U60" s="316"/>
      <c r="V60" s="316"/>
      <c r="W60" s="316"/>
      <c r="X60" s="312"/>
      <c r="Y60" s="312"/>
      <c r="Z60" s="311"/>
      <c r="AA60" s="1003"/>
      <c r="AB60" s="146"/>
    </row>
    <row r="61" spans="1:28" s="354" customFormat="1" ht="24" customHeight="1" x14ac:dyDescent="0.2">
      <c r="A61" s="456" t="s">
        <v>258</v>
      </c>
      <c r="B61" s="313"/>
      <c r="C61" s="1231" t="s">
        <v>399</v>
      </c>
      <c r="D61" s="1231"/>
      <c r="E61" s="1231"/>
      <c r="F61" s="1231"/>
      <c r="G61" s="1231"/>
      <c r="H61" s="1231"/>
      <c r="I61" s="1231"/>
      <c r="J61" s="1231"/>
      <c r="K61" s="1231"/>
      <c r="L61" s="1231"/>
      <c r="M61" s="1231"/>
      <c r="N61" s="1231"/>
      <c r="O61" s="1231"/>
      <c r="P61" s="1645"/>
      <c r="Q61" s="1645"/>
      <c r="R61" s="1645"/>
      <c r="S61" s="1645"/>
      <c r="T61" s="1645"/>
      <c r="U61" s="1645"/>
      <c r="V61" s="1645"/>
      <c r="W61" s="1645"/>
      <c r="X61" s="1032"/>
      <c r="Y61" s="471"/>
      <c r="Z61" s="311"/>
      <c r="AA61" s="1003"/>
      <c r="AB61" s="146"/>
    </row>
    <row r="62" spans="1:28" s="354" customFormat="1" ht="5.25" customHeight="1" x14ac:dyDescent="0.2">
      <c r="A62" s="298"/>
      <c r="B62" s="230"/>
      <c r="C62" s="249"/>
      <c r="D62" s="249"/>
      <c r="E62" s="249"/>
      <c r="F62" s="249"/>
      <c r="G62" s="249"/>
      <c r="H62" s="360"/>
      <c r="I62" s="477"/>
      <c r="J62" s="477"/>
      <c r="K62" s="477"/>
      <c r="L62" s="360"/>
      <c r="M62" s="477"/>
      <c r="N62" s="477"/>
      <c r="O62" s="477"/>
      <c r="P62" s="360"/>
      <c r="Q62" s="477"/>
      <c r="R62" s="477"/>
      <c r="S62" s="477"/>
      <c r="T62" s="360"/>
      <c r="U62" s="477"/>
      <c r="V62" s="477"/>
      <c r="W62" s="477"/>
      <c r="X62" s="150"/>
      <c r="Y62" s="150"/>
      <c r="Z62" s="151"/>
      <c r="AA62" s="1003"/>
      <c r="AB62" s="146"/>
    </row>
    <row r="63" spans="1:28" s="354" customFormat="1" ht="18" customHeight="1" x14ac:dyDescent="0.2">
      <c r="A63" s="298"/>
      <c r="B63" s="230"/>
      <c r="C63" s="361" t="s">
        <v>387</v>
      </c>
      <c r="D63" s="493"/>
      <c r="E63" s="493"/>
      <c r="F63" s="493"/>
      <c r="G63" s="493"/>
      <c r="H63" s="360"/>
      <c r="I63" s="477"/>
      <c r="J63" s="477"/>
      <c r="K63" s="477"/>
      <c r="L63" s="360"/>
      <c r="M63" s="477"/>
      <c r="N63" s="477"/>
      <c r="O63" s="477"/>
      <c r="P63" s="360"/>
      <c r="Q63" s="477"/>
      <c r="R63" s="477"/>
      <c r="S63" s="477"/>
      <c r="T63" s="360"/>
      <c r="U63" s="477"/>
      <c r="V63" s="477"/>
      <c r="W63" s="477"/>
      <c r="X63" s="150"/>
      <c r="Y63" s="150"/>
      <c r="Z63" s="151"/>
      <c r="AA63" s="1003"/>
      <c r="AB63" s="146"/>
    </row>
    <row r="64" spans="1:28" s="354" customFormat="1" ht="18" customHeight="1" x14ac:dyDescent="0.2">
      <c r="A64" s="297" t="s">
        <v>704</v>
      </c>
      <c r="B64" s="230"/>
      <c r="C64" s="1672" t="s">
        <v>388</v>
      </c>
      <c r="D64" s="1673"/>
      <c r="E64" s="1673"/>
      <c r="F64" s="1673"/>
      <c r="G64" s="1674"/>
      <c r="H64" s="1675"/>
      <c r="I64" s="630" t="s">
        <v>903</v>
      </c>
      <c r="J64" s="1672" t="s">
        <v>987</v>
      </c>
      <c r="K64" s="1673" t="s">
        <v>987</v>
      </c>
      <c r="L64" s="1673"/>
      <c r="M64" s="1673"/>
      <c r="N64" s="1674"/>
      <c r="O64" s="1675"/>
      <c r="P64" s="630" t="s">
        <v>903</v>
      </c>
      <c r="Q64" s="637"/>
      <c r="R64" s="637"/>
      <c r="S64" s="637"/>
      <c r="T64" s="150"/>
      <c r="U64" s="637"/>
      <c r="V64" s="504"/>
      <c r="W64" s="504"/>
      <c r="X64" s="150"/>
      <c r="Y64" s="150"/>
      <c r="Z64" s="151"/>
      <c r="AA64" s="1003">
        <f>IF(G64="?",0,IF(G64&lt;&gt;"",1,0))+IF(N64="?",0,IF(N64&lt;&gt;"",1,0))</f>
        <v>0</v>
      </c>
      <c r="AB64" s="146"/>
    </row>
    <row r="65" spans="1:28" s="354" customFormat="1" ht="9" customHeight="1" x14ac:dyDescent="0.2">
      <c r="A65" s="288"/>
      <c r="B65" s="197"/>
      <c r="C65" s="198"/>
      <c r="D65" s="198"/>
      <c r="E65" s="198"/>
      <c r="F65" s="198"/>
      <c r="G65" s="198"/>
      <c r="H65" s="198"/>
      <c r="I65" s="198"/>
      <c r="J65" s="198"/>
      <c r="K65" s="198"/>
      <c r="L65" s="198"/>
      <c r="M65" s="198"/>
      <c r="N65" s="198"/>
      <c r="O65" s="198"/>
      <c r="P65" s="198"/>
      <c r="Q65" s="198"/>
      <c r="R65" s="198"/>
      <c r="S65" s="198"/>
      <c r="T65" s="198"/>
      <c r="U65" s="198"/>
      <c r="V65" s="198"/>
      <c r="W65" s="198"/>
      <c r="X65" s="158"/>
      <c r="Y65" s="158"/>
      <c r="Z65" s="159"/>
      <c r="AA65" s="1003"/>
      <c r="AB65" s="146"/>
    </row>
    <row r="66" spans="1:28" s="354" customFormat="1" ht="5.25" customHeight="1" x14ac:dyDescent="0.2">
      <c r="A66" s="292"/>
      <c r="B66" s="248"/>
      <c r="C66" s="251"/>
      <c r="D66" s="251"/>
      <c r="E66" s="251"/>
      <c r="F66" s="251"/>
      <c r="G66" s="251"/>
      <c r="H66" s="251"/>
      <c r="I66" s="251"/>
      <c r="J66" s="251"/>
      <c r="K66" s="251"/>
      <c r="L66" s="251"/>
      <c r="M66" s="251"/>
      <c r="N66" s="251"/>
      <c r="O66" s="251"/>
      <c r="P66" s="251"/>
      <c r="Q66" s="251"/>
      <c r="R66" s="251"/>
      <c r="S66" s="251"/>
      <c r="T66" s="251"/>
      <c r="U66" s="251"/>
      <c r="V66" s="251"/>
      <c r="W66" s="251"/>
      <c r="X66" s="144"/>
      <c r="Y66" s="144"/>
      <c r="Z66" s="145"/>
      <c r="AA66" s="1003"/>
      <c r="AB66" s="146"/>
    </row>
    <row r="67" spans="1:28" s="354" customFormat="1" ht="24" customHeight="1" x14ac:dyDescent="0.2">
      <c r="A67" s="292"/>
      <c r="B67" s="230"/>
      <c r="C67" s="238" t="s">
        <v>1400</v>
      </c>
      <c r="D67" s="238"/>
      <c r="E67" s="238"/>
      <c r="F67" s="238"/>
      <c r="G67" s="238"/>
      <c r="H67" s="363"/>
      <c r="I67" s="504"/>
      <c r="J67" s="504"/>
      <c r="K67" s="504"/>
      <c r="L67" s="363"/>
      <c r="M67" s="504"/>
      <c r="N67" s="504"/>
      <c r="O67" s="504"/>
      <c r="P67" s="363"/>
      <c r="Q67" s="504"/>
      <c r="R67" s="504"/>
      <c r="S67" s="504"/>
      <c r="T67" s="363"/>
      <c r="U67" s="504"/>
      <c r="V67" s="504"/>
      <c r="W67" s="504"/>
      <c r="X67" s="150"/>
      <c r="Y67" s="150"/>
      <c r="Z67" s="151"/>
      <c r="AA67" s="1003"/>
      <c r="AB67" s="146"/>
    </row>
    <row r="68" spans="1:28" s="354" customFormat="1" ht="24" customHeight="1" x14ac:dyDescent="0.2">
      <c r="A68" s="456" t="s">
        <v>258</v>
      </c>
      <c r="B68" s="230"/>
      <c r="C68" s="1184" t="s">
        <v>1258</v>
      </c>
      <c r="D68" s="1409"/>
      <c r="E68" s="1409"/>
      <c r="F68" s="1409"/>
      <c r="G68" s="1409"/>
      <c r="H68" s="1409"/>
      <c r="I68" s="1409"/>
      <c r="J68" s="1409"/>
      <c r="K68" s="1409"/>
      <c r="L68" s="1409"/>
      <c r="M68" s="1409"/>
      <c r="N68" s="1409"/>
      <c r="O68" s="1409"/>
      <c r="P68" s="1409"/>
      <c r="Q68" s="1409"/>
      <c r="R68" s="1409"/>
      <c r="S68" s="1409"/>
      <c r="T68" s="1409"/>
      <c r="U68" s="1409"/>
      <c r="V68" s="1409"/>
      <c r="W68" s="1409"/>
      <c r="X68" s="1409"/>
      <c r="Y68" s="332"/>
      <c r="Z68" s="151"/>
      <c r="AA68" s="1003"/>
      <c r="AB68" s="146"/>
    </row>
    <row r="69" spans="1:28" s="975" customFormat="1" ht="18" customHeight="1" x14ac:dyDescent="0.2">
      <c r="A69" s="456" t="s">
        <v>258</v>
      </c>
      <c r="B69" s="165"/>
      <c r="C69" s="1621" t="s">
        <v>400</v>
      </c>
      <c r="D69" s="1621"/>
      <c r="E69" s="1621"/>
      <c r="F69" s="1621"/>
      <c r="G69" s="1621"/>
      <c r="H69" s="1621"/>
      <c r="I69" s="1621"/>
      <c r="J69" s="1621"/>
      <c r="K69" s="1621"/>
      <c r="L69" s="1621"/>
      <c r="M69" s="1621"/>
      <c r="N69" s="1621"/>
      <c r="O69" s="1621"/>
      <c r="P69" s="1621"/>
      <c r="Q69" s="1621"/>
      <c r="R69" s="1621"/>
      <c r="S69" s="1621"/>
      <c r="T69" s="1621"/>
      <c r="U69" s="1621"/>
      <c r="V69" s="1621"/>
      <c r="W69" s="1621"/>
      <c r="X69" s="1621"/>
      <c r="Y69" s="1621"/>
      <c r="Z69" s="1622"/>
      <c r="AA69" s="1003"/>
      <c r="AB69" s="164"/>
    </row>
    <row r="70" spans="1:28" s="354" customFormat="1" ht="5.25" customHeight="1" x14ac:dyDescent="0.2">
      <c r="A70" s="292"/>
      <c r="B70" s="230"/>
      <c r="C70" s="238"/>
      <c r="D70" s="238"/>
      <c r="E70" s="238"/>
      <c r="F70" s="238"/>
      <c r="G70" s="238"/>
      <c r="H70" s="363"/>
      <c r="I70" s="504"/>
      <c r="J70" s="504"/>
      <c r="K70" s="504"/>
      <c r="L70" s="363"/>
      <c r="M70" s="504"/>
      <c r="N70" s="504"/>
      <c r="O70" s="504"/>
      <c r="P70" s="363"/>
      <c r="Q70" s="504"/>
      <c r="R70" s="504"/>
      <c r="S70" s="504"/>
      <c r="T70" s="363"/>
      <c r="U70" s="504"/>
      <c r="V70" s="504"/>
      <c r="W70" s="504"/>
      <c r="X70" s="150"/>
      <c r="Y70" s="150"/>
      <c r="Z70" s="151"/>
      <c r="AA70" s="1003"/>
      <c r="AB70" s="146"/>
    </row>
    <row r="71" spans="1:28" s="354" customFormat="1" ht="36" customHeight="1" x14ac:dyDescent="0.2">
      <c r="A71" s="298"/>
      <c r="B71" s="230"/>
      <c r="C71" s="381" t="s">
        <v>213</v>
      </c>
      <c r="D71" s="512"/>
      <c r="E71" s="512"/>
      <c r="F71" s="512"/>
      <c r="G71" s="512"/>
      <c r="H71" s="642"/>
      <c r="I71" s="642"/>
      <c r="J71" s="642"/>
      <c r="K71" s="642"/>
      <c r="L71" s="647"/>
      <c r="M71" s="647"/>
      <c r="N71" s="647"/>
      <c r="O71" s="1647" t="s">
        <v>364</v>
      </c>
      <c r="P71" s="1648"/>
      <c r="Q71" s="1648"/>
      <c r="R71" s="1648"/>
      <c r="S71" s="1649"/>
      <c r="T71" s="1647" t="s">
        <v>382</v>
      </c>
      <c r="U71" s="1648"/>
      <c r="V71" s="1648"/>
      <c r="W71" s="1648"/>
      <c r="X71" s="1649"/>
      <c r="Y71" s="332"/>
      <c r="Z71" s="151"/>
      <c r="AA71" s="1003"/>
      <c r="AB71" s="146"/>
    </row>
    <row r="72" spans="1:28" s="354" customFormat="1" ht="21" customHeight="1" x14ac:dyDescent="0.2">
      <c r="A72" s="297" t="s">
        <v>705</v>
      </c>
      <c r="B72" s="230"/>
      <c r="C72" s="381" t="s">
        <v>403</v>
      </c>
      <c r="D72" s="512"/>
      <c r="E72" s="512"/>
      <c r="F72" s="512"/>
      <c r="G72" s="512"/>
      <c r="H72" s="512"/>
      <c r="I72" s="512"/>
      <c r="J72" s="512"/>
      <c r="K72" s="512"/>
      <c r="L72" s="647"/>
      <c r="M72" s="647"/>
      <c r="N72" s="647"/>
      <c r="O72" s="1532"/>
      <c r="P72" s="1549"/>
      <c r="Q72" s="1549"/>
      <c r="R72" s="1549"/>
      <c r="S72" s="1550"/>
      <c r="T72" s="1532"/>
      <c r="U72" s="1549"/>
      <c r="V72" s="1549"/>
      <c r="W72" s="1549"/>
      <c r="X72" s="1550"/>
      <c r="Y72" s="332"/>
      <c r="Z72" s="151"/>
      <c r="AA72" s="1003">
        <f>IF(O72="?",0,IF(O72&lt;&gt;"",1,0))+IF(T72="?",0,IF(T72&lt;&gt;"",1,0))</f>
        <v>0</v>
      </c>
      <c r="AB72" s="146"/>
    </row>
    <row r="73" spans="1:28" s="354" customFormat="1" ht="21" customHeight="1" x14ac:dyDescent="0.2">
      <c r="A73" s="297" t="s">
        <v>706</v>
      </c>
      <c r="B73" s="230"/>
      <c r="C73" s="381" t="s">
        <v>404</v>
      </c>
      <c r="D73" s="512"/>
      <c r="E73" s="512"/>
      <c r="F73" s="512"/>
      <c r="G73" s="512"/>
      <c r="H73" s="512"/>
      <c r="I73" s="512"/>
      <c r="J73" s="512"/>
      <c r="K73" s="512"/>
      <c r="L73" s="647"/>
      <c r="M73" s="647"/>
      <c r="N73" s="647"/>
      <c r="O73" s="1532"/>
      <c r="P73" s="1549"/>
      <c r="Q73" s="1549"/>
      <c r="R73" s="1549"/>
      <c r="S73" s="1550"/>
      <c r="T73" s="1532"/>
      <c r="U73" s="1549"/>
      <c r="V73" s="1549"/>
      <c r="W73" s="1549"/>
      <c r="X73" s="1550"/>
      <c r="Y73" s="332"/>
      <c r="Z73" s="151"/>
      <c r="AA73" s="1003">
        <f>IF(O73="?",0,IF(O73&lt;&gt;"",1,0))+IF(T73="?",0,IF(T73&lt;&gt;"",1,0))</f>
        <v>0</v>
      </c>
      <c r="AB73" s="146"/>
    </row>
    <row r="74" spans="1:28" s="354" customFormat="1" ht="21" customHeight="1" x14ac:dyDescent="0.2">
      <c r="A74" s="297" t="s">
        <v>707</v>
      </c>
      <c r="B74" s="230"/>
      <c r="C74" s="993"/>
      <c r="D74" s="646" t="s">
        <v>988</v>
      </c>
      <c r="E74" s="512"/>
      <c r="F74" s="512"/>
      <c r="G74" s="512"/>
      <c r="H74" s="512"/>
      <c r="I74" s="512"/>
      <c r="J74" s="512"/>
      <c r="K74" s="512"/>
      <c r="L74" s="647"/>
      <c r="M74" s="647"/>
      <c r="N74" s="647"/>
      <c r="O74" s="1532"/>
      <c r="P74" s="1549"/>
      <c r="Q74" s="1549"/>
      <c r="R74" s="1549"/>
      <c r="S74" s="1550"/>
      <c r="T74" s="1532"/>
      <c r="U74" s="1549"/>
      <c r="V74" s="1549"/>
      <c r="W74" s="1549"/>
      <c r="X74" s="1550"/>
      <c r="Y74" s="332"/>
      <c r="Z74" s="151"/>
      <c r="AA74" s="1003">
        <f>IF(O74="?",0,IF(O74&lt;&gt;"",1,0))+IF(T74="?",0,IF(T74&lt;&gt;"",1,0))</f>
        <v>0</v>
      </c>
      <c r="AB74" s="146"/>
    </row>
    <row r="75" spans="1:28" s="354" customFormat="1" ht="21" customHeight="1" x14ac:dyDescent="0.2">
      <c r="A75" s="297" t="s">
        <v>708</v>
      </c>
      <c r="B75" s="230"/>
      <c r="C75" s="381" t="s">
        <v>383</v>
      </c>
      <c r="D75" s="512"/>
      <c r="E75" s="512"/>
      <c r="F75" s="512"/>
      <c r="G75" s="512"/>
      <c r="H75" s="512"/>
      <c r="I75" s="512"/>
      <c r="J75" s="512"/>
      <c r="K75" s="512"/>
      <c r="L75" s="647"/>
      <c r="M75" s="647"/>
      <c r="N75" s="647"/>
      <c r="O75" s="1532"/>
      <c r="P75" s="1549"/>
      <c r="Q75" s="1549"/>
      <c r="R75" s="1549"/>
      <c r="S75" s="1550"/>
      <c r="T75" s="1532"/>
      <c r="U75" s="1549"/>
      <c r="V75" s="1549"/>
      <c r="W75" s="1549"/>
      <c r="X75" s="1550"/>
      <c r="Y75" s="332"/>
      <c r="Z75" s="151"/>
      <c r="AA75" s="1003">
        <f>IF(O75="?",0,IF(O75&lt;&gt;"",1,0))+IF(T75="?",0,IF(T75&lt;&gt;"",1,0))</f>
        <v>0</v>
      </c>
      <c r="AB75" s="146"/>
    </row>
    <row r="76" spans="1:28" s="354" customFormat="1" ht="5.45" customHeight="1" x14ac:dyDescent="0.2">
      <c r="A76" s="298"/>
      <c r="B76" s="230"/>
      <c r="C76" s="643"/>
      <c r="D76" s="644"/>
      <c r="E76" s="644"/>
      <c r="F76" s="644"/>
      <c r="G76" s="644"/>
      <c r="H76" s="644"/>
      <c r="I76" s="644"/>
      <c r="J76" s="644"/>
      <c r="K76" s="644"/>
      <c r="L76" s="648"/>
      <c r="M76" s="648"/>
      <c r="N76" s="648"/>
      <c r="O76" s="644"/>
      <c r="P76" s="644"/>
      <c r="Q76" s="644"/>
      <c r="R76" s="644"/>
      <c r="S76" s="645"/>
      <c r="T76" s="644"/>
      <c r="U76" s="644"/>
      <c r="V76" s="644"/>
      <c r="W76" s="644"/>
      <c r="X76" s="645"/>
      <c r="Y76" s="332"/>
      <c r="Z76" s="151"/>
      <c r="AA76" s="1003"/>
      <c r="AB76" s="146"/>
    </row>
    <row r="77" spans="1:28" s="354" customFormat="1" ht="21" customHeight="1" x14ac:dyDescent="0.2">
      <c r="A77" s="297" t="s">
        <v>709</v>
      </c>
      <c r="B77" s="230"/>
      <c r="C77" s="381" t="s">
        <v>402</v>
      </c>
      <c r="D77" s="512"/>
      <c r="E77" s="512"/>
      <c r="F77" s="512"/>
      <c r="G77" s="512"/>
      <c r="H77" s="512"/>
      <c r="I77" s="512"/>
      <c r="J77" s="512"/>
      <c r="K77" s="512"/>
      <c r="L77" s="647"/>
      <c r="M77" s="647"/>
      <c r="N77" s="647"/>
      <c r="O77" s="1532"/>
      <c r="P77" s="1549"/>
      <c r="Q77" s="1549"/>
      <c r="R77" s="1549"/>
      <c r="S77" s="1550"/>
      <c r="T77" s="1532"/>
      <c r="U77" s="1549"/>
      <c r="V77" s="1549"/>
      <c r="W77" s="1549"/>
      <c r="X77" s="1550"/>
      <c r="Y77" s="332"/>
      <c r="Z77" s="151"/>
      <c r="AA77" s="1003">
        <f>IF(O77="?",0,IF(O77&lt;&gt;"",1,0))+IF(T77="?",0,IF(T77&lt;&gt;"",1,0))</f>
        <v>0</v>
      </c>
      <c r="AB77" s="146"/>
    </row>
    <row r="78" spans="1:28" s="354" customFormat="1" ht="21" customHeight="1" x14ac:dyDescent="0.2">
      <c r="A78" s="297" t="s">
        <v>710</v>
      </c>
      <c r="B78" s="230"/>
      <c r="C78" s="381" t="s">
        <v>384</v>
      </c>
      <c r="D78" s="512"/>
      <c r="E78" s="512"/>
      <c r="F78" s="512"/>
      <c r="G78" s="512"/>
      <c r="H78" s="512"/>
      <c r="I78" s="512"/>
      <c r="J78" s="512"/>
      <c r="K78" s="512"/>
      <c r="L78" s="647"/>
      <c r="M78" s="647"/>
      <c r="N78" s="647"/>
      <c r="O78" s="1532"/>
      <c r="P78" s="1549"/>
      <c r="Q78" s="1549"/>
      <c r="R78" s="1549"/>
      <c r="S78" s="1550"/>
      <c r="T78" s="1532"/>
      <c r="U78" s="1549"/>
      <c r="V78" s="1549"/>
      <c r="W78" s="1549"/>
      <c r="X78" s="1550"/>
      <c r="Y78" s="332"/>
      <c r="Z78" s="151"/>
      <c r="AA78" s="1003">
        <f>IF(O78="?",0,IF(O78&lt;&gt;"",1,0))+IF(T78="?",0,IF(T78&lt;&gt;"",1,0))</f>
        <v>0</v>
      </c>
      <c r="AB78" s="146"/>
    </row>
    <row r="79" spans="1:28" s="354" customFormat="1" ht="24" customHeight="1" x14ac:dyDescent="0.2">
      <c r="A79" s="297" t="s">
        <v>711</v>
      </c>
      <c r="B79" s="230"/>
      <c r="C79" s="993"/>
      <c r="D79" s="1680" t="s">
        <v>989</v>
      </c>
      <c r="E79" s="1648"/>
      <c r="F79" s="1648"/>
      <c r="G79" s="1648"/>
      <c r="H79" s="1648"/>
      <c r="I79" s="1648"/>
      <c r="J79" s="1648"/>
      <c r="K79" s="1648"/>
      <c r="L79" s="1648"/>
      <c r="M79" s="1648"/>
      <c r="N79" s="1649"/>
      <c r="O79" s="1532"/>
      <c r="P79" s="1549"/>
      <c r="Q79" s="1549"/>
      <c r="R79" s="1549"/>
      <c r="S79" s="1550"/>
      <c r="T79" s="1532"/>
      <c r="U79" s="1549"/>
      <c r="V79" s="1549"/>
      <c r="W79" s="1549"/>
      <c r="X79" s="1550"/>
      <c r="Y79" s="332"/>
      <c r="Z79" s="151"/>
      <c r="AA79" s="1003">
        <f>IF(O79="?",0,IF(O79&lt;&gt;"",1,0))+IF(T79="?",0,IF(T79&lt;&gt;"",1,0))</f>
        <v>0</v>
      </c>
      <c r="AB79" s="146"/>
    </row>
    <row r="80" spans="1:28" s="354" customFormat="1" ht="12" customHeight="1" x14ac:dyDescent="0.2">
      <c r="A80" s="292"/>
      <c r="B80" s="230"/>
      <c r="C80" s="238"/>
      <c r="D80" s="238"/>
      <c r="E80" s="238"/>
      <c r="F80" s="238"/>
      <c r="G80" s="238"/>
      <c r="H80" s="637"/>
      <c r="I80" s="637"/>
      <c r="J80" s="637"/>
      <c r="K80" s="637"/>
      <c r="L80" s="637"/>
      <c r="M80" s="637"/>
      <c r="N80" s="637"/>
      <c r="O80" s="637"/>
      <c r="P80" s="637"/>
      <c r="Q80" s="637"/>
      <c r="R80" s="637"/>
      <c r="S80" s="637"/>
      <c r="T80" s="637"/>
      <c r="U80" s="637"/>
      <c r="V80" s="637"/>
      <c r="W80" s="637"/>
      <c r="X80" s="150"/>
      <c r="Y80" s="150"/>
      <c r="Z80" s="151"/>
      <c r="AA80" s="1003"/>
      <c r="AB80" s="146"/>
    </row>
    <row r="81" spans="1:28" s="354" customFormat="1" ht="36" customHeight="1" x14ac:dyDescent="0.2">
      <c r="A81" s="298"/>
      <c r="B81" s="230"/>
      <c r="C81" s="381" t="s">
        <v>213</v>
      </c>
      <c r="D81" s="512"/>
      <c r="E81" s="512"/>
      <c r="F81" s="512"/>
      <c r="G81" s="512"/>
      <c r="H81" s="642"/>
      <c r="I81" s="642"/>
      <c r="J81" s="642"/>
      <c r="K81" s="642"/>
      <c r="L81" s="647"/>
      <c r="M81" s="647"/>
      <c r="N81" s="647"/>
      <c r="O81" s="1647" t="s">
        <v>385</v>
      </c>
      <c r="P81" s="1648"/>
      <c r="Q81" s="1648"/>
      <c r="R81" s="1648"/>
      <c r="S81" s="1649"/>
      <c r="T81" s="1647" t="s">
        <v>386</v>
      </c>
      <c r="U81" s="1648"/>
      <c r="V81" s="1648"/>
      <c r="W81" s="1648"/>
      <c r="X81" s="1649"/>
      <c r="Y81" s="332"/>
      <c r="Z81" s="151"/>
      <c r="AA81" s="1003"/>
      <c r="AB81" s="146"/>
    </row>
    <row r="82" spans="1:28" s="354" customFormat="1" ht="21" customHeight="1" x14ac:dyDescent="0.2">
      <c r="A82" s="297" t="s">
        <v>712</v>
      </c>
      <c r="B82" s="230"/>
      <c r="C82" s="381" t="s">
        <v>403</v>
      </c>
      <c r="D82" s="512"/>
      <c r="E82" s="512"/>
      <c r="F82" s="512"/>
      <c r="G82" s="512"/>
      <c r="H82" s="512"/>
      <c r="I82" s="512"/>
      <c r="J82" s="512"/>
      <c r="K82" s="512"/>
      <c r="L82" s="647"/>
      <c r="M82" s="647"/>
      <c r="N82" s="647"/>
      <c r="O82" s="1532"/>
      <c r="P82" s="1549"/>
      <c r="Q82" s="1549"/>
      <c r="R82" s="1549"/>
      <c r="S82" s="1550"/>
      <c r="T82" s="1532"/>
      <c r="U82" s="1549"/>
      <c r="V82" s="1549"/>
      <c r="W82" s="1549"/>
      <c r="X82" s="1550"/>
      <c r="Y82" s="332"/>
      <c r="Z82" s="151"/>
      <c r="AA82" s="1003">
        <f>IF(O82="?",0,IF(O82&lt;&gt;"",1,0))+IF(T82="?",0,IF(T82&lt;&gt;"",1,0))</f>
        <v>0</v>
      </c>
      <c r="AB82" s="146"/>
    </row>
    <row r="83" spans="1:28" s="354" customFormat="1" ht="21" customHeight="1" x14ac:dyDescent="0.2">
      <c r="A83" s="297" t="s">
        <v>713</v>
      </c>
      <c r="B83" s="230"/>
      <c r="C83" s="381" t="s">
        <v>404</v>
      </c>
      <c r="D83" s="512"/>
      <c r="E83" s="512"/>
      <c r="F83" s="512"/>
      <c r="G83" s="512"/>
      <c r="H83" s="512"/>
      <c r="I83" s="512"/>
      <c r="J83" s="512"/>
      <c r="K83" s="512"/>
      <c r="L83" s="647"/>
      <c r="M83" s="647"/>
      <c r="N83" s="647"/>
      <c r="O83" s="1532"/>
      <c r="P83" s="1549"/>
      <c r="Q83" s="1549"/>
      <c r="R83" s="1549"/>
      <c r="S83" s="1550"/>
      <c r="T83" s="1532"/>
      <c r="U83" s="1549"/>
      <c r="V83" s="1549"/>
      <c r="W83" s="1549"/>
      <c r="X83" s="1550"/>
      <c r="Y83" s="332"/>
      <c r="Z83" s="151"/>
      <c r="AA83" s="1003">
        <f>IF(O83="?",0,IF(O83&lt;&gt;"",1,0))+IF(T83="?",0,IF(T83&lt;&gt;"",1,0))</f>
        <v>0</v>
      </c>
      <c r="AB83" s="146"/>
    </row>
    <row r="84" spans="1:28" s="354" customFormat="1" ht="21" customHeight="1" x14ac:dyDescent="0.2">
      <c r="A84" s="297" t="s">
        <v>714</v>
      </c>
      <c r="B84" s="230"/>
      <c r="C84" s="993"/>
      <c r="D84" s="646" t="s">
        <v>988</v>
      </c>
      <c r="E84" s="512"/>
      <c r="F84" s="512"/>
      <c r="G84" s="512"/>
      <c r="H84" s="512"/>
      <c r="I84" s="512"/>
      <c r="J84" s="512"/>
      <c r="K84" s="512"/>
      <c r="L84" s="647"/>
      <c r="M84" s="647"/>
      <c r="N84" s="647"/>
      <c r="O84" s="1532"/>
      <c r="P84" s="1549"/>
      <c r="Q84" s="1549"/>
      <c r="R84" s="1549"/>
      <c r="S84" s="1550"/>
      <c r="T84" s="1532"/>
      <c r="U84" s="1549"/>
      <c r="V84" s="1549"/>
      <c r="W84" s="1549"/>
      <c r="X84" s="1550"/>
      <c r="Y84" s="332"/>
      <c r="Z84" s="151"/>
      <c r="AA84" s="1003">
        <f>IF(O84="?",0,IF(O84&lt;&gt;"",1,0))+IF(T84="?",0,IF(T84&lt;&gt;"",1,0))</f>
        <v>0</v>
      </c>
      <c r="AB84" s="146"/>
    </row>
    <row r="85" spans="1:28" s="354" customFormat="1" ht="21" customHeight="1" x14ac:dyDescent="0.2">
      <c r="A85" s="297" t="s">
        <v>715</v>
      </c>
      <c r="B85" s="230"/>
      <c r="C85" s="381" t="s">
        <v>383</v>
      </c>
      <c r="D85" s="512"/>
      <c r="E85" s="512"/>
      <c r="F85" s="512"/>
      <c r="G85" s="512"/>
      <c r="H85" s="512"/>
      <c r="I85" s="512"/>
      <c r="J85" s="512"/>
      <c r="K85" s="512"/>
      <c r="L85" s="647"/>
      <c r="M85" s="647"/>
      <c r="N85" s="647"/>
      <c r="O85" s="1532"/>
      <c r="P85" s="1549"/>
      <c r="Q85" s="1549"/>
      <c r="R85" s="1549"/>
      <c r="S85" s="1550"/>
      <c r="T85" s="1532"/>
      <c r="U85" s="1549"/>
      <c r="V85" s="1549"/>
      <c r="W85" s="1549"/>
      <c r="X85" s="1550"/>
      <c r="Y85" s="332"/>
      <c r="Z85" s="151"/>
      <c r="AA85" s="1003">
        <f>IF(O85="?",0,IF(O85&lt;&gt;"",1,0))+IF(T85="?",0,IF(T85&lt;&gt;"",1,0))</f>
        <v>0</v>
      </c>
      <c r="AB85" s="146"/>
    </row>
    <row r="86" spans="1:28" s="354" customFormat="1" ht="5.45" customHeight="1" x14ac:dyDescent="0.2">
      <c r="A86" s="298"/>
      <c r="B86" s="230"/>
      <c r="C86" s="643"/>
      <c r="D86" s="644"/>
      <c r="E86" s="644"/>
      <c r="F86" s="644"/>
      <c r="G86" s="644"/>
      <c r="H86" s="644"/>
      <c r="I86" s="644"/>
      <c r="J86" s="644"/>
      <c r="K86" s="644"/>
      <c r="L86" s="648"/>
      <c r="M86" s="648"/>
      <c r="N86" s="648"/>
      <c r="O86" s="644"/>
      <c r="P86" s="644"/>
      <c r="Q86" s="644"/>
      <c r="R86" s="644"/>
      <c r="S86" s="645"/>
      <c r="T86" s="644"/>
      <c r="U86" s="644"/>
      <c r="V86" s="644"/>
      <c r="W86" s="644"/>
      <c r="X86" s="645"/>
      <c r="Y86" s="332"/>
      <c r="Z86" s="151"/>
      <c r="AA86" s="1003"/>
      <c r="AB86" s="146"/>
    </row>
    <row r="87" spans="1:28" s="354" customFormat="1" ht="21" customHeight="1" x14ac:dyDescent="0.2">
      <c r="A87" s="297" t="s">
        <v>716</v>
      </c>
      <c r="B87" s="230"/>
      <c r="C87" s="381" t="s">
        <v>402</v>
      </c>
      <c r="D87" s="512"/>
      <c r="E87" s="512"/>
      <c r="F87" s="512"/>
      <c r="G87" s="512"/>
      <c r="H87" s="512"/>
      <c r="I87" s="512"/>
      <c r="J87" s="512"/>
      <c r="K87" s="512"/>
      <c r="L87" s="647"/>
      <c r="M87" s="647"/>
      <c r="N87" s="647"/>
      <c r="O87" s="1532"/>
      <c r="P87" s="1549"/>
      <c r="Q87" s="1549"/>
      <c r="R87" s="1549"/>
      <c r="S87" s="1550"/>
      <c r="T87" s="1532"/>
      <c r="U87" s="1549"/>
      <c r="V87" s="1549"/>
      <c r="W87" s="1549"/>
      <c r="X87" s="1550"/>
      <c r="Y87" s="332"/>
      <c r="Z87" s="151"/>
      <c r="AA87" s="1003">
        <f>IF(O87="?",0,IF(O87&lt;&gt;"",1,0))+IF(T87="?",0,IF(T87&lt;&gt;"",1,0))</f>
        <v>0</v>
      </c>
      <c r="AB87" s="146"/>
    </row>
    <row r="88" spans="1:28" s="354" customFormat="1" ht="21" customHeight="1" x14ac:dyDescent="0.2">
      <c r="A88" s="297" t="s">
        <v>717</v>
      </c>
      <c r="B88" s="230"/>
      <c r="C88" s="381" t="s">
        <v>384</v>
      </c>
      <c r="D88" s="512"/>
      <c r="E88" s="512"/>
      <c r="F88" s="512"/>
      <c r="G88" s="512"/>
      <c r="H88" s="512"/>
      <c r="I88" s="512"/>
      <c r="J88" s="512"/>
      <c r="K88" s="512"/>
      <c r="L88" s="647"/>
      <c r="M88" s="647"/>
      <c r="N88" s="647"/>
      <c r="O88" s="1532"/>
      <c r="P88" s="1549"/>
      <c r="Q88" s="1549"/>
      <c r="R88" s="1549"/>
      <c r="S88" s="1550"/>
      <c r="T88" s="1532"/>
      <c r="U88" s="1549"/>
      <c r="V88" s="1549"/>
      <c r="W88" s="1549"/>
      <c r="X88" s="1550"/>
      <c r="Y88" s="332"/>
      <c r="Z88" s="151"/>
      <c r="AA88" s="1003">
        <f>IF(O88="?",0,IF(O88&lt;&gt;"",1,0))+IF(T88="?",0,IF(T88&lt;&gt;"",1,0))</f>
        <v>0</v>
      </c>
      <c r="AB88" s="146"/>
    </row>
    <row r="89" spans="1:28" s="354" customFormat="1" ht="24" customHeight="1" x14ac:dyDescent="0.2">
      <c r="A89" s="297" t="s">
        <v>718</v>
      </c>
      <c r="B89" s="230"/>
      <c r="C89" s="993"/>
      <c r="D89" s="1680" t="s">
        <v>989</v>
      </c>
      <c r="E89" s="1648"/>
      <c r="F89" s="1648"/>
      <c r="G89" s="1648"/>
      <c r="H89" s="1648"/>
      <c r="I89" s="1648"/>
      <c r="J89" s="1648"/>
      <c r="K89" s="1648"/>
      <c r="L89" s="1648"/>
      <c r="M89" s="1648"/>
      <c r="N89" s="1649"/>
      <c r="O89" s="1532"/>
      <c r="P89" s="1549"/>
      <c r="Q89" s="1549"/>
      <c r="R89" s="1549"/>
      <c r="S89" s="1550"/>
      <c r="T89" s="1532"/>
      <c r="U89" s="1549"/>
      <c r="V89" s="1549"/>
      <c r="W89" s="1549"/>
      <c r="X89" s="1550"/>
      <c r="Y89" s="332"/>
      <c r="Z89" s="151"/>
      <c r="AA89" s="1003">
        <f>IF(O89="?",0,IF(O89&lt;&gt;"",1,0))+IF(T89="?",0,IF(T89&lt;&gt;"",1,0))</f>
        <v>0</v>
      </c>
      <c r="AB89" s="146"/>
    </row>
    <row r="90" spans="1:28" s="353" customFormat="1" ht="9" customHeight="1" x14ac:dyDescent="0.2">
      <c r="A90" s="288" t="str">
        <f>IF(L4&lt;&gt;"",L4,"")</f>
        <v>00000000</v>
      </c>
      <c r="B90" s="177"/>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9"/>
      <c r="AA90" s="1003"/>
      <c r="AB90" s="28"/>
    </row>
    <row r="91" spans="1:28" s="353" customFormat="1" ht="5.25" customHeight="1" x14ac:dyDescent="0.2">
      <c r="A91" s="296"/>
      <c r="B91" s="180"/>
      <c r="C91" s="181"/>
      <c r="D91" s="368"/>
      <c r="E91" s="368"/>
      <c r="F91" s="181"/>
      <c r="G91" s="181"/>
      <c r="H91" s="181"/>
      <c r="I91" s="181"/>
      <c r="J91" s="181"/>
      <c r="K91" s="181"/>
      <c r="L91" s="181"/>
      <c r="M91" s="181"/>
      <c r="N91" s="181"/>
      <c r="O91" s="181"/>
      <c r="P91" s="181"/>
      <c r="Q91" s="181"/>
      <c r="R91" s="181"/>
      <c r="S91" s="181"/>
      <c r="T91" s="181"/>
      <c r="U91" s="181"/>
      <c r="V91" s="181"/>
      <c r="W91" s="181"/>
      <c r="X91" s="181"/>
      <c r="Y91" s="181"/>
      <c r="Z91" s="182"/>
      <c r="AA91" s="1003"/>
      <c r="AB91" s="28"/>
    </row>
    <row r="92" spans="1:28" s="852" customFormat="1" ht="24" customHeight="1" x14ac:dyDescent="0.2">
      <c r="A92" s="449"/>
      <c r="B92" s="112"/>
      <c r="C92" s="341" t="s">
        <v>1356</v>
      </c>
      <c r="D92" s="85"/>
      <c r="E92" s="85"/>
      <c r="F92" s="85"/>
      <c r="G92" s="85"/>
      <c r="H92" s="98"/>
      <c r="I92" s="98"/>
      <c r="J92" s="98"/>
      <c r="K92" s="98"/>
      <c r="L92" s="98"/>
      <c r="M92" s="98"/>
      <c r="N92" s="98"/>
      <c r="O92" s="98"/>
      <c r="P92" s="98"/>
      <c r="Q92" s="98"/>
      <c r="R92" s="98"/>
      <c r="S92" s="98"/>
      <c r="T92" s="98"/>
      <c r="U92" s="98"/>
      <c r="V92" s="98"/>
      <c r="W92" s="98"/>
      <c r="X92" s="98"/>
      <c r="Y92" s="97"/>
      <c r="Z92" s="113"/>
      <c r="AA92" s="1005"/>
      <c r="AB92" s="5"/>
    </row>
    <row r="93" spans="1:28" s="852" customFormat="1" ht="36" customHeight="1" x14ac:dyDescent="0.2">
      <c r="A93" s="454" t="s">
        <v>258</v>
      </c>
      <c r="B93" s="77"/>
      <c r="C93" s="1681" t="s">
        <v>1419</v>
      </c>
      <c r="D93" s="1681"/>
      <c r="E93" s="1681"/>
      <c r="F93" s="1681"/>
      <c r="G93" s="1681"/>
      <c r="H93" s="1682"/>
      <c r="I93" s="1682"/>
      <c r="J93" s="1682"/>
      <c r="K93" s="1682"/>
      <c r="L93" s="1682"/>
      <c r="M93" s="1682"/>
      <c r="N93" s="1682"/>
      <c r="O93" s="1682"/>
      <c r="P93" s="1682"/>
      <c r="Q93" s="1682"/>
      <c r="R93" s="1682"/>
      <c r="S93" s="1682"/>
      <c r="T93" s="1682"/>
      <c r="U93" s="1682"/>
      <c r="V93" s="1682"/>
      <c r="W93" s="1682"/>
      <c r="X93" s="1682"/>
      <c r="Y93" s="1682"/>
      <c r="Z93" s="79"/>
      <c r="AA93" s="1005"/>
      <c r="AB93" s="5"/>
    </row>
    <row r="94" spans="1:28" s="852" customFormat="1" ht="5.25" customHeight="1" x14ac:dyDescent="0.2">
      <c r="A94" s="450"/>
      <c r="B94" s="77"/>
      <c r="C94" s="117"/>
      <c r="D94" s="117"/>
      <c r="E94" s="117"/>
      <c r="F94" s="117"/>
      <c r="G94" s="117"/>
      <c r="H94" s="118"/>
      <c r="I94" s="118"/>
      <c r="J94" s="118"/>
      <c r="K94" s="118"/>
      <c r="L94" s="118"/>
      <c r="M94" s="118"/>
      <c r="N94" s="118"/>
      <c r="O94" s="118"/>
      <c r="P94" s="62"/>
      <c r="Q94" s="62"/>
      <c r="R94" s="62"/>
      <c r="S94" s="62"/>
      <c r="T94" s="62"/>
      <c r="U94" s="62"/>
      <c r="V94" s="62"/>
      <c r="W94" s="62"/>
      <c r="X94" s="62"/>
      <c r="Y94" s="116"/>
      <c r="Z94" s="79"/>
      <c r="AA94" s="1005"/>
      <c r="AB94" s="5"/>
    </row>
    <row r="95" spans="1:28" s="852" customFormat="1" ht="24" customHeight="1" x14ac:dyDescent="0.2">
      <c r="A95" s="454" t="s">
        <v>258</v>
      </c>
      <c r="B95" s="77"/>
      <c r="C95" s="1452" t="s">
        <v>1174</v>
      </c>
      <c r="D95" s="1420"/>
      <c r="E95" s="1420"/>
      <c r="F95" s="1420"/>
      <c r="G95" s="1420"/>
      <c r="H95" s="1420"/>
      <c r="I95" s="1420"/>
      <c r="J95" s="1420"/>
      <c r="K95" s="1420"/>
      <c r="L95" s="1420"/>
      <c r="M95" s="1420"/>
      <c r="N95" s="1420"/>
      <c r="O95" s="1420"/>
      <c r="P95" s="1420"/>
      <c r="Q95" s="1420"/>
      <c r="R95" s="1420"/>
      <c r="S95" s="1420"/>
      <c r="T95" s="1420"/>
      <c r="U95" s="1420"/>
      <c r="V95" s="1420"/>
      <c r="W95" s="1420"/>
      <c r="X95" s="1421"/>
      <c r="Y95" s="116"/>
      <c r="Z95" s="79"/>
      <c r="AA95" s="1005"/>
      <c r="AB95" s="5"/>
    </row>
    <row r="96" spans="1:28" s="852" customFormat="1" ht="9" customHeight="1" x14ac:dyDescent="0.2">
      <c r="A96" s="450"/>
      <c r="B96" s="77"/>
      <c r="C96" s="641"/>
      <c r="D96" s="641"/>
      <c r="E96" s="641"/>
      <c r="F96" s="641"/>
      <c r="G96" s="641"/>
      <c r="H96" s="119"/>
      <c r="I96" s="119"/>
      <c r="J96" s="119"/>
      <c r="K96" s="119"/>
      <c r="L96" s="119"/>
      <c r="M96" s="119"/>
      <c r="N96" s="119"/>
      <c r="O96" s="119"/>
      <c r="P96" s="119"/>
      <c r="Q96" s="119"/>
      <c r="R96" s="119"/>
      <c r="S96" s="119"/>
      <c r="T96" s="119"/>
      <c r="U96" s="119"/>
      <c r="V96" s="119"/>
      <c r="W96" s="119"/>
      <c r="X96" s="119"/>
      <c r="Y96" s="119"/>
      <c r="Z96" s="79"/>
      <c r="AA96" s="1005"/>
      <c r="AB96" s="5"/>
    </row>
    <row r="97" spans="1:28" s="852" customFormat="1" ht="21" customHeight="1" x14ac:dyDescent="0.2">
      <c r="A97" s="449" t="s">
        <v>516</v>
      </c>
      <c r="B97" s="77"/>
      <c r="C97" s="1476" t="s">
        <v>990</v>
      </c>
      <c r="D97" s="1477"/>
      <c r="E97" s="1477"/>
      <c r="F97" s="1477"/>
      <c r="G97" s="1477"/>
      <c r="H97" s="1477"/>
      <c r="I97" s="1477"/>
      <c r="J97" s="1477"/>
      <c r="K97" s="1477"/>
      <c r="L97" s="1477"/>
      <c r="M97" s="1477"/>
      <c r="N97" s="1477"/>
      <c r="O97" s="1477"/>
      <c r="P97" s="1477"/>
      <c r="Q97" s="1477"/>
      <c r="R97" s="1477"/>
      <c r="S97" s="1477"/>
      <c r="T97" s="1478"/>
      <c r="U97" s="1473"/>
      <c r="V97" s="1474"/>
      <c r="W97" s="1475"/>
      <c r="X97" s="245" t="s">
        <v>958</v>
      </c>
      <c r="Y97" s="97"/>
      <c r="Z97" s="113"/>
      <c r="AA97" s="1003">
        <f>IF(U97="?",0,IF(U97&lt;&gt;"",1,0))</f>
        <v>0</v>
      </c>
      <c r="AB97" s="5"/>
    </row>
    <row r="98" spans="1:28" s="353" customFormat="1" ht="9" customHeight="1" x14ac:dyDescent="0.2">
      <c r="A98" s="296"/>
      <c r="B98" s="156"/>
      <c r="C98" s="157"/>
      <c r="D98" s="157"/>
      <c r="E98" s="157"/>
      <c r="F98" s="157"/>
      <c r="G98" s="157"/>
      <c r="H98" s="157"/>
      <c r="I98" s="157"/>
      <c r="J98" s="157"/>
      <c r="K98" s="157"/>
      <c r="L98" s="157"/>
      <c r="M98" s="157"/>
      <c r="N98" s="157"/>
      <c r="O98" s="157"/>
      <c r="P98" s="157"/>
      <c r="Q98" s="157"/>
      <c r="R98" s="157"/>
      <c r="S98" s="157"/>
      <c r="T98" s="157"/>
      <c r="U98" s="157"/>
      <c r="V98" s="158"/>
      <c r="W98" s="158"/>
      <c r="X98" s="158"/>
      <c r="Y98" s="158"/>
      <c r="Z98" s="159"/>
      <c r="AA98" s="1003"/>
      <c r="AB98" s="28"/>
    </row>
    <row r="99" spans="1:28" s="353" customFormat="1" ht="5.25" customHeight="1" x14ac:dyDescent="0.2">
      <c r="A99" s="296"/>
      <c r="B99" s="160"/>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162"/>
      <c r="AA99" s="1003"/>
      <c r="AB99" s="28"/>
    </row>
    <row r="100" spans="1:28" ht="24" customHeight="1" x14ac:dyDescent="0.2">
      <c r="A100" s="455"/>
      <c r="B100" s="185"/>
      <c r="C100" s="341" t="s">
        <v>1388</v>
      </c>
      <c r="D100" s="341"/>
      <c r="E100" s="341"/>
      <c r="F100" s="636"/>
      <c r="G100" s="636"/>
      <c r="H100" s="636"/>
      <c r="I100" s="636"/>
      <c r="J100" s="636"/>
      <c r="K100" s="636"/>
      <c r="L100" s="636"/>
      <c r="M100" s="636"/>
      <c r="N100" s="636"/>
      <c r="O100" s="636"/>
      <c r="P100" s="636"/>
      <c r="Q100" s="636"/>
      <c r="R100" s="636"/>
      <c r="S100" s="378"/>
      <c r="T100" s="378"/>
      <c r="U100" s="378"/>
      <c r="V100" s="636"/>
      <c r="W100" s="636"/>
      <c r="X100" s="636"/>
      <c r="Y100" s="636"/>
      <c r="Z100" s="186"/>
      <c r="AA100" s="1003"/>
      <c r="AB100" s="12"/>
    </row>
    <row r="101" spans="1:28" s="353" customFormat="1" ht="24.75" customHeight="1" x14ac:dyDescent="0.2">
      <c r="A101" s="459" t="s">
        <v>258</v>
      </c>
      <c r="B101" s="160"/>
      <c r="C101" s="1457" t="s">
        <v>1073</v>
      </c>
      <c r="D101" s="1458"/>
      <c r="E101" s="1458"/>
      <c r="F101" s="1458"/>
      <c r="G101" s="1458"/>
      <c r="H101" s="1458"/>
      <c r="I101" s="1458"/>
      <c r="J101" s="1458"/>
      <c r="K101" s="1458"/>
      <c r="L101" s="1458"/>
      <c r="M101" s="1458"/>
      <c r="N101" s="1458"/>
      <c r="O101" s="1458"/>
      <c r="P101" s="1458"/>
      <c r="Q101" s="1458"/>
      <c r="R101" s="1458"/>
      <c r="S101" s="1458"/>
      <c r="T101" s="1458"/>
      <c r="U101" s="1458"/>
      <c r="V101" s="1458"/>
      <c r="W101" s="1420"/>
      <c r="X101" s="1421"/>
      <c r="Y101" s="632"/>
      <c r="Z101" s="186"/>
      <c r="AA101" s="1003"/>
      <c r="AB101" s="28"/>
    </row>
    <row r="102" spans="1:28" s="852" customFormat="1" ht="9" customHeight="1" x14ac:dyDescent="0.2">
      <c r="A102" s="296"/>
      <c r="B102" s="77"/>
      <c r="C102" s="117"/>
      <c r="D102" s="117"/>
      <c r="E102" s="117"/>
      <c r="F102" s="117"/>
      <c r="G102" s="117"/>
      <c r="H102" s="118"/>
      <c r="I102" s="118"/>
      <c r="J102" s="118"/>
      <c r="K102" s="118"/>
      <c r="L102" s="118"/>
      <c r="M102" s="118"/>
      <c r="N102" s="118"/>
      <c r="O102" s="118"/>
      <c r="P102" s="62"/>
      <c r="Q102" s="62"/>
      <c r="R102" s="62"/>
      <c r="S102" s="62"/>
      <c r="T102" s="62"/>
      <c r="U102" s="62"/>
      <c r="V102" s="62"/>
      <c r="W102" s="62"/>
      <c r="X102" s="62"/>
      <c r="Y102" s="116"/>
      <c r="Z102" s="79"/>
      <c r="AA102" s="1005"/>
      <c r="AB102" s="5"/>
    </row>
    <row r="103" spans="1:28" s="353" customFormat="1" ht="21" customHeight="1" x14ac:dyDescent="0.2">
      <c r="A103" s="290" t="s">
        <v>719</v>
      </c>
      <c r="B103" s="160"/>
      <c r="C103" s="1334" t="s">
        <v>992</v>
      </c>
      <c r="D103" s="1335"/>
      <c r="E103" s="1335"/>
      <c r="F103" s="1335"/>
      <c r="G103" s="1335"/>
      <c r="H103" s="1335"/>
      <c r="I103" s="1335"/>
      <c r="J103" s="1335"/>
      <c r="K103" s="1335"/>
      <c r="L103" s="1335"/>
      <c r="M103" s="1335"/>
      <c r="N103" s="1335"/>
      <c r="O103" s="1335"/>
      <c r="P103" s="1335"/>
      <c r="Q103" s="1335"/>
      <c r="R103" s="1335"/>
      <c r="S103" s="1335"/>
      <c r="T103" s="1336"/>
      <c r="U103" s="1293"/>
      <c r="V103" s="1294"/>
      <c r="W103" s="1295"/>
      <c r="X103" s="245" t="s">
        <v>962</v>
      </c>
      <c r="Y103" s="97"/>
      <c r="Z103" s="162"/>
      <c r="AA103" s="1003">
        <f>IF(U103="?",0,IF(U103&lt;&gt;"",1,0))</f>
        <v>0</v>
      </c>
      <c r="AB103" s="28"/>
    </row>
    <row r="104" spans="1:28" s="353" customFormat="1" ht="9" customHeight="1" x14ac:dyDescent="0.2">
      <c r="A104" s="850"/>
      <c r="B104" s="160"/>
      <c r="C104" s="339"/>
      <c r="D104" s="339"/>
      <c r="E104" s="339"/>
      <c r="F104" s="339"/>
      <c r="G104" s="339"/>
      <c r="H104" s="339"/>
      <c r="I104" s="339"/>
      <c r="J104" s="339"/>
      <c r="K104" s="339"/>
      <c r="L104" s="339"/>
      <c r="M104" s="339"/>
      <c r="N104" s="339"/>
      <c r="O104" s="339"/>
      <c r="P104" s="339"/>
      <c r="Q104" s="339"/>
      <c r="R104" s="339"/>
      <c r="S104" s="339"/>
      <c r="T104" s="339"/>
      <c r="U104" s="339"/>
      <c r="V104" s="636"/>
      <c r="W104" s="636"/>
      <c r="X104" s="636"/>
      <c r="Y104" s="636"/>
      <c r="Z104" s="162"/>
      <c r="AA104" s="1003"/>
      <c r="AB104" s="28"/>
    </row>
    <row r="105" spans="1:28" s="353" customFormat="1" ht="18" customHeight="1" x14ac:dyDescent="0.2">
      <c r="A105" s="850"/>
      <c r="B105" s="160"/>
      <c r="C105" s="627" t="s">
        <v>420</v>
      </c>
      <c r="D105" s="628"/>
      <c r="E105" s="628"/>
      <c r="F105" s="628"/>
      <c r="G105" s="628"/>
      <c r="H105" s="628"/>
      <c r="I105" s="628"/>
      <c r="J105" s="628"/>
      <c r="K105" s="628"/>
      <c r="L105" s="628"/>
      <c r="M105" s="628"/>
      <c r="N105" s="628"/>
      <c r="O105" s="628"/>
      <c r="P105" s="629"/>
      <c r="Q105" s="589"/>
      <c r="R105" s="1327" t="s">
        <v>370</v>
      </c>
      <c r="S105" s="1328"/>
      <c r="T105" s="1329"/>
      <c r="U105" s="1327" t="s">
        <v>371</v>
      </c>
      <c r="V105" s="1328"/>
      <c r="W105" s="1329" t="s">
        <v>371</v>
      </c>
      <c r="X105" s="511"/>
      <c r="Y105" s="511"/>
      <c r="Z105" s="162"/>
      <c r="AA105" s="1003"/>
      <c r="AB105" s="28"/>
    </row>
    <row r="106" spans="1:28" s="353" customFormat="1" ht="21" customHeight="1" x14ac:dyDescent="0.2">
      <c r="A106" s="289" t="s">
        <v>720</v>
      </c>
      <c r="B106" s="160"/>
      <c r="C106" s="631" t="s">
        <v>493</v>
      </c>
      <c r="D106" s="628"/>
      <c r="E106" s="628"/>
      <c r="F106" s="628"/>
      <c r="G106" s="628"/>
      <c r="H106" s="628"/>
      <c r="I106" s="628"/>
      <c r="J106" s="628"/>
      <c r="K106" s="628"/>
      <c r="L106" s="628"/>
      <c r="M106" s="628"/>
      <c r="N106" s="628"/>
      <c r="O106" s="628"/>
      <c r="P106" s="629"/>
      <c r="Q106" s="589"/>
      <c r="R106" s="1293"/>
      <c r="S106" s="1294"/>
      <c r="T106" s="1295"/>
      <c r="U106" s="1293"/>
      <c r="V106" s="1294"/>
      <c r="W106" s="1295"/>
      <c r="X106" s="245" t="s">
        <v>962</v>
      </c>
      <c r="Y106" s="511"/>
      <c r="Z106" s="162"/>
      <c r="AA106" s="1003">
        <f>IF(R106="?",0,IF(R106&lt;&gt;"",1,0))+IF(U106="?",0,IF(U106&lt;&gt;"",1,0))</f>
        <v>0</v>
      </c>
      <c r="AB106" s="28"/>
    </row>
    <row r="107" spans="1:28" s="353" customFormat="1" ht="9" customHeight="1" x14ac:dyDescent="0.2">
      <c r="A107" s="455"/>
      <c r="B107" s="160"/>
      <c r="C107" s="639"/>
      <c r="D107" s="183"/>
      <c r="E107" s="183"/>
      <c r="F107" s="183"/>
      <c r="G107" s="183"/>
      <c r="H107" s="183"/>
      <c r="I107" s="183"/>
      <c r="J107" s="183"/>
      <c r="K107" s="183"/>
      <c r="L107" s="183"/>
      <c r="M107" s="183"/>
      <c r="N107" s="183"/>
      <c r="O107" s="183"/>
      <c r="P107" s="183"/>
      <c r="Q107" s="183"/>
      <c r="R107" s="183"/>
      <c r="S107" s="62"/>
      <c r="T107" s="62"/>
      <c r="U107" s="62"/>
      <c r="V107" s="639"/>
      <c r="W107" s="639"/>
      <c r="X107" s="639"/>
      <c r="Y107" s="511"/>
      <c r="Z107" s="162"/>
      <c r="AA107" s="1003"/>
      <c r="AB107" s="28"/>
    </row>
    <row r="108" spans="1:28" s="353" customFormat="1" ht="18" customHeight="1" x14ac:dyDescent="0.2">
      <c r="A108" s="850"/>
      <c r="B108" s="160"/>
      <c r="C108" s="1324" t="s">
        <v>421</v>
      </c>
      <c r="D108" s="1325"/>
      <c r="E108" s="1325"/>
      <c r="F108" s="1325"/>
      <c r="G108" s="1325"/>
      <c r="H108" s="1325"/>
      <c r="I108" s="1325"/>
      <c r="J108" s="1325"/>
      <c r="K108" s="1325"/>
      <c r="L108" s="1325"/>
      <c r="M108" s="1326"/>
      <c r="N108" s="589"/>
      <c r="O108" s="1327" t="s">
        <v>964</v>
      </c>
      <c r="P108" s="1328"/>
      <c r="Q108" s="1329" t="s">
        <v>372</v>
      </c>
      <c r="R108" s="1327" t="s">
        <v>965</v>
      </c>
      <c r="S108" s="1328"/>
      <c r="T108" s="1329" t="s">
        <v>373</v>
      </c>
      <c r="U108" s="1327" t="s">
        <v>963</v>
      </c>
      <c r="V108" s="1328"/>
      <c r="W108" s="1329" t="s">
        <v>374</v>
      </c>
      <c r="X108" s="511"/>
      <c r="Y108" s="511"/>
      <c r="Z108" s="162"/>
      <c r="AA108" s="1003"/>
      <c r="AB108" s="28"/>
    </row>
    <row r="109" spans="1:28" s="353" customFormat="1" ht="21" customHeight="1" x14ac:dyDescent="0.2">
      <c r="A109" s="289" t="s">
        <v>991</v>
      </c>
      <c r="B109" s="160"/>
      <c r="C109" s="631" t="s">
        <v>493</v>
      </c>
      <c r="D109" s="628"/>
      <c r="E109" s="628"/>
      <c r="F109" s="628"/>
      <c r="G109" s="628"/>
      <c r="H109" s="628"/>
      <c r="I109" s="628"/>
      <c r="J109" s="628"/>
      <c r="K109" s="628"/>
      <c r="L109" s="628"/>
      <c r="M109" s="628"/>
      <c r="N109" s="628"/>
      <c r="O109" s="1293"/>
      <c r="P109" s="1294"/>
      <c r="Q109" s="1295"/>
      <c r="R109" s="1293"/>
      <c r="S109" s="1294"/>
      <c r="T109" s="1295"/>
      <c r="U109" s="1293"/>
      <c r="V109" s="1294"/>
      <c r="W109" s="1295"/>
      <c r="X109" s="245" t="s">
        <v>962</v>
      </c>
      <c r="Y109" s="511"/>
      <c r="Z109" s="162"/>
      <c r="AA109" s="1003">
        <f>IF(O109="?",0,IF(O109&lt;&gt;"",1,0))+IF(R109="?",0,IF(R109&lt;&gt;"",1,0))+IF(U109="?",0,IF(U109&lt;&gt;"",1,0))</f>
        <v>0</v>
      </c>
      <c r="AB109" s="28"/>
    </row>
    <row r="110" spans="1:28" s="353" customFormat="1" ht="9" customHeight="1" x14ac:dyDescent="0.2">
      <c r="A110" s="455"/>
      <c r="B110" s="160"/>
      <c r="C110" s="639"/>
      <c r="D110" s="183"/>
      <c r="E110" s="183"/>
      <c r="F110" s="183"/>
      <c r="G110" s="183"/>
      <c r="H110" s="183"/>
      <c r="I110" s="183"/>
      <c r="J110" s="183"/>
      <c r="K110" s="183"/>
      <c r="L110" s="183"/>
      <c r="M110" s="183"/>
      <c r="N110" s="183"/>
      <c r="O110" s="183"/>
      <c r="P110" s="183"/>
      <c r="Q110" s="183"/>
      <c r="R110" s="183"/>
      <c r="S110" s="62"/>
      <c r="T110" s="62"/>
      <c r="U110" s="62"/>
      <c r="V110" s="639"/>
      <c r="W110" s="639"/>
      <c r="X110" s="639"/>
      <c r="Y110" s="511"/>
      <c r="Z110" s="162"/>
      <c r="AA110" s="1003"/>
      <c r="AB110" s="28"/>
    </row>
    <row r="111" spans="1:28" s="353" customFormat="1" ht="18" customHeight="1" x14ac:dyDescent="0.2">
      <c r="A111" s="850"/>
      <c r="B111" s="160"/>
      <c r="C111" s="627" t="s">
        <v>422</v>
      </c>
      <c r="D111" s="628"/>
      <c r="E111" s="628"/>
      <c r="F111" s="628"/>
      <c r="G111" s="628"/>
      <c r="H111" s="628"/>
      <c r="I111" s="628"/>
      <c r="J111" s="628"/>
      <c r="K111" s="628"/>
      <c r="L111" s="628"/>
      <c r="M111" s="628"/>
      <c r="N111" s="628"/>
      <c r="O111" s="628"/>
      <c r="P111" s="629"/>
      <c r="Q111" s="589"/>
      <c r="R111" s="1327" t="s">
        <v>375</v>
      </c>
      <c r="S111" s="1328"/>
      <c r="T111" s="1329"/>
      <c r="U111" s="1327" t="s">
        <v>376</v>
      </c>
      <c r="V111" s="1328"/>
      <c r="W111" s="1329"/>
      <c r="X111" s="511"/>
      <c r="Y111" s="511"/>
      <c r="Z111" s="162"/>
      <c r="AA111" s="1003"/>
      <c r="AB111" s="28"/>
    </row>
    <row r="112" spans="1:28" s="353" customFormat="1" ht="21" customHeight="1" x14ac:dyDescent="0.2">
      <c r="A112" s="289" t="s">
        <v>721</v>
      </c>
      <c r="B112" s="160"/>
      <c r="C112" s="631" t="s">
        <v>493</v>
      </c>
      <c r="D112" s="628"/>
      <c r="E112" s="628"/>
      <c r="F112" s="628"/>
      <c r="G112" s="628"/>
      <c r="H112" s="628"/>
      <c r="I112" s="628"/>
      <c r="J112" s="628"/>
      <c r="K112" s="628"/>
      <c r="L112" s="628"/>
      <c r="M112" s="628"/>
      <c r="N112" s="628"/>
      <c r="O112" s="628"/>
      <c r="P112" s="629"/>
      <c r="Q112" s="589"/>
      <c r="R112" s="1293"/>
      <c r="S112" s="1294"/>
      <c r="T112" s="1295"/>
      <c r="U112" s="1293"/>
      <c r="V112" s="1294"/>
      <c r="W112" s="1295"/>
      <c r="X112" s="245" t="s">
        <v>962</v>
      </c>
      <c r="Y112" s="511"/>
      <c r="Z112" s="162"/>
      <c r="AA112" s="1003">
        <f>IF(R112="?",0,IF(R112&lt;&gt;"",1,0))+IF(U112="?",0,IF(U112&lt;&gt;"",1,0))</f>
        <v>0</v>
      </c>
      <c r="AB112" s="28"/>
    </row>
    <row r="113" spans="1:28" s="353" customFormat="1" ht="9" customHeight="1" x14ac:dyDescent="0.2">
      <c r="A113" s="455"/>
      <c r="B113" s="160"/>
      <c r="C113" s="639"/>
      <c r="D113" s="183"/>
      <c r="E113" s="183"/>
      <c r="F113" s="183"/>
      <c r="G113" s="183"/>
      <c r="H113" s="183"/>
      <c r="I113" s="183"/>
      <c r="J113" s="183"/>
      <c r="K113" s="183"/>
      <c r="L113" s="183"/>
      <c r="M113" s="183"/>
      <c r="N113" s="183"/>
      <c r="O113" s="183"/>
      <c r="P113" s="183"/>
      <c r="Q113" s="183"/>
      <c r="R113" s="183"/>
      <c r="S113" s="62"/>
      <c r="T113" s="62"/>
      <c r="U113" s="62"/>
      <c r="V113" s="639"/>
      <c r="W113" s="639"/>
      <c r="X113" s="639"/>
      <c r="Y113" s="511"/>
      <c r="Z113" s="162"/>
      <c r="AA113" s="1003"/>
      <c r="AB113" s="28"/>
    </row>
    <row r="114" spans="1:28" s="353" customFormat="1" ht="18" customHeight="1" x14ac:dyDescent="0.2">
      <c r="A114" s="850"/>
      <c r="B114" s="160"/>
      <c r="C114" s="627" t="s">
        <v>423</v>
      </c>
      <c r="D114" s="628"/>
      <c r="E114" s="628"/>
      <c r="F114" s="628"/>
      <c r="G114" s="628"/>
      <c r="H114" s="628"/>
      <c r="I114" s="628"/>
      <c r="J114" s="628"/>
      <c r="K114" s="628"/>
      <c r="L114" s="628"/>
      <c r="M114" s="628"/>
      <c r="N114" s="628"/>
      <c r="O114" s="628"/>
      <c r="P114" s="629"/>
      <c r="Q114" s="589"/>
      <c r="R114" s="1327" t="s">
        <v>378</v>
      </c>
      <c r="S114" s="1328"/>
      <c r="T114" s="1329"/>
      <c r="U114" s="1327" t="s">
        <v>377</v>
      </c>
      <c r="V114" s="1328"/>
      <c r="W114" s="1329"/>
      <c r="X114" s="511"/>
      <c r="Y114" s="511"/>
      <c r="Z114" s="162"/>
      <c r="AA114" s="1003"/>
      <c r="AB114" s="28"/>
    </row>
    <row r="115" spans="1:28" s="353" customFormat="1" ht="21" customHeight="1" x14ac:dyDescent="0.2">
      <c r="A115" s="289" t="s">
        <v>722</v>
      </c>
      <c r="B115" s="160"/>
      <c r="C115" s="631" t="s">
        <v>493</v>
      </c>
      <c r="D115" s="628"/>
      <c r="E115" s="628"/>
      <c r="F115" s="628"/>
      <c r="G115" s="628"/>
      <c r="H115" s="628"/>
      <c r="I115" s="628"/>
      <c r="J115" s="628"/>
      <c r="K115" s="628"/>
      <c r="L115" s="628"/>
      <c r="M115" s="628"/>
      <c r="N115" s="628"/>
      <c r="O115" s="628"/>
      <c r="P115" s="629"/>
      <c r="Q115" s="589"/>
      <c r="R115" s="1293"/>
      <c r="S115" s="1294"/>
      <c r="T115" s="1295"/>
      <c r="U115" s="1293"/>
      <c r="V115" s="1294"/>
      <c r="W115" s="1295"/>
      <c r="X115" s="245" t="s">
        <v>962</v>
      </c>
      <c r="Y115" s="511"/>
      <c r="Z115" s="162"/>
      <c r="AA115" s="1003">
        <f>IF(R115="?",0,IF(R115&lt;&gt;"",1,0))+IF(U115="?",0,IF(U115&lt;&gt;"",1,0))</f>
        <v>0</v>
      </c>
      <c r="AB115" s="28"/>
    </row>
    <row r="116" spans="1:28" s="354" customFormat="1" ht="9" customHeight="1" x14ac:dyDescent="0.2">
      <c r="A116" s="288"/>
      <c r="B116" s="177"/>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9"/>
      <c r="AA116" s="1003"/>
      <c r="AB116" s="146"/>
    </row>
    <row r="117" spans="1:28" s="354" customFormat="1" ht="5.25" customHeight="1" x14ac:dyDescent="0.2">
      <c r="A117" s="288"/>
      <c r="B117" s="180"/>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2"/>
      <c r="AA117" s="1003"/>
      <c r="AB117" s="146"/>
    </row>
    <row r="118" spans="1:28" s="353" customFormat="1" ht="24" customHeight="1" x14ac:dyDescent="0.2">
      <c r="A118" s="818"/>
      <c r="B118" s="185"/>
      <c r="C118" s="341" t="s">
        <v>424</v>
      </c>
      <c r="D118" s="341"/>
      <c r="E118" s="341"/>
      <c r="F118" s="636"/>
      <c r="G118" s="636"/>
      <c r="H118" s="636"/>
      <c r="I118" s="636"/>
      <c r="J118" s="636"/>
      <c r="K118" s="636"/>
      <c r="L118" s="636"/>
      <c r="M118" s="636"/>
      <c r="N118" s="636"/>
      <c r="O118" s="636"/>
      <c r="P118" s="636"/>
      <c r="Q118" s="636"/>
      <c r="R118" s="636"/>
      <c r="S118" s="378"/>
      <c r="T118" s="378"/>
      <c r="U118" s="378"/>
      <c r="V118" s="636"/>
      <c r="W118" s="636"/>
      <c r="X118" s="636"/>
      <c r="Y118" s="636"/>
      <c r="Z118" s="186"/>
      <c r="AA118" s="1003"/>
      <c r="AB118" s="28"/>
    </row>
    <row r="119" spans="1:28" s="354" customFormat="1" ht="5.25" customHeight="1" x14ac:dyDescent="0.2">
      <c r="A119" s="288"/>
      <c r="B119" s="160"/>
      <c r="C119" s="639"/>
      <c r="D119" s="639"/>
      <c r="E119" s="639"/>
      <c r="F119" s="639"/>
      <c r="G119" s="639"/>
      <c r="H119" s="639"/>
      <c r="I119" s="639"/>
      <c r="J119" s="639"/>
      <c r="K119" s="639"/>
      <c r="L119" s="639"/>
      <c r="M119" s="639"/>
      <c r="N119" s="639"/>
      <c r="O119" s="639"/>
      <c r="P119" s="639"/>
      <c r="Q119" s="639"/>
      <c r="R119" s="639"/>
      <c r="S119" s="639"/>
      <c r="T119" s="639"/>
      <c r="U119" s="639"/>
      <c r="V119" s="624"/>
      <c r="W119" s="624"/>
      <c r="X119" s="624"/>
      <c r="Y119" s="624"/>
      <c r="Z119" s="162"/>
      <c r="AA119" s="1003"/>
      <c r="AB119" s="146"/>
    </row>
    <row r="120" spans="1:28" s="354" customFormat="1" ht="24" customHeight="1" x14ac:dyDescent="0.2">
      <c r="A120" s="456" t="s">
        <v>258</v>
      </c>
      <c r="B120" s="160"/>
      <c r="C120" s="1683" t="s">
        <v>966</v>
      </c>
      <c r="D120" s="1684"/>
      <c r="E120" s="1684"/>
      <c r="F120" s="1684"/>
      <c r="G120" s="1684"/>
      <c r="H120" s="1684"/>
      <c r="I120" s="1684"/>
      <c r="J120" s="1684"/>
      <c r="K120" s="1684"/>
      <c r="L120" s="1684"/>
      <c r="M120" s="1684"/>
      <c r="N120" s="1684"/>
      <c r="O120" s="1684"/>
      <c r="P120" s="1684"/>
      <c r="Q120" s="1684"/>
      <c r="R120" s="1684"/>
      <c r="S120" s="1684"/>
      <c r="T120" s="1684"/>
      <c r="U120" s="1684"/>
      <c r="V120" s="1684"/>
      <c r="W120" s="1685"/>
      <c r="X120" s="630"/>
      <c r="Y120" s="630"/>
      <c r="Z120" s="162"/>
      <c r="AA120" s="1003"/>
      <c r="AB120" s="146"/>
    </row>
    <row r="121" spans="1:28" s="354" customFormat="1" ht="5.25" customHeight="1" x14ac:dyDescent="0.2">
      <c r="A121" s="288"/>
      <c r="B121" s="160"/>
      <c r="C121" s="639"/>
      <c r="D121" s="639"/>
      <c r="E121" s="639"/>
      <c r="F121" s="639"/>
      <c r="G121" s="639"/>
      <c r="H121" s="639"/>
      <c r="I121" s="639"/>
      <c r="J121" s="639"/>
      <c r="K121" s="639"/>
      <c r="L121" s="639"/>
      <c r="M121" s="639"/>
      <c r="N121" s="639"/>
      <c r="O121" s="639"/>
      <c r="P121" s="597"/>
      <c r="Q121" s="597"/>
      <c r="R121" s="892"/>
      <c r="S121" s="892"/>
      <c r="T121" s="892"/>
      <c r="U121" s="892"/>
      <c r="V121" s="892"/>
      <c r="W121" s="892"/>
      <c r="X121" s="890"/>
      <c r="Y121" s="624"/>
      <c r="Z121" s="162"/>
      <c r="AA121" s="1003"/>
      <c r="AB121" s="146"/>
    </row>
    <row r="122" spans="1:28" s="354" customFormat="1" ht="19.5" customHeight="1" x14ac:dyDescent="0.2">
      <c r="A122" s="288" t="s">
        <v>994</v>
      </c>
      <c r="B122" s="160"/>
      <c r="C122" s="336" t="s">
        <v>993</v>
      </c>
      <c r="D122" s="336"/>
      <c r="E122" s="336"/>
      <c r="F122" s="336"/>
      <c r="G122" s="336"/>
      <c r="H122" s="336"/>
      <c r="I122" s="336"/>
      <c r="J122" s="336"/>
      <c r="K122" s="336"/>
      <c r="L122" s="336"/>
      <c r="M122" s="336"/>
      <c r="N122" s="336"/>
      <c r="O122" s="336"/>
      <c r="P122" s="336"/>
      <c r="Q122" s="336"/>
      <c r="R122" s="591"/>
      <c r="S122" s="591"/>
      <c r="T122" s="591"/>
      <c r="U122" s="591"/>
      <c r="V122" s="591"/>
      <c r="W122" s="1188" t="s">
        <v>1166</v>
      </c>
      <c r="X122" s="1456"/>
      <c r="Y122" s="624"/>
      <c r="Z122" s="186"/>
      <c r="AA122" s="1003">
        <f>IF(W122="?",0,IF(W122&lt;&gt;"",1,0))</f>
        <v>0</v>
      </c>
      <c r="AB122" s="146"/>
    </row>
    <row r="123" spans="1:28" s="354" customFormat="1" ht="19.5" customHeight="1" x14ac:dyDescent="0.2">
      <c r="A123" s="288" t="s">
        <v>995</v>
      </c>
      <c r="B123" s="160"/>
      <c r="C123" s="336" t="s">
        <v>409</v>
      </c>
      <c r="D123" s="336"/>
      <c r="E123" s="336"/>
      <c r="F123" s="336"/>
      <c r="G123" s="336"/>
      <c r="H123" s="336"/>
      <c r="I123" s="336"/>
      <c r="J123" s="336"/>
      <c r="K123" s="336"/>
      <c r="L123" s="336"/>
      <c r="M123" s="336"/>
      <c r="N123" s="336"/>
      <c r="O123" s="336"/>
      <c r="P123" s="336"/>
      <c r="Q123" s="336"/>
      <c r="R123" s="591"/>
      <c r="S123" s="591"/>
      <c r="T123" s="591"/>
      <c r="U123" s="591"/>
      <c r="V123" s="591"/>
      <c r="W123" s="1188" t="s">
        <v>1166</v>
      </c>
      <c r="X123" s="1456"/>
      <c r="Y123" s="624"/>
      <c r="Z123" s="162"/>
      <c r="AA123" s="1003">
        <f>IF(W123="?",0,IF(W123&lt;&gt;"",1,0))</f>
        <v>0</v>
      </c>
      <c r="AB123" s="146"/>
    </row>
    <row r="124" spans="1:28" s="353" customFormat="1" ht="5.25" customHeight="1" x14ac:dyDescent="0.2">
      <c r="A124" s="288"/>
      <c r="B124" s="160"/>
      <c r="C124" s="625"/>
      <c r="D124" s="334"/>
      <c r="E124" s="334"/>
      <c r="F124" s="334"/>
      <c r="G124" s="334"/>
      <c r="H124" s="334"/>
      <c r="I124" s="334"/>
      <c r="J124" s="334"/>
      <c r="K124" s="334"/>
      <c r="L124" s="334"/>
      <c r="M124" s="334"/>
      <c r="N124" s="334"/>
      <c r="O124" s="334"/>
      <c r="P124" s="334"/>
      <c r="Q124" s="334"/>
      <c r="R124" s="334"/>
      <c r="S124" s="332"/>
      <c r="T124" s="332"/>
      <c r="U124" s="332"/>
      <c r="V124" s="332"/>
      <c r="W124" s="332"/>
      <c r="X124" s="332"/>
      <c r="Y124" s="332"/>
      <c r="Z124" s="162"/>
      <c r="AA124" s="1003"/>
      <c r="AB124" s="28"/>
    </row>
    <row r="125" spans="1:28" s="353" customFormat="1" ht="18" customHeight="1" x14ac:dyDescent="0.2">
      <c r="A125" s="288"/>
      <c r="B125" s="160"/>
      <c r="C125" s="625" t="s">
        <v>494</v>
      </c>
      <c r="D125" s="626"/>
      <c r="E125" s="626"/>
      <c r="F125" s="626"/>
      <c r="G125" s="626"/>
      <c r="H125" s="626"/>
      <c r="I125" s="626"/>
      <c r="J125" s="626"/>
      <c r="K125" s="626"/>
      <c r="L125" s="626"/>
      <c r="M125" s="626"/>
      <c r="N125" s="626"/>
      <c r="O125" s="626"/>
      <c r="P125" s="626"/>
      <c r="Q125" s="626"/>
      <c r="R125" s="626"/>
      <c r="S125" s="626"/>
      <c r="T125" s="626"/>
      <c r="U125" s="626"/>
      <c r="V125" s="626"/>
      <c r="W125" s="626"/>
      <c r="X125" s="626"/>
      <c r="Y125" s="626"/>
      <c r="Z125" s="162"/>
      <c r="AA125" s="1003"/>
      <c r="AB125" s="28"/>
    </row>
    <row r="126" spans="1:28" ht="60" customHeight="1" x14ac:dyDescent="0.2">
      <c r="A126" s="288" t="s">
        <v>996</v>
      </c>
      <c r="B126" s="185"/>
      <c r="C126" s="1372"/>
      <c r="D126" s="1136"/>
      <c r="E126" s="1136"/>
      <c r="F126" s="1136"/>
      <c r="G126" s="1136"/>
      <c r="H126" s="1136"/>
      <c r="I126" s="1136"/>
      <c r="J126" s="1136"/>
      <c r="K126" s="1136"/>
      <c r="L126" s="1136"/>
      <c r="M126" s="1136"/>
      <c r="N126" s="1136"/>
      <c r="O126" s="1136"/>
      <c r="P126" s="1136"/>
      <c r="Q126" s="1136"/>
      <c r="R126" s="1136"/>
      <c r="S126" s="1136"/>
      <c r="T126" s="1136"/>
      <c r="U126" s="1136"/>
      <c r="V126" s="1136"/>
      <c r="W126" s="1136"/>
      <c r="X126" s="1136"/>
      <c r="Y126" s="626"/>
      <c r="Z126" s="186"/>
      <c r="AA126" s="1003">
        <f>IF(C126="?",0,IF(C126&lt;&gt;"",1,0))</f>
        <v>0</v>
      </c>
      <c r="AB126" s="12"/>
    </row>
    <row r="127" spans="1:28" s="354" customFormat="1" ht="9" customHeight="1" x14ac:dyDescent="0.2">
      <c r="A127" s="288" t="str">
        <f>IF(L4&lt;&gt;"",L4,"")</f>
        <v>00000000</v>
      </c>
      <c r="B127" s="177"/>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9"/>
      <c r="AA127" s="1003"/>
      <c r="AB127" s="146"/>
    </row>
    <row r="128" spans="1:28" s="354" customFormat="1" ht="5.25" customHeight="1" x14ac:dyDescent="0.2">
      <c r="A128" s="292"/>
      <c r="B128" s="248"/>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144"/>
      <c r="Y128" s="144"/>
      <c r="Z128" s="145"/>
      <c r="AA128" s="1003"/>
      <c r="AB128" s="146"/>
    </row>
    <row r="129" spans="1:28" s="354" customFormat="1" ht="24.75" customHeight="1" x14ac:dyDescent="0.2">
      <c r="A129" s="292"/>
      <c r="B129" s="230"/>
      <c r="C129" s="238" t="s">
        <v>108</v>
      </c>
      <c r="D129" s="238"/>
      <c r="E129" s="238"/>
      <c r="F129" s="238"/>
      <c r="G129" s="238"/>
      <c r="H129" s="148"/>
      <c r="I129" s="494"/>
      <c r="J129" s="494"/>
      <c r="K129" s="494"/>
      <c r="L129" s="148"/>
      <c r="M129" s="494"/>
      <c r="N129" s="494"/>
      <c r="O129" s="494"/>
      <c r="P129" s="148"/>
      <c r="Q129" s="494"/>
      <c r="R129" s="494"/>
      <c r="S129" s="494"/>
      <c r="T129" s="148"/>
      <c r="U129" s="494"/>
      <c r="V129" s="494"/>
      <c r="W129" s="494"/>
      <c r="X129" s="150"/>
      <c r="Y129" s="150"/>
      <c r="Z129" s="151"/>
      <c r="AA129" s="1003"/>
      <c r="AB129" s="146"/>
    </row>
    <row r="130" spans="1:28" s="354" customFormat="1" ht="5.25" customHeight="1" x14ac:dyDescent="0.2">
      <c r="A130" s="292"/>
      <c r="B130" s="230"/>
      <c r="C130" s="148"/>
      <c r="D130" s="494"/>
      <c r="E130" s="494"/>
      <c r="F130" s="494"/>
      <c r="G130" s="494"/>
      <c r="H130" s="148"/>
      <c r="I130" s="494"/>
      <c r="J130" s="494"/>
      <c r="K130" s="494"/>
      <c r="L130" s="148"/>
      <c r="M130" s="494"/>
      <c r="N130" s="494"/>
      <c r="O130" s="494"/>
      <c r="P130" s="148"/>
      <c r="Q130" s="494"/>
      <c r="R130" s="494"/>
      <c r="S130" s="494"/>
      <c r="T130" s="148"/>
      <c r="U130" s="494"/>
      <c r="V130" s="494"/>
      <c r="W130" s="494"/>
      <c r="X130" s="150"/>
      <c r="Y130" s="150"/>
      <c r="Z130" s="151"/>
      <c r="AA130" s="1003"/>
      <c r="AB130" s="146"/>
    </row>
    <row r="131" spans="1:28" s="354" customFormat="1" ht="50.1" customHeight="1" x14ac:dyDescent="0.2">
      <c r="A131" s="292"/>
      <c r="B131" s="230"/>
      <c r="C131" s="1626" t="s">
        <v>1401</v>
      </c>
      <c r="D131" s="1627"/>
      <c r="E131" s="1627"/>
      <c r="F131" s="1627"/>
      <c r="G131" s="1627"/>
      <c r="H131" s="1627"/>
      <c r="I131" s="1627"/>
      <c r="J131" s="1627"/>
      <c r="K131" s="1627"/>
      <c r="L131" s="1627"/>
      <c r="M131" s="1628"/>
      <c r="N131" s="1551" t="s">
        <v>347</v>
      </c>
      <c r="O131" s="1629"/>
      <c r="P131" s="1629"/>
      <c r="Q131" s="1629"/>
      <c r="R131" s="1630"/>
      <c r="S131" s="1631" t="s">
        <v>348</v>
      </c>
      <c r="T131" s="1632"/>
      <c r="U131" s="1632"/>
      <c r="V131" s="1632"/>
      <c r="W131" s="1633"/>
      <c r="X131" s="150"/>
      <c r="Y131" s="150"/>
      <c r="Z131" s="151"/>
      <c r="AA131" s="1003"/>
      <c r="AB131" s="146"/>
    </row>
    <row r="132" spans="1:28" s="354" customFormat="1" ht="21" customHeight="1" x14ac:dyDescent="0.2">
      <c r="A132" s="297" t="s">
        <v>723</v>
      </c>
      <c r="B132" s="230"/>
      <c r="C132" s="710" t="s">
        <v>109</v>
      </c>
      <c r="D132" s="658"/>
      <c r="E132" s="658"/>
      <c r="F132" s="658"/>
      <c r="G132" s="658"/>
      <c r="H132" s="658"/>
      <c r="I132" s="658"/>
      <c r="J132" s="658"/>
      <c r="K132" s="658"/>
      <c r="L132" s="658"/>
      <c r="M132" s="658"/>
      <c r="N132" s="1634"/>
      <c r="O132" s="1635"/>
      <c r="P132" s="1635"/>
      <c r="Q132" s="1635"/>
      <c r="R132" s="1636"/>
      <c r="S132" s="1634"/>
      <c r="T132" s="1635"/>
      <c r="U132" s="1635"/>
      <c r="V132" s="1635"/>
      <c r="W132" s="1636"/>
      <c r="X132" s="651" t="s">
        <v>997</v>
      </c>
      <c r="Y132" s="150"/>
      <c r="Z132" s="151"/>
      <c r="AA132" s="1003">
        <f>IF(N132="?",0,IF(N132&lt;&gt;"",1,0))+IF(S132="?",0,IF(S132&lt;&gt;"",1,0))</f>
        <v>0</v>
      </c>
      <c r="AB132" s="146"/>
    </row>
    <row r="133" spans="1:28" s="354" customFormat="1" ht="21" customHeight="1" x14ac:dyDescent="0.2">
      <c r="A133" s="297" t="s">
        <v>724</v>
      </c>
      <c r="B133" s="230"/>
      <c r="C133" s="710" t="s">
        <v>110</v>
      </c>
      <c r="D133" s="658"/>
      <c r="E133" s="658"/>
      <c r="F133" s="658"/>
      <c r="G133" s="658"/>
      <c r="H133" s="658"/>
      <c r="I133" s="658"/>
      <c r="J133" s="658"/>
      <c r="K133" s="658"/>
      <c r="L133" s="658"/>
      <c r="M133" s="658"/>
      <c r="N133" s="1634"/>
      <c r="O133" s="1635"/>
      <c r="P133" s="1635"/>
      <c r="Q133" s="1635"/>
      <c r="R133" s="1636"/>
      <c r="S133" s="1634"/>
      <c r="T133" s="1635"/>
      <c r="U133" s="1635"/>
      <c r="V133" s="1635"/>
      <c r="W133" s="1636"/>
      <c r="X133" s="651" t="s">
        <v>997</v>
      </c>
      <c r="Y133" s="150"/>
      <c r="Z133" s="151"/>
      <c r="AA133" s="1003">
        <f>IF(N133="?",0,IF(N133&lt;&gt;"",1,0))+IF(S133="?",0,IF(S133&lt;&gt;"",1,0))</f>
        <v>0</v>
      </c>
      <c r="AB133" s="146"/>
    </row>
    <row r="134" spans="1:28" s="354" customFormat="1" ht="21" customHeight="1" x14ac:dyDescent="0.2">
      <c r="A134" s="297" t="s">
        <v>725</v>
      </c>
      <c r="B134" s="230"/>
      <c r="C134" s="710" t="s">
        <v>111</v>
      </c>
      <c r="D134" s="658"/>
      <c r="E134" s="658"/>
      <c r="F134" s="658"/>
      <c r="G134" s="658"/>
      <c r="H134" s="658"/>
      <c r="I134" s="658"/>
      <c r="J134" s="658"/>
      <c r="K134" s="658"/>
      <c r="L134" s="658"/>
      <c r="M134" s="658"/>
      <c r="N134" s="1634"/>
      <c r="O134" s="1635"/>
      <c r="P134" s="1635"/>
      <c r="Q134" s="1635"/>
      <c r="R134" s="1636"/>
      <c r="S134" s="1634"/>
      <c r="T134" s="1635"/>
      <c r="U134" s="1635"/>
      <c r="V134" s="1635"/>
      <c r="W134" s="1636"/>
      <c r="X134" s="651" t="s">
        <v>997</v>
      </c>
      <c r="Y134" s="150"/>
      <c r="Z134" s="151"/>
      <c r="AA134" s="1003">
        <f>IF(N134="?",0,IF(N134&lt;&gt;"",1,0))+IF(S134="?",0,IF(S134&lt;&gt;"",1,0))</f>
        <v>0</v>
      </c>
      <c r="AB134" s="146"/>
    </row>
    <row r="135" spans="1:28" s="354" customFormat="1" ht="21" customHeight="1" x14ac:dyDescent="0.2">
      <c r="A135" s="297" t="s">
        <v>726</v>
      </c>
      <c r="B135" s="230"/>
      <c r="C135" s="730" t="s">
        <v>219</v>
      </c>
      <c r="D135" s="659"/>
      <c r="E135" s="659"/>
      <c r="F135" s="659"/>
      <c r="G135" s="659"/>
      <c r="H135" s="659"/>
      <c r="I135" s="659"/>
      <c r="J135" s="659"/>
      <c r="K135" s="659"/>
      <c r="L135" s="659"/>
      <c r="M135" s="659"/>
      <c r="N135" s="1637"/>
      <c r="O135" s="1638"/>
      <c r="P135" s="1638"/>
      <c r="Q135" s="1638"/>
      <c r="R135" s="1639"/>
      <c r="S135" s="1637"/>
      <c r="T135" s="1638"/>
      <c r="U135" s="1638"/>
      <c r="V135" s="1638"/>
      <c r="W135" s="1639"/>
      <c r="X135" s="651" t="s">
        <v>997</v>
      </c>
      <c r="Y135" s="150"/>
      <c r="Z135" s="151"/>
      <c r="AA135" s="1003">
        <f>IF(N135="?",0,IF(N135&lt;&gt;"",1,0))+IF(S135="?",0,IF(S135&lt;&gt;"",1,0))</f>
        <v>0</v>
      </c>
      <c r="AB135" s="146"/>
    </row>
    <row r="136" spans="1:28" s="354" customFormat="1" ht="21" customHeight="1" thickBot="1" x14ac:dyDescent="0.25">
      <c r="A136" s="297" t="s">
        <v>727</v>
      </c>
      <c r="B136" s="230"/>
      <c r="C136" s="731" t="s">
        <v>116</v>
      </c>
      <c r="D136" s="660"/>
      <c r="E136" s="660"/>
      <c r="F136" s="660"/>
      <c r="G136" s="660"/>
      <c r="H136" s="660"/>
      <c r="I136" s="660"/>
      <c r="J136" s="660"/>
      <c r="K136" s="660"/>
      <c r="L136" s="660"/>
      <c r="M136" s="660"/>
      <c r="N136" s="1640"/>
      <c r="O136" s="1641"/>
      <c r="P136" s="1641"/>
      <c r="Q136" s="1641"/>
      <c r="R136" s="1642"/>
      <c r="S136" s="1640"/>
      <c r="T136" s="1641"/>
      <c r="U136" s="1641"/>
      <c r="V136" s="1641"/>
      <c r="W136" s="1642"/>
      <c r="X136" s="651" t="s">
        <v>997</v>
      </c>
      <c r="Y136" s="150"/>
      <c r="Z136" s="151"/>
      <c r="AA136" s="1003">
        <f>IF(N136="?",0,IF(N136&lt;&gt;"",1,0))+IF(S136="?",0,IF(S136&lt;&gt;"",1,0))</f>
        <v>0</v>
      </c>
      <c r="AB136" s="146"/>
    </row>
    <row r="137" spans="1:28" s="354" customFormat="1" ht="5.45" customHeight="1" thickTop="1" x14ac:dyDescent="0.2">
      <c r="A137" s="292"/>
      <c r="B137" s="230"/>
      <c r="C137" s="148"/>
      <c r="D137" s="494"/>
      <c r="E137" s="494"/>
      <c r="F137" s="494"/>
      <c r="G137" s="494"/>
      <c r="H137" s="148"/>
      <c r="I137" s="494"/>
      <c r="J137" s="494"/>
      <c r="K137" s="494"/>
      <c r="L137" s="148"/>
      <c r="M137" s="494"/>
      <c r="N137" s="494"/>
      <c r="O137" s="494"/>
      <c r="P137" s="148"/>
      <c r="Q137" s="494"/>
      <c r="R137" s="494"/>
      <c r="S137" s="494"/>
      <c r="T137" s="148"/>
      <c r="U137" s="494"/>
      <c r="V137" s="494"/>
      <c r="W137" s="494"/>
      <c r="X137" s="150"/>
      <c r="Y137" s="150"/>
      <c r="Z137" s="151"/>
      <c r="AA137" s="1003"/>
      <c r="AB137" s="146"/>
    </row>
    <row r="138" spans="1:28" s="354" customFormat="1" ht="33" customHeight="1" x14ac:dyDescent="0.2">
      <c r="A138" s="456" t="s">
        <v>258</v>
      </c>
      <c r="B138" s="147"/>
      <c r="C138" s="1184" t="s">
        <v>947</v>
      </c>
      <c r="D138" s="1040"/>
      <c r="E138" s="1040"/>
      <c r="F138" s="1040"/>
      <c r="G138" s="1040"/>
      <c r="H138" s="1040"/>
      <c r="I138" s="1040"/>
      <c r="J138" s="1040"/>
      <c r="K138" s="1040"/>
      <c r="L138" s="1040"/>
      <c r="M138" s="1040"/>
      <c r="N138" s="1040"/>
      <c r="O138" s="1040"/>
      <c r="P138" s="1040"/>
      <c r="Q138" s="1040"/>
      <c r="R138" s="1040"/>
      <c r="S138" s="1040"/>
      <c r="T138" s="1040"/>
      <c r="U138" s="1040"/>
      <c r="V138" s="1040"/>
      <c r="W138" s="1040"/>
      <c r="X138" s="1040"/>
      <c r="Y138" s="150"/>
      <c r="Z138" s="151"/>
      <c r="AA138" s="1003"/>
      <c r="AB138" s="146"/>
    </row>
    <row r="139" spans="1:28" s="354" customFormat="1" ht="9" customHeight="1" x14ac:dyDescent="0.2">
      <c r="A139" s="288"/>
      <c r="B139" s="19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8"/>
      <c r="Y139" s="158"/>
      <c r="Z139" s="159"/>
      <c r="AA139" s="1003"/>
      <c r="AB139" s="146"/>
    </row>
    <row r="140" spans="1:28" s="354" customFormat="1" ht="5.25" customHeight="1" x14ac:dyDescent="0.2">
      <c r="A140" s="292"/>
      <c r="B140" s="142"/>
      <c r="C140" s="143"/>
      <c r="D140" s="143"/>
      <c r="E140" s="143"/>
      <c r="F140" s="143"/>
      <c r="G140" s="143"/>
      <c r="H140" s="143"/>
      <c r="I140" s="143"/>
      <c r="J140" s="143"/>
      <c r="K140" s="143"/>
      <c r="L140" s="251"/>
      <c r="M140" s="251"/>
      <c r="N140" s="251"/>
      <c r="O140" s="251"/>
      <c r="P140" s="421"/>
      <c r="Q140" s="421"/>
      <c r="R140" s="421"/>
      <c r="S140" s="421"/>
      <c r="T140" s="143"/>
      <c r="U140" s="143"/>
      <c r="V140" s="143"/>
      <c r="W140" s="143"/>
      <c r="X140" s="144"/>
      <c r="Y140" s="144"/>
      <c r="Z140" s="145"/>
      <c r="AA140" s="1003"/>
      <c r="AB140" s="146"/>
    </row>
    <row r="141" spans="1:28" s="354" customFormat="1" ht="24" customHeight="1" x14ac:dyDescent="0.2">
      <c r="A141" s="292"/>
      <c r="B141" s="230"/>
      <c r="C141" s="310" t="s">
        <v>438</v>
      </c>
      <c r="D141" s="310"/>
      <c r="E141" s="310"/>
      <c r="F141" s="310"/>
      <c r="G141" s="310"/>
      <c r="H141" s="420"/>
      <c r="I141" s="506"/>
      <c r="J141" s="506"/>
      <c r="K141" s="506"/>
      <c r="L141" s="420"/>
      <c r="M141" s="506"/>
      <c r="N141" s="506"/>
      <c r="O141" s="506"/>
      <c r="P141" s="420"/>
      <c r="Q141" s="506"/>
      <c r="R141" s="506"/>
      <c r="S141" s="506"/>
      <c r="T141" s="420"/>
      <c r="U141" s="506"/>
      <c r="V141" s="506"/>
      <c r="W141" s="506"/>
      <c r="X141" s="420"/>
      <c r="Y141" s="506"/>
      <c r="Z141" s="151"/>
      <c r="AA141" s="1003"/>
      <c r="AB141" s="146"/>
    </row>
    <row r="142" spans="1:28" s="354" customFormat="1" ht="5.25" customHeight="1" x14ac:dyDescent="0.2">
      <c r="A142" s="292"/>
      <c r="B142" s="230"/>
      <c r="C142" s="148"/>
      <c r="D142" s="494"/>
      <c r="E142" s="494"/>
      <c r="F142" s="494"/>
      <c r="G142" s="494"/>
      <c r="H142" s="148"/>
      <c r="I142" s="494"/>
      <c r="J142" s="494"/>
      <c r="K142" s="494"/>
      <c r="L142" s="148"/>
      <c r="M142" s="494"/>
      <c r="N142" s="494"/>
      <c r="O142" s="494"/>
      <c r="P142" s="148"/>
      <c r="Q142" s="494"/>
      <c r="R142" s="494"/>
      <c r="S142" s="494"/>
      <c r="T142" s="148"/>
      <c r="U142" s="494"/>
      <c r="V142" s="494"/>
      <c r="W142" s="494"/>
      <c r="X142" s="150"/>
      <c r="Y142" s="150"/>
      <c r="Z142" s="151"/>
      <c r="AA142" s="1003"/>
      <c r="AB142" s="146"/>
    </row>
    <row r="143" spans="1:28" s="354" customFormat="1" ht="50.1" customHeight="1" x14ac:dyDescent="0.2">
      <c r="A143" s="292"/>
      <c r="B143" s="230"/>
      <c r="C143" s="1626" t="s">
        <v>1402</v>
      </c>
      <c r="D143" s="1627"/>
      <c r="E143" s="1627"/>
      <c r="F143" s="1627"/>
      <c r="G143" s="1627"/>
      <c r="H143" s="1627"/>
      <c r="I143" s="1627"/>
      <c r="J143" s="1627"/>
      <c r="K143" s="1627"/>
      <c r="L143" s="1627" t="s">
        <v>349</v>
      </c>
      <c r="M143" s="1628"/>
      <c r="N143" s="1551" t="s">
        <v>999</v>
      </c>
      <c r="O143" s="1629"/>
      <c r="P143" s="1629"/>
      <c r="Q143" s="1629"/>
      <c r="R143" s="1630"/>
      <c r="S143" s="1631" t="s">
        <v>998</v>
      </c>
      <c r="T143" s="1632"/>
      <c r="U143" s="1632"/>
      <c r="V143" s="1632"/>
      <c r="W143" s="1633"/>
      <c r="X143" s="150"/>
      <c r="Y143" s="150"/>
      <c r="Z143" s="151"/>
      <c r="AA143" s="1003"/>
      <c r="AB143" s="146"/>
    </row>
    <row r="144" spans="1:28" s="354" customFormat="1" ht="21" customHeight="1" x14ac:dyDescent="0.2">
      <c r="A144" s="297" t="s">
        <v>728</v>
      </c>
      <c r="B144" s="230"/>
      <c r="C144" s="710" t="s">
        <v>109</v>
      </c>
      <c r="D144" s="658"/>
      <c r="E144" s="658"/>
      <c r="F144" s="658"/>
      <c r="G144" s="658"/>
      <c r="H144" s="658"/>
      <c r="I144" s="658"/>
      <c r="J144" s="658"/>
      <c r="K144" s="658"/>
      <c r="L144" s="658"/>
      <c r="M144" s="658"/>
      <c r="N144" s="1634"/>
      <c r="O144" s="1635"/>
      <c r="P144" s="1635"/>
      <c r="Q144" s="1635"/>
      <c r="R144" s="1636"/>
      <c r="S144" s="1634"/>
      <c r="T144" s="1635"/>
      <c r="U144" s="1635"/>
      <c r="V144" s="1635"/>
      <c r="W144" s="1636"/>
      <c r="X144" s="651" t="s">
        <v>1000</v>
      </c>
      <c r="Y144" s="150"/>
      <c r="Z144" s="151"/>
      <c r="AA144" s="1003">
        <f>IF(N144="?",0,IF(N144&lt;&gt;"",1,0))+IF(S144="?",0,IF(S144&lt;&gt;"",1,0))</f>
        <v>0</v>
      </c>
      <c r="AB144" s="146"/>
    </row>
    <row r="145" spans="1:28" s="354" customFormat="1" ht="21" customHeight="1" x14ac:dyDescent="0.2">
      <c r="A145" s="297" t="s">
        <v>729</v>
      </c>
      <c r="B145" s="230"/>
      <c r="C145" s="710" t="s">
        <v>110</v>
      </c>
      <c r="D145" s="658"/>
      <c r="E145" s="658"/>
      <c r="F145" s="658"/>
      <c r="G145" s="658"/>
      <c r="H145" s="658"/>
      <c r="I145" s="658"/>
      <c r="J145" s="658"/>
      <c r="K145" s="658"/>
      <c r="L145" s="658"/>
      <c r="M145" s="658"/>
      <c r="N145" s="1634"/>
      <c r="O145" s="1635"/>
      <c r="P145" s="1635"/>
      <c r="Q145" s="1635"/>
      <c r="R145" s="1636"/>
      <c r="S145" s="1634"/>
      <c r="T145" s="1635"/>
      <c r="U145" s="1635"/>
      <c r="V145" s="1635"/>
      <c r="W145" s="1636"/>
      <c r="X145" s="651" t="s">
        <v>1000</v>
      </c>
      <c r="Y145" s="150"/>
      <c r="Z145" s="151"/>
      <c r="AA145" s="1003">
        <f>IF(N145="?",0,IF(N145&lt;&gt;"",1,0))+IF(S145="?",0,IF(S145&lt;&gt;"",1,0))</f>
        <v>0</v>
      </c>
      <c r="AB145" s="146"/>
    </row>
    <row r="146" spans="1:28" s="354" customFormat="1" ht="21" customHeight="1" x14ac:dyDescent="0.2">
      <c r="A146" s="297" t="s">
        <v>730</v>
      </c>
      <c r="B146" s="230"/>
      <c r="C146" s="710" t="s">
        <v>111</v>
      </c>
      <c r="D146" s="658"/>
      <c r="E146" s="658"/>
      <c r="F146" s="658"/>
      <c r="G146" s="658"/>
      <c r="H146" s="658"/>
      <c r="I146" s="658"/>
      <c r="J146" s="658"/>
      <c r="K146" s="658"/>
      <c r="L146" s="658"/>
      <c r="M146" s="658"/>
      <c r="N146" s="1634"/>
      <c r="O146" s="1635"/>
      <c r="P146" s="1635"/>
      <c r="Q146" s="1635"/>
      <c r="R146" s="1636"/>
      <c r="S146" s="1634"/>
      <c r="T146" s="1635"/>
      <c r="U146" s="1635"/>
      <c r="V146" s="1635"/>
      <c r="W146" s="1636"/>
      <c r="X146" s="651" t="s">
        <v>1000</v>
      </c>
      <c r="Y146" s="150"/>
      <c r="Z146" s="151"/>
      <c r="AA146" s="1003">
        <f>IF(N146="?",0,IF(N146&lt;&gt;"",1,0))+IF(S146="?",0,IF(S146&lt;&gt;"",1,0))</f>
        <v>0</v>
      </c>
      <c r="AB146" s="146"/>
    </row>
    <row r="147" spans="1:28" s="354" customFormat="1" ht="21" customHeight="1" x14ac:dyDescent="0.2">
      <c r="A147" s="297" t="s">
        <v>731</v>
      </c>
      <c r="B147" s="230"/>
      <c r="C147" s="730" t="s">
        <v>219</v>
      </c>
      <c r="D147" s="659"/>
      <c r="E147" s="659"/>
      <c r="F147" s="659"/>
      <c r="G147" s="659"/>
      <c r="H147" s="659"/>
      <c r="I147" s="659"/>
      <c r="J147" s="659"/>
      <c r="K147" s="659"/>
      <c r="L147" s="659"/>
      <c r="M147" s="659"/>
      <c r="N147" s="1637"/>
      <c r="O147" s="1638"/>
      <c r="P147" s="1638"/>
      <c r="Q147" s="1638"/>
      <c r="R147" s="1639"/>
      <c r="S147" s="1637"/>
      <c r="T147" s="1638"/>
      <c r="U147" s="1638"/>
      <c r="V147" s="1638"/>
      <c r="W147" s="1639"/>
      <c r="X147" s="651" t="s">
        <v>1000</v>
      </c>
      <c r="Y147" s="150"/>
      <c r="Z147" s="151"/>
      <c r="AA147" s="1003">
        <f>IF(N147="?",0,IF(N147&lt;&gt;"",1,0))+IF(S147="?",0,IF(S147&lt;&gt;"",1,0))</f>
        <v>0</v>
      </c>
      <c r="AB147" s="146"/>
    </row>
    <row r="148" spans="1:28" s="354" customFormat="1" ht="21" customHeight="1" thickBot="1" x14ac:dyDescent="0.25">
      <c r="A148" s="297" t="s">
        <v>732</v>
      </c>
      <c r="B148" s="230"/>
      <c r="C148" s="731" t="s">
        <v>116</v>
      </c>
      <c r="D148" s="660"/>
      <c r="E148" s="660"/>
      <c r="F148" s="660"/>
      <c r="G148" s="660"/>
      <c r="H148" s="660"/>
      <c r="I148" s="660"/>
      <c r="J148" s="660"/>
      <c r="K148" s="660"/>
      <c r="L148" s="660"/>
      <c r="M148" s="660"/>
      <c r="N148" s="1640"/>
      <c r="O148" s="1641"/>
      <c r="P148" s="1641"/>
      <c r="Q148" s="1641"/>
      <c r="R148" s="1642"/>
      <c r="S148" s="1640"/>
      <c r="T148" s="1641"/>
      <c r="U148" s="1641"/>
      <c r="V148" s="1641"/>
      <c r="W148" s="1642"/>
      <c r="X148" s="651" t="s">
        <v>1000</v>
      </c>
      <c r="Y148" s="150"/>
      <c r="Z148" s="151"/>
      <c r="AA148" s="1003">
        <f>IF(N148="?",0,IF(N148&lt;&gt;"",1,0))+IF(S148="?",0,IF(S148&lt;&gt;"",1,0))</f>
        <v>0</v>
      </c>
      <c r="AB148" s="146"/>
    </row>
    <row r="149" spans="1:28" s="354" customFormat="1" ht="5.25" customHeight="1" thickTop="1" x14ac:dyDescent="0.2">
      <c r="A149" s="296"/>
      <c r="B149" s="230"/>
      <c r="C149" s="252"/>
      <c r="D149" s="497"/>
      <c r="E149" s="497"/>
      <c r="F149" s="497"/>
      <c r="G149" s="497"/>
      <c r="H149" s="253"/>
      <c r="I149" s="253"/>
      <c r="J149" s="253"/>
      <c r="K149" s="253"/>
      <c r="L149" s="254"/>
      <c r="M149" s="254"/>
      <c r="N149" s="254"/>
      <c r="O149" s="254"/>
      <c r="P149" s="254"/>
      <c r="Q149" s="254"/>
      <c r="R149" s="254"/>
      <c r="S149" s="254"/>
      <c r="T149" s="255"/>
      <c r="U149" s="255"/>
      <c r="V149" s="255"/>
      <c r="W149" s="255"/>
      <c r="X149" s="150"/>
      <c r="Y149" s="150"/>
      <c r="Z149" s="151"/>
      <c r="AA149" s="1003"/>
      <c r="AB149" s="146"/>
    </row>
    <row r="150" spans="1:28" s="354" customFormat="1" ht="33" customHeight="1" x14ac:dyDescent="0.2">
      <c r="A150" s="456" t="s">
        <v>258</v>
      </c>
      <c r="B150" s="230"/>
      <c r="C150" s="1184" t="s">
        <v>1259</v>
      </c>
      <c r="D150" s="1184"/>
      <c r="E150" s="1184"/>
      <c r="F150" s="1184"/>
      <c r="G150" s="1184"/>
      <c r="H150" s="1686"/>
      <c r="I150" s="1686"/>
      <c r="J150" s="1686"/>
      <c r="K150" s="1686"/>
      <c r="L150" s="1686"/>
      <c r="M150" s="1686"/>
      <c r="N150" s="1686"/>
      <c r="O150" s="1686"/>
      <c r="P150" s="1686"/>
      <c r="Q150" s="1686"/>
      <c r="R150" s="1686"/>
      <c r="S150" s="1686"/>
      <c r="T150" s="1686"/>
      <c r="U150" s="1022"/>
      <c r="V150" s="1022"/>
      <c r="W150" s="1022"/>
      <c r="X150" s="1022"/>
      <c r="Y150" s="150"/>
      <c r="Z150" s="151"/>
      <c r="AA150" s="1003"/>
      <c r="AB150" s="146"/>
    </row>
    <row r="151" spans="1:28" s="354" customFormat="1" ht="5.25" customHeight="1" x14ac:dyDescent="0.2">
      <c r="A151" s="292"/>
      <c r="B151" s="230"/>
      <c r="C151" s="650"/>
      <c r="D151" s="650"/>
      <c r="E151" s="650"/>
      <c r="F151" s="650"/>
      <c r="G151" s="650"/>
      <c r="H151" s="650"/>
      <c r="I151" s="650"/>
      <c r="J151" s="650"/>
      <c r="K151" s="650"/>
      <c r="L151" s="650"/>
      <c r="M151" s="650"/>
      <c r="N151" s="650"/>
      <c r="O151" s="650"/>
      <c r="P151" s="650"/>
      <c r="Q151" s="650"/>
      <c r="R151" s="650"/>
      <c r="S151" s="650"/>
      <c r="T151" s="650"/>
      <c r="U151" s="650"/>
      <c r="V151" s="650"/>
      <c r="W151" s="650"/>
      <c r="X151" s="150"/>
      <c r="Y151" s="150"/>
      <c r="Z151" s="151"/>
      <c r="AA151" s="1003"/>
      <c r="AB151" s="146"/>
    </row>
    <row r="152" spans="1:28" s="354" customFormat="1" ht="5.25" customHeight="1" x14ac:dyDescent="0.2">
      <c r="A152" s="292"/>
      <c r="B152" s="230"/>
      <c r="C152" s="650"/>
      <c r="D152" s="650"/>
      <c r="E152" s="650"/>
      <c r="F152" s="650"/>
      <c r="G152" s="650"/>
      <c r="H152" s="650"/>
      <c r="I152" s="650"/>
      <c r="J152" s="650"/>
      <c r="K152" s="650"/>
      <c r="L152" s="650"/>
      <c r="M152" s="650"/>
      <c r="N152" s="650"/>
      <c r="O152" s="650"/>
      <c r="P152" s="650"/>
      <c r="Q152" s="650"/>
      <c r="R152" s="650"/>
      <c r="S152" s="650"/>
      <c r="T152" s="650"/>
      <c r="U152" s="650"/>
      <c r="V152" s="650"/>
      <c r="W152" s="650"/>
      <c r="X152" s="150"/>
      <c r="Y152" s="150"/>
      <c r="Z152" s="151"/>
      <c r="AA152" s="1003"/>
      <c r="AB152" s="146"/>
    </row>
    <row r="153" spans="1:28" s="353" customFormat="1" ht="19.5" customHeight="1" x14ac:dyDescent="0.2">
      <c r="A153" s="458" t="s">
        <v>1161</v>
      </c>
      <c r="B153" s="160"/>
      <c r="C153" s="652" t="s">
        <v>967</v>
      </c>
      <c r="D153" s="652"/>
      <c r="E153" s="652"/>
      <c r="F153" s="652"/>
      <c r="G153" s="652"/>
      <c r="H153" s="652"/>
      <c r="I153" s="652"/>
      <c r="J153" s="652"/>
      <c r="K153" s="652"/>
      <c r="L153" s="855" t="s">
        <v>1166</v>
      </c>
      <c r="M153" s="610" t="s">
        <v>1166</v>
      </c>
      <c r="N153" s="610" t="s">
        <v>297</v>
      </c>
      <c r="O153" s="652"/>
      <c r="P153" s="652"/>
      <c r="Q153" s="652"/>
      <c r="R153" s="652"/>
      <c r="S153" s="652"/>
      <c r="T153" s="652"/>
      <c r="U153" s="652"/>
      <c r="V153" s="652"/>
      <c r="W153" s="652"/>
      <c r="X153" s="652"/>
      <c r="Y153" s="652"/>
      <c r="Z153" s="162"/>
      <c r="AA153" s="1003">
        <f>IF(L153="?",0,IF(L153&lt;&gt;"",1,0))</f>
        <v>0</v>
      </c>
      <c r="AB153" s="28"/>
    </row>
    <row r="154" spans="1:28" s="975" customFormat="1" ht="19.5" customHeight="1" x14ac:dyDescent="0.2">
      <c r="A154" s="292"/>
      <c r="B154" s="165"/>
      <c r="C154" s="649" t="s">
        <v>338</v>
      </c>
      <c r="D154" s="649"/>
      <c r="E154" s="649"/>
      <c r="F154" s="132"/>
      <c r="G154" s="132"/>
      <c r="H154" s="132"/>
      <c r="I154" s="132"/>
      <c r="J154" s="132"/>
      <c r="K154" s="132"/>
      <c r="L154" s="132"/>
      <c r="M154" s="132"/>
      <c r="N154" s="132"/>
      <c r="O154" s="132"/>
      <c r="P154" s="132"/>
      <c r="Q154" s="132"/>
      <c r="R154" s="132"/>
      <c r="S154" s="132"/>
      <c r="T154" s="132"/>
      <c r="U154" s="132"/>
      <c r="V154" s="183"/>
      <c r="W154" s="183"/>
      <c r="X154" s="183"/>
      <c r="Y154" s="183"/>
      <c r="Z154" s="166"/>
      <c r="AA154" s="1003"/>
      <c r="AB154" s="164"/>
    </row>
    <row r="155" spans="1:28" ht="60" customHeight="1" x14ac:dyDescent="0.2">
      <c r="A155" s="458" t="s">
        <v>734</v>
      </c>
      <c r="B155" s="185"/>
      <c r="C155" s="1372"/>
      <c r="D155" s="1373"/>
      <c r="E155" s="1373"/>
      <c r="F155" s="1373"/>
      <c r="G155" s="1373"/>
      <c r="H155" s="1373"/>
      <c r="I155" s="1373"/>
      <c r="J155" s="1373"/>
      <c r="K155" s="1373"/>
      <c r="L155" s="1373"/>
      <c r="M155" s="1373"/>
      <c r="N155" s="1373"/>
      <c r="O155" s="1373"/>
      <c r="P155" s="1373"/>
      <c r="Q155" s="1373"/>
      <c r="R155" s="1373"/>
      <c r="S155" s="1373"/>
      <c r="T155" s="1373"/>
      <c r="U155" s="1373"/>
      <c r="V155" s="1373"/>
      <c r="W155" s="1136"/>
      <c r="X155" s="1136"/>
      <c r="Y155" s="183"/>
      <c r="Z155" s="186"/>
      <c r="AA155" s="1003">
        <f>IF(C155="?",0,IF(C155&lt;&gt;"",1,0))</f>
        <v>0</v>
      </c>
      <c r="AB155" s="12"/>
    </row>
    <row r="156" spans="1:28" s="354" customFormat="1" ht="9" customHeight="1" x14ac:dyDescent="0.2">
      <c r="A156" s="292"/>
      <c r="B156" s="228"/>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154"/>
      <c r="Y156" s="154"/>
      <c r="Z156" s="155"/>
      <c r="AA156" s="1003"/>
      <c r="AB156" s="146"/>
    </row>
    <row r="157" spans="1:28" s="354" customFormat="1" ht="5.45" customHeight="1" x14ac:dyDescent="0.2">
      <c r="A157" s="292"/>
      <c r="B157" s="230"/>
      <c r="C157" s="149"/>
      <c r="D157" s="504"/>
      <c r="E157" s="504"/>
      <c r="F157" s="504"/>
      <c r="G157" s="504"/>
      <c r="H157" s="149"/>
      <c r="I157" s="504"/>
      <c r="J157" s="504"/>
      <c r="K157" s="504"/>
      <c r="L157" s="149"/>
      <c r="M157" s="504"/>
      <c r="N157" s="504"/>
      <c r="O157" s="504"/>
      <c r="P157" s="149"/>
      <c r="Q157" s="504"/>
      <c r="R157" s="504"/>
      <c r="S157" s="504"/>
      <c r="T157" s="149"/>
      <c r="U157" s="504"/>
      <c r="V157" s="504"/>
      <c r="W157" s="504"/>
      <c r="X157" s="150"/>
      <c r="Y157" s="150"/>
      <c r="Z157" s="151"/>
      <c r="AA157" s="1003"/>
      <c r="AB157" s="146"/>
    </row>
    <row r="158" spans="1:28" s="354" customFormat="1" ht="20.100000000000001" customHeight="1" x14ac:dyDescent="0.2">
      <c r="A158" s="300"/>
      <c r="B158" s="230"/>
      <c r="C158" s="246" t="s">
        <v>64</v>
      </c>
      <c r="D158" s="496"/>
      <c r="E158" s="496"/>
      <c r="F158" s="496"/>
      <c r="G158" s="496"/>
      <c r="H158" s="149"/>
      <c r="I158" s="504"/>
      <c r="J158" s="504"/>
      <c r="K158" s="504"/>
      <c r="L158" s="149"/>
      <c r="M158" s="504"/>
      <c r="N158" s="504"/>
      <c r="O158" s="504"/>
      <c r="P158" s="149"/>
      <c r="Q158" s="504"/>
      <c r="R158" s="504"/>
      <c r="S158" s="504"/>
      <c r="T158" s="149"/>
      <c r="U158" s="504"/>
      <c r="V158" s="504"/>
      <c r="W158" s="504"/>
      <c r="X158" s="150"/>
      <c r="Y158" s="150"/>
      <c r="Z158" s="151"/>
      <c r="AA158" s="1003"/>
      <c r="AB158" s="146"/>
    </row>
    <row r="159" spans="1:28" s="354" customFormat="1" ht="5.45" customHeight="1" x14ac:dyDescent="0.2">
      <c r="A159" s="292"/>
      <c r="B159" s="230"/>
      <c r="C159" s="149"/>
      <c r="D159" s="504"/>
      <c r="E159" s="504"/>
      <c r="F159" s="504"/>
      <c r="G159" s="504"/>
      <c r="H159" s="149"/>
      <c r="I159" s="504"/>
      <c r="J159" s="504"/>
      <c r="K159" s="504"/>
      <c r="L159" s="149"/>
      <c r="M159" s="504"/>
      <c r="N159" s="504"/>
      <c r="O159" s="504"/>
      <c r="P159" s="149"/>
      <c r="Q159" s="504"/>
      <c r="R159" s="504"/>
      <c r="S159" s="504"/>
      <c r="T159" s="149"/>
      <c r="U159" s="504"/>
      <c r="V159" s="504"/>
      <c r="W159" s="504"/>
      <c r="X159" s="150"/>
      <c r="Y159" s="150"/>
      <c r="Z159" s="151"/>
      <c r="AA159" s="1003"/>
      <c r="AB159" s="146"/>
    </row>
    <row r="160" spans="1:28" s="354" customFormat="1" ht="19.5" customHeight="1" x14ac:dyDescent="0.2">
      <c r="A160" s="298" t="s">
        <v>733</v>
      </c>
      <c r="B160" s="230"/>
      <c r="C160" s="239" t="s">
        <v>1001</v>
      </c>
      <c r="D160" s="239"/>
      <c r="E160" s="239"/>
      <c r="F160" s="239"/>
      <c r="G160" s="239"/>
      <c r="H160" s="239"/>
      <c r="I160" s="239"/>
      <c r="J160" s="239"/>
      <c r="K160" s="239"/>
      <c r="L160" s="239"/>
      <c r="M160" s="239"/>
      <c r="N160" s="239"/>
      <c r="O160" s="239"/>
      <c r="P160" s="239"/>
      <c r="Q160" s="239"/>
      <c r="R160" s="239"/>
      <c r="S160" s="239"/>
      <c r="T160" s="1248"/>
      <c r="U160" s="1248"/>
      <c r="V160" s="1248"/>
      <c r="W160" s="1248"/>
      <c r="X160" s="1544"/>
      <c r="Y160" s="662" t="s">
        <v>1002</v>
      </c>
      <c r="Z160" s="151"/>
      <c r="AA160" s="1003">
        <f>IF(T160="?",0,IF(T160&lt;&gt;"",1,0))</f>
        <v>0</v>
      </c>
      <c r="AB160" s="146"/>
    </row>
    <row r="161" spans="1:28" s="354" customFormat="1" ht="22.5" customHeight="1" x14ac:dyDescent="0.2">
      <c r="A161" s="456" t="s">
        <v>258</v>
      </c>
      <c r="B161" s="147"/>
      <c r="C161" s="1184" t="s">
        <v>900</v>
      </c>
      <c r="D161" s="1184"/>
      <c r="E161" s="1184"/>
      <c r="F161" s="1184"/>
      <c r="G161" s="1184"/>
      <c r="H161" s="1687"/>
      <c r="I161" s="1687"/>
      <c r="J161" s="1687"/>
      <c r="K161" s="1687"/>
      <c r="L161" s="1687"/>
      <c r="M161" s="1687"/>
      <c r="N161" s="1687"/>
      <c r="O161" s="1687"/>
      <c r="P161" s="1688"/>
      <c r="Q161" s="1688"/>
      <c r="R161" s="1688"/>
      <c r="S161" s="1688"/>
      <c r="T161" s="1688"/>
      <c r="U161" s="1040"/>
      <c r="V161" s="1040"/>
      <c r="W161" s="1040"/>
      <c r="X161" s="1040"/>
      <c r="Y161" s="150"/>
      <c r="Z161" s="151"/>
      <c r="AA161" s="1003"/>
      <c r="AB161" s="146"/>
    </row>
    <row r="162" spans="1:28" s="354" customFormat="1" ht="9" customHeight="1" x14ac:dyDescent="0.2">
      <c r="A162" s="292"/>
      <c r="B162" s="19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8"/>
      <c r="Y162" s="158"/>
      <c r="Z162" s="159"/>
      <c r="AA162" s="1003"/>
      <c r="AB162" s="146"/>
    </row>
    <row r="163" spans="1:28" s="354" customFormat="1" ht="5.25" customHeight="1" x14ac:dyDescent="0.2">
      <c r="A163" s="292"/>
      <c r="B163" s="142"/>
      <c r="C163" s="143"/>
      <c r="D163" s="143"/>
      <c r="E163" s="143"/>
      <c r="F163" s="143"/>
      <c r="G163" s="143"/>
      <c r="H163" s="143"/>
      <c r="I163" s="143"/>
      <c r="J163" s="143"/>
      <c r="K163" s="143"/>
      <c r="L163" s="251"/>
      <c r="M163" s="251"/>
      <c r="N163" s="251"/>
      <c r="O163" s="251"/>
      <c r="P163" s="421"/>
      <c r="Q163" s="421"/>
      <c r="R163" s="421"/>
      <c r="S163" s="421"/>
      <c r="T163" s="143"/>
      <c r="U163" s="143"/>
      <c r="V163" s="143"/>
      <c r="W163" s="143"/>
      <c r="X163" s="144"/>
      <c r="Y163" s="144"/>
      <c r="Z163" s="145"/>
      <c r="AA163" s="1003"/>
      <c r="AB163" s="146"/>
    </row>
    <row r="164" spans="1:28" s="354" customFormat="1" ht="24" customHeight="1" x14ac:dyDescent="0.2">
      <c r="A164" s="292"/>
      <c r="B164" s="230"/>
      <c r="C164" s="310" t="s">
        <v>486</v>
      </c>
      <c r="D164" s="310"/>
      <c r="E164" s="310"/>
      <c r="F164" s="310"/>
      <c r="G164" s="310"/>
      <c r="H164" s="435"/>
      <c r="I164" s="506"/>
      <c r="J164" s="506"/>
      <c r="K164" s="506"/>
      <c r="L164" s="435"/>
      <c r="M164" s="506"/>
      <c r="N164" s="506"/>
      <c r="O164" s="506"/>
      <c r="P164" s="435"/>
      <c r="Q164" s="506"/>
      <c r="R164" s="506"/>
      <c r="S164" s="506"/>
      <c r="T164" s="420"/>
      <c r="U164" s="506"/>
      <c r="V164" s="506"/>
      <c r="W164" s="506"/>
      <c r="X164" s="420"/>
      <c r="Y164" s="506"/>
      <c r="Z164" s="151"/>
      <c r="AA164" s="1003"/>
      <c r="AB164" s="146"/>
    </row>
    <row r="165" spans="1:28" s="354" customFormat="1" ht="5.45" customHeight="1" x14ac:dyDescent="0.2">
      <c r="A165" s="292"/>
      <c r="B165" s="230"/>
      <c r="C165" s="314"/>
      <c r="D165" s="314"/>
      <c r="E165" s="314"/>
      <c r="F165" s="314"/>
      <c r="G165" s="314"/>
      <c r="H165" s="314"/>
      <c r="I165" s="314"/>
      <c r="J165" s="314"/>
      <c r="K165" s="314"/>
      <c r="L165" s="314"/>
      <c r="M165" s="314"/>
      <c r="N165" s="314"/>
      <c r="O165" s="314"/>
      <c r="P165" s="420"/>
      <c r="Q165" s="506"/>
      <c r="R165" s="506"/>
      <c r="S165" s="506"/>
      <c r="T165" s="418"/>
      <c r="U165" s="494"/>
      <c r="V165" s="494"/>
      <c r="W165" s="494"/>
      <c r="X165" s="150"/>
      <c r="Y165" s="656"/>
      <c r="Z165" s="151"/>
      <c r="AA165" s="1003"/>
      <c r="AB165" s="146"/>
    </row>
    <row r="166" spans="1:28" s="353" customFormat="1" ht="27" customHeight="1" x14ac:dyDescent="0.2">
      <c r="A166" s="290" t="s">
        <v>735</v>
      </c>
      <c r="B166" s="160"/>
      <c r="C166" s="1516" t="s">
        <v>1260</v>
      </c>
      <c r="D166" s="1516"/>
      <c r="E166" s="1516"/>
      <c r="F166" s="1516"/>
      <c r="G166" s="1516"/>
      <c r="H166" s="1623"/>
      <c r="I166" s="1623"/>
      <c r="J166" s="1623"/>
      <c r="K166" s="1623"/>
      <c r="L166" s="1623"/>
      <c r="M166" s="1623"/>
      <c r="N166" s="1623"/>
      <c r="O166" s="1623"/>
      <c r="P166" s="1033"/>
      <c r="Q166" s="1022"/>
      <c r="R166" s="1022"/>
      <c r="S166" s="654"/>
      <c r="T166" s="1181"/>
      <c r="U166" s="1181"/>
      <c r="V166" s="1181"/>
      <c r="W166" s="1181"/>
      <c r="X166" s="1593"/>
      <c r="Y166" s="662" t="s">
        <v>1002</v>
      </c>
      <c r="Z166" s="151"/>
      <c r="AA166" s="1003">
        <f>IF(T166="?",0,IF(T166&lt;&gt;"",1,0))</f>
        <v>0</v>
      </c>
      <c r="AB166" s="28"/>
    </row>
    <row r="167" spans="1:28" s="354" customFormat="1" ht="30" customHeight="1" x14ac:dyDescent="0.2">
      <c r="A167" s="456"/>
      <c r="B167" s="230"/>
      <c r="C167" s="1231" t="s">
        <v>1501</v>
      </c>
      <c r="D167" s="1231"/>
      <c r="E167" s="1231"/>
      <c r="F167" s="1231"/>
      <c r="G167" s="1231"/>
      <c r="H167" s="1645"/>
      <c r="I167" s="1645"/>
      <c r="J167" s="1645"/>
      <c r="K167" s="1645"/>
      <c r="L167" s="1645"/>
      <c r="M167" s="1645"/>
      <c r="N167" s="1645"/>
      <c r="O167" s="1645"/>
      <c r="P167" s="1645"/>
      <c r="Q167" s="1645"/>
      <c r="R167" s="1645"/>
      <c r="S167" s="1645"/>
      <c r="T167" s="1645"/>
      <c r="U167" s="1645"/>
      <c r="V167" s="1645"/>
      <c r="W167" s="1645"/>
      <c r="X167" s="1646"/>
      <c r="Y167" s="656"/>
      <c r="Z167" s="151"/>
      <c r="AA167" s="1003"/>
      <c r="AB167" s="146"/>
    </row>
    <row r="168" spans="1:28" s="354" customFormat="1" ht="9" customHeight="1" x14ac:dyDescent="0.2">
      <c r="A168" s="288" t="str">
        <f>IF(L4&lt;&gt;"",L4,"")</f>
        <v>00000000</v>
      </c>
      <c r="B168" s="19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8"/>
      <c r="Y168" s="158"/>
      <c r="Z168" s="159"/>
      <c r="AA168" s="1003"/>
      <c r="AB168" s="146"/>
    </row>
    <row r="169" spans="1:28" s="354" customFormat="1" ht="5.25" customHeight="1" x14ac:dyDescent="0.2">
      <c r="A169" s="288"/>
      <c r="B169" s="248"/>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4"/>
      <c r="Y169" s="144"/>
      <c r="Z169" s="145"/>
      <c r="AA169" s="1003"/>
      <c r="AB169" s="146"/>
    </row>
    <row r="170" spans="1:28" s="354" customFormat="1" ht="24" customHeight="1" x14ac:dyDescent="0.2">
      <c r="A170" s="292"/>
      <c r="B170" s="230"/>
      <c r="C170" s="310" t="s">
        <v>1423</v>
      </c>
      <c r="D170" s="310"/>
      <c r="E170" s="310"/>
      <c r="F170" s="310"/>
      <c r="G170" s="310"/>
      <c r="H170" s="697"/>
      <c r="I170" s="697"/>
      <c r="J170" s="697"/>
      <c r="K170" s="697"/>
      <c r="L170" s="697"/>
      <c r="M170" s="697"/>
      <c r="N170" s="697"/>
      <c r="O170" s="697"/>
      <c r="P170" s="697"/>
      <c r="Q170" s="697"/>
      <c r="R170" s="697"/>
      <c r="S170" s="697"/>
      <c r="T170" s="697"/>
      <c r="U170" s="697"/>
      <c r="V170" s="697"/>
      <c r="W170" s="697"/>
      <c r="X170" s="312"/>
      <c r="Y170" s="150"/>
      <c r="Z170" s="151"/>
      <c r="AA170" s="1003"/>
      <c r="AB170" s="146"/>
    </row>
    <row r="171" spans="1:28" s="354" customFormat="1" ht="22.5" customHeight="1" x14ac:dyDescent="0.2">
      <c r="A171" s="292"/>
      <c r="B171" s="147"/>
      <c r="C171" s="369" t="s">
        <v>1424</v>
      </c>
      <c r="D171" s="369"/>
      <c r="E171" s="369"/>
      <c r="F171" s="369"/>
      <c r="G171" s="369"/>
      <c r="H171" s="314"/>
      <c r="I171" s="314"/>
      <c r="J171" s="314"/>
      <c r="K171" s="314"/>
      <c r="L171" s="314"/>
      <c r="M171" s="314"/>
      <c r="N171" s="314"/>
      <c r="O171" s="314"/>
      <c r="P171" s="314"/>
      <c r="Q171" s="314"/>
      <c r="R171" s="314"/>
      <c r="S171" s="314"/>
      <c r="T171" s="1654">
        <v>2017</v>
      </c>
      <c r="U171" s="1655"/>
      <c r="V171" s="1655"/>
      <c r="W171" s="1655"/>
      <c r="X171" s="1656"/>
      <c r="Y171" s="189"/>
      <c r="Z171" s="151"/>
      <c r="AA171" s="1003"/>
      <c r="AB171" s="146"/>
    </row>
    <row r="172" spans="1:28" s="354" customFormat="1" ht="22.5" customHeight="1" x14ac:dyDescent="0.15">
      <c r="A172" s="941" t="s">
        <v>1570</v>
      </c>
      <c r="B172" s="230"/>
      <c r="C172" s="247" t="s">
        <v>1426</v>
      </c>
      <c r="D172" s="513"/>
      <c r="E172" s="513"/>
      <c r="F172" s="513"/>
      <c r="G172" s="513"/>
      <c r="H172" s="513"/>
      <c r="I172" s="513"/>
      <c r="J172" s="513"/>
      <c r="K172" s="513"/>
      <c r="L172" s="1551" t="s">
        <v>84</v>
      </c>
      <c r="M172" s="1552"/>
      <c r="N172" s="1552"/>
      <c r="O172" s="1553"/>
      <c r="P172" s="1551" t="s">
        <v>1005</v>
      </c>
      <c r="Q172" s="1552"/>
      <c r="R172" s="1552"/>
      <c r="S172" s="1553"/>
      <c r="T172" s="1574" t="s">
        <v>286</v>
      </c>
      <c r="U172" s="1575"/>
      <c r="V172" s="1575"/>
      <c r="W172" s="1575"/>
      <c r="X172" s="1576"/>
      <c r="Y172" s="189"/>
      <c r="Z172" s="151"/>
      <c r="AA172" s="1003"/>
      <c r="AB172" s="146"/>
    </row>
    <row r="173" spans="1:28" s="354" customFormat="1" ht="21" customHeight="1" x14ac:dyDescent="0.2">
      <c r="A173" s="297" t="s">
        <v>1569</v>
      </c>
      <c r="B173" s="230"/>
      <c r="C173" s="1528" t="s">
        <v>393</v>
      </c>
      <c r="D173" s="1529"/>
      <c r="E173" s="1529"/>
      <c r="F173" s="1529"/>
      <c r="G173" s="1529"/>
      <c r="H173" s="1529"/>
      <c r="I173" s="1530"/>
      <c r="J173" s="1530"/>
      <c r="K173" s="1531"/>
      <c r="L173" s="1532"/>
      <c r="M173" s="1533"/>
      <c r="N173" s="1533"/>
      <c r="O173" s="1534"/>
      <c r="P173" s="1532"/>
      <c r="Q173" s="1533"/>
      <c r="R173" s="1533"/>
      <c r="S173" s="1534"/>
      <c r="T173" s="1535"/>
      <c r="U173" s="1536"/>
      <c r="V173" s="1536"/>
      <c r="W173" s="1536"/>
      <c r="X173" s="1537"/>
      <c r="Y173" s="662" t="s">
        <v>1002</v>
      </c>
      <c r="Z173" s="151"/>
      <c r="AA173" s="1003">
        <f>IF(L173="?",0,IF(L173&lt;&gt;"",1,0))+IF(P173="?",0,IF(P173&lt;&gt;"",1,0))+IF(T173="?",0,IF(T173&lt;&gt;"",1,0))</f>
        <v>0</v>
      </c>
      <c r="AB173" s="146"/>
    </row>
    <row r="174" spans="1:28" s="354" customFormat="1" ht="21" customHeight="1" x14ac:dyDescent="0.2">
      <c r="A174" s="297" t="s">
        <v>745</v>
      </c>
      <c r="B174" s="230"/>
      <c r="C174" s="1545" t="s">
        <v>287</v>
      </c>
      <c r="D174" s="1546"/>
      <c r="E174" s="1546"/>
      <c r="F174" s="1546"/>
      <c r="G174" s="1546"/>
      <c r="H174" s="1546"/>
      <c r="I174" s="1547"/>
      <c r="J174" s="1547"/>
      <c r="K174" s="1548"/>
      <c r="L174" s="1532"/>
      <c r="M174" s="1533"/>
      <c r="N174" s="1533"/>
      <c r="O174" s="1534"/>
      <c r="P174" s="1532"/>
      <c r="Q174" s="1533"/>
      <c r="R174" s="1533"/>
      <c r="S174" s="1534"/>
      <c r="T174" s="1535"/>
      <c r="U174" s="1536"/>
      <c r="V174" s="1536"/>
      <c r="W174" s="1536"/>
      <c r="X174" s="1537"/>
      <c r="Y174" s="662" t="s">
        <v>1002</v>
      </c>
      <c r="Z174" s="151"/>
      <c r="AA174" s="1003">
        <f>IF(L174="?",0,IF(L174&lt;&gt;"",1,0))+IF(P174="?",0,IF(P174&lt;&gt;"",1,0))+IF(T174="?",0,IF(T174&lt;&gt;"",1,0))</f>
        <v>0</v>
      </c>
      <c r="AB174" s="146"/>
    </row>
    <row r="175" spans="1:28" s="354" customFormat="1" ht="21" customHeight="1" x14ac:dyDescent="0.2">
      <c r="A175" s="297" t="s">
        <v>746</v>
      </c>
      <c r="B175" s="230"/>
      <c r="C175" s="1545" t="s">
        <v>389</v>
      </c>
      <c r="D175" s="1546"/>
      <c r="E175" s="1546"/>
      <c r="F175" s="1546"/>
      <c r="G175" s="1546"/>
      <c r="H175" s="1546"/>
      <c r="I175" s="1547"/>
      <c r="J175" s="1547"/>
      <c r="K175" s="1548"/>
      <c r="L175" s="1532"/>
      <c r="M175" s="1533"/>
      <c r="N175" s="1533"/>
      <c r="O175" s="1534"/>
      <c r="P175" s="1532"/>
      <c r="Q175" s="1533"/>
      <c r="R175" s="1533"/>
      <c r="S175" s="1534"/>
      <c r="T175" s="1535"/>
      <c r="U175" s="1536"/>
      <c r="V175" s="1536"/>
      <c r="W175" s="1536"/>
      <c r="X175" s="1537"/>
      <c r="Y175" s="662" t="s">
        <v>1002</v>
      </c>
      <c r="Z175" s="151"/>
      <c r="AA175" s="1003">
        <f>IF(L175="?",0,IF(L175&lt;&gt;"",1,0))+IF(P175="?",0,IF(P175&lt;&gt;"",1,0))+IF(T175="?",0,IF(T175&lt;&gt;"",1,0))</f>
        <v>0</v>
      </c>
      <c r="AB175" s="146"/>
    </row>
    <row r="176" spans="1:28" s="354" customFormat="1" ht="21" customHeight="1" x14ac:dyDescent="0.2">
      <c r="A176" s="297" t="s">
        <v>747</v>
      </c>
      <c r="B176" s="230"/>
      <c r="C176" s="1545" t="s">
        <v>390</v>
      </c>
      <c r="D176" s="1546"/>
      <c r="E176" s="1546"/>
      <c r="F176" s="1546"/>
      <c r="G176" s="1546"/>
      <c r="H176" s="1546"/>
      <c r="I176" s="1547"/>
      <c r="J176" s="1547"/>
      <c r="K176" s="1548"/>
      <c r="L176" s="1568"/>
      <c r="M176" s="1569"/>
      <c r="N176" s="1569"/>
      <c r="O176" s="1570"/>
      <c r="P176" s="1568"/>
      <c r="Q176" s="1569"/>
      <c r="R176" s="1569"/>
      <c r="S176" s="1571"/>
      <c r="T176" s="1578"/>
      <c r="U176" s="1579"/>
      <c r="V176" s="1579"/>
      <c r="W176" s="1579"/>
      <c r="X176" s="1580"/>
      <c r="Y176" s="662" t="s">
        <v>1002</v>
      </c>
      <c r="Z176" s="151"/>
      <c r="AA176" s="1003">
        <f>IF(L176="?",0,IF(L176&lt;&gt;"",1,0))+IF(P176="?",0,IF(P176&lt;&gt;"",1,0))+IF(T176="?",0,IF(T176&lt;&gt;"",1,0))</f>
        <v>0</v>
      </c>
      <c r="AB176" s="146"/>
    </row>
    <row r="177" spans="1:28" s="354" customFormat="1" ht="21" customHeight="1" x14ac:dyDescent="0.2">
      <c r="A177" s="297" t="s">
        <v>748</v>
      </c>
      <c r="B177" s="230"/>
      <c r="C177" s="1545" t="s">
        <v>286</v>
      </c>
      <c r="D177" s="1546"/>
      <c r="E177" s="1546"/>
      <c r="F177" s="1546"/>
      <c r="G177" s="1546"/>
      <c r="H177" s="1546"/>
      <c r="I177" s="1547"/>
      <c r="J177" s="1547"/>
      <c r="K177" s="1548"/>
      <c r="L177" s="1558"/>
      <c r="M177" s="1559"/>
      <c r="N177" s="1559"/>
      <c r="O177" s="1560"/>
      <c r="P177" s="1558"/>
      <c r="Q177" s="1559"/>
      <c r="R177" s="1559"/>
      <c r="S177" s="1560"/>
      <c r="T177" s="1581"/>
      <c r="U177" s="1582"/>
      <c r="V177" s="1582"/>
      <c r="W177" s="1582"/>
      <c r="X177" s="1583"/>
      <c r="Y177" s="662" t="s">
        <v>1002</v>
      </c>
      <c r="Z177" s="151"/>
      <c r="AA177" s="1003">
        <f>IF(L177="?",0,IF(L177&lt;&gt;"",1,0))+IF(P177="?",0,IF(P177&lt;&gt;"",1,0))+IF(T177="?",0,IF(T177&lt;&gt;"",1,0))</f>
        <v>0</v>
      </c>
      <c r="AB177" s="146"/>
    </row>
    <row r="178" spans="1:28" s="354" customFormat="1" ht="9" customHeight="1" x14ac:dyDescent="0.2">
      <c r="A178" s="292"/>
      <c r="B178" s="230"/>
      <c r="C178" s="238"/>
      <c r="D178" s="238"/>
      <c r="E178" s="238"/>
      <c r="F178" s="238"/>
      <c r="G178" s="238"/>
      <c r="H178" s="149"/>
      <c r="I178" s="504"/>
      <c r="J178" s="504"/>
      <c r="K178" s="504"/>
      <c r="L178" s="149"/>
      <c r="M178" s="504"/>
      <c r="N178" s="504"/>
      <c r="O178" s="504"/>
      <c r="P178" s="149"/>
      <c r="Q178" s="504"/>
      <c r="R178" s="504"/>
      <c r="S178" s="504"/>
      <c r="T178" s="149"/>
      <c r="U178" s="750"/>
      <c r="V178" s="863"/>
      <c r="W178" s="863"/>
      <c r="X178" s="863"/>
      <c r="Y178" s="189"/>
      <c r="Z178" s="151"/>
      <c r="AA178" s="1003"/>
      <c r="AB178" s="146"/>
    </row>
    <row r="179" spans="1:28" s="354" customFormat="1" ht="19.5" customHeight="1" x14ac:dyDescent="0.2">
      <c r="A179" s="298" t="s">
        <v>1162</v>
      </c>
      <c r="B179" s="147"/>
      <c r="C179" s="284" t="s">
        <v>1138</v>
      </c>
      <c r="D179" s="284"/>
      <c r="E179" s="284"/>
      <c r="F179" s="284"/>
      <c r="G179" s="284"/>
      <c r="H179" s="653"/>
      <c r="I179" s="653"/>
      <c r="J179" s="653"/>
      <c r="K179" s="653"/>
      <c r="L179" s="653"/>
      <c r="M179" s="653"/>
      <c r="N179" s="653"/>
      <c r="O179" s="653"/>
      <c r="P179" s="653"/>
      <c r="Q179" s="653"/>
      <c r="R179" s="661"/>
      <c r="S179" s="661"/>
      <c r="T179" s="678"/>
      <c r="U179" s="678"/>
      <c r="V179" s="678"/>
      <c r="W179" s="1188" t="s">
        <v>1166</v>
      </c>
      <c r="X179" s="1456"/>
      <c r="Y179" s="189"/>
      <c r="Z179" s="151" t="s">
        <v>972</v>
      </c>
      <c r="AA179" s="1003">
        <f>IF(W179="?",0,IF(W179&lt;&gt;"",1,0))</f>
        <v>0</v>
      </c>
      <c r="AB179" s="146"/>
    </row>
    <row r="180" spans="1:28" s="354" customFormat="1" ht="5.25" customHeight="1" x14ac:dyDescent="0.2">
      <c r="A180" s="292"/>
      <c r="B180" s="230"/>
      <c r="C180" s="238"/>
      <c r="D180" s="238"/>
      <c r="E180" s="238"/>
      <c r="F180" s="238"/>
      <c r="G180" s="238"/>
      <c r="H180" s="657"/>
      <c r="I180" s="657"/>
      <c r="J180" s="657"/>
      <c r="K180" s="657"/>
      <c r="L180" s="657"/>
      <c r="M180" s="657"/>
      <c r="N180" s="657"/>
      <c r="O180" s="657"/>
      <c r="P180" s="657"/>
      <c r="Q180" s="657"/>
      <c r="R180" s="657"/>
      <c r="S180" s="657"/>
      <c r="T180" s="657"/>
      <c r="U180" s="657"/>
      <c r="V180" s="657"/>
      <c r="W180" s="657"/>
      <c r="X180" s="150"/>
      <c r="Y180" s="189"/>
      <c r="Z180" s="151"/>
      <c r="AA180" s="1003"/>
      <c r="AB180" s="146"/>
    </row>
    <row r="181" spans="1:28" s="354" customFormat="1" ht="19.5" customHeight="1" x14ac:dyDescent="0.2">
      <c r="A181" s="292"/>
      <c r="B181" s="147"/>
      <c r="C181" s="256" t="s">
        <v>451</v>
      </c>
      <c r="D181" s="284"/>
      <c r="E181" s="284"/>
      <c r="F181" s="284"/>
      <c r="G181" s="284"/>
      <c r="H181" s="148"/>
      <c r="I181" s="494"/>
      <c r="J181" s="494"/>
      <c r="K181" s="494"/>
      <c r="L181" s="148"/>
      <c r="M181" s="494"/>
      <c r="N181" s="494"/>
      <c r="O181" s="494"/>
      <c r="P181" s="148"/>
      <c r="Q181" s="494"/>
      <c r="R181" s="494"/>
      <c r="S181" s="494"/>
      <c r="T181" s="148"/>
      <c r="U181" s="494"/>
      <c r="V181" s="494"/>
      <c r="W181" s="494"/>
      <c r="X181" s="150"/>
      <c r="Y181" s="150"/>
      <c r="Z181" s="151"/>
      <c r="AA181" s="1003"/>
      <c r="AB181" s="146"/>
    </row>
    <row r="182" spans="1:28" s="354" customFormat="1" ht="22.5" customHeight="1" x14ac:dyDescent="0.2">
      <c r="A182" s="292"/>
      <c r="B182" s="230"/>
      <c r="C182" s="247" t="s">
        <v>267</v>
      </c>
      <c r="D182" s="513"/>
      <c r="E182" s="513"/>
      <c r="F182" s="513"/>
      <c r="G182" s="513"/>
      <c r="H182" s="262"/>
      <c r="I182" s="262"/>
      <c r="J182" s="262"/>
      <c r="K182" s="262"/>
      <c r="L182" s="1551" t="s">
        <v>391</v>
      </c>
      <c r="M182" s="1552"/>
      <c r="N182" s="1552"/>
      <c r="O182" s="1553"/>
      <c r="P182" s="1551" t="s">
        <v>392</v>
      </c>
      <c r="Q182" s="1552"/>
      <c r="R182" s="1552"/>
      <c r="S182" s="1553"/>
      <c r="T182" s="653"/>
      <c r="U182" s="494"/>
      <c r="V182" s="494"/>
      <c r="W182" s="494"/>
      <c r="X182" s="150"/>
      <c r="Y182" s="150"/>
      <c r="Z182" s="151"/>
      <c r="AA182" s="1003"/>
      <c r="AB182" s="146"/>
    </row>
    <row r="183" spans="1:28" s="354" customFormat="1" ht="21" customHeight="1" x14ac:dyDescent="0.2">
      <c r="A183" s="297" t="s">
        <v>749</v>
      </c>
      <c r="B183" s="230"/>
      <c r="C183" s="1545" t="s">
        <v>158</v>
      </c>
      <c r="D183" s="1546"/>
      <c r="E183" s="1546"/>
      <c r="F183" s="1546"/>
      <c r="G183" s="1546"/>
      <c r="H183" s="1546"/>
      <c r="I183" s="1547"/>
      <c r="J183" s="1547"/>
      <c r="K183" s="1548"/>
      <c r="L183" s="1532"/>
      <c r="M183" s="1533"/>
      <c r="N183" s="1533"/>
      <c r="O183" s="1534"/>
      <c r="P183" s="1532"/>
      <c r="Q183" s="1533"/>
      <c r="R183" s="1533"/>
      <c r="S183" s="1534"/>
      <c r="T183" s="654" t="s">
        <v>1002</v>
      </c>
      <c r="U183" s="150"/>
      <c r="V183" s="150"/>
      <c r="W183" s="150"/>
      <c r="X183" s="150"/>
      <c r="Y183" s="150"/>
      <c r="Z183" s="151"/>
      <c r="AA183" s="1003">
        <f>IF(L183="?",0,IF(L183&lt;&gt;"",1,0))+IF(P183="?",0,IF(P183&lt;&gt;"",1,0))</f>
        <v>0</v>
      </c>
      <c r="AB183" s="146"/>
    </row>
    <row r="184" spans="1:28" s="354" customFormat="1" ht="21" customHeight="1" x14ac:dyDescent="0.2">
      <c r="A184" s="297" t="s">
        <v>750</v>
      </c>
      <c r="B184" s="230"/>
      <c r="C184" s="1545" t="s">
        <v>106</v>
      </c>
      <c r="D184" s="1546"/>
      <c r="E184" s="1546"/>
      <c r="F184" s="1546"/>
      <c r="G184" s="1546"/>
      <c r="H184" s="1546"/>
      <c r="I184" s="1547"/>
      <c r="J184" s="1547"/>
      <c r="K184" s="1548"/>
      <c r="L184" s="1532"/>
      <c r="M184" s="1533"/>
      <c r="N184" s="1533"/>
      <c r="O184" s="1534"/>
      <c r="P184" s="1532"/>
      <c r="Q184" s="1533"/>
      <c r="R184" s="1533"/>
      <c r="S184" s="1534"/>
      <c r="T184" s="654" t="s">
        <v>1002</v>
      </c>
      <c r="U184" s="150"/>
      <c r="V184" s="150"/>
      <c r="W184" s="150"/>
      <c r="X184" s="150"/>
      <c r="Y184" s="150"/>
      <c r="Z184" s="151"/>
      <c r="AA184" s="1003">
        <f>IF(L184="?",0,IF(L184&lt;&gt;"",1,0))+IF(P184="?",0,IF(P184&lt;&gt;"",1,0))</f>
        <v>0</v>
      </c>
      <c r="AB184" s="146"/>
    </row>
    <row r="185" spans="1:28" s="354" customFormat="1" ht="21" customHeight="1" x14ac:dyDescent="0.2">
      <c r="A185" s="297" t="s">
        <v>751</v>
      </c>
      <c r="B185" s="230"/>
      <c r="C185" s="1545" t="s">
        <v>197</v>
      </c>
      <c r="D185" s="1546"/>
      <c r="E185" s="1546"/>
      <c r="F185" s="1546"/>
      <c r="G185" s="1546"/>
      <c r="H185" s="1546"/>
      <c r="I185" s="1547"/>
      <c r="J185" s="1547"/>
      <c r="K185" s="1548"/>
      <c r="L185" s="1532"/>
      <c r="M185" s="1549"/>
      <c r="N185" s="1549"/>
      <c r="O185" s="1550"/>
      <c r="P185" s="1532"/>
      <c r="Q185" s="1549"/>
      <c r="R185" s="1549"/>
      <c r="S185" s="1550"/>
      <c r="T185" s="654" t="s">
        <v>1002</v>
      </c>
      <c r="U185" s="150"/>
      <c r="V185" s="150"/>
      <c r="W185" s="150"/>
      <c r="X185" s="150"/>
      <c r="Y185" s="150"/>
      <c r="Z185" s="151"/>
      <c r="AA185" s="1003">
        <f>IF(L185="?",0,IF(L185&lt;&gt;"",1,0))+IF(P185="?",0,IF(P185&lt;&gt;"",1,0))</f>
        <v>0</v>
      </c>
      <c r="AB185" s="146"/>
    </row>
    <row r="186" spans="1:28" s="354" customFormat="1" ht="5.25" customHeight="1" x14ac:dyDescent="0.2">
      <c r="A186" s="296"/>
      <c r="B186" s="147"/>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99"/>
      <c r="AA186" s="1003"/>
      <c r="AB186" s="146"/>
    </row>
    <row r="187" spans="1:28" s="354" customFormat="1" ht="18" customHeight="1" x14ac:dyDescent="0.2">
      <c r="A187" s="299"/>
      <c r="B187" s="147"/>
      <c r="C187" s="942" t="s">
        <v>250</v>
      </c>
      <c r="D187" s="265"/>
      <c r="E187" s="265"/>
      <c r="F187" s="265"/>
      <c r="G187" s="265"/>
      <c r="H187" s="264"/>
      <c r="I187" s="264"/>
      <c r="J187" s="264"/>
      <c r="K187" s="264"/>
      <c r="L187" s="264"/>
      <c r="M187" s="264"/>
      <c r="N187" s="264"/>
      <c r="O187" s="264"/>
      <c r="P187" s="264"/>
      <c r="Q187" s="264"/>
      <c r="R187" s="264"/>
      <c r="S187" s="264"/>
      <c r="T187" s="264"/>
      <c r="U187" s="264"/>
      <c r="V187" s="264"/>
      <c r="W187" s="264"/>
      <c r="X187" s="264"/>
      <c r="Y187" s="264"/>
      <c r="Z187" s="99"/>
      <c r="AA187" s="1003"/>
      <c r="AB187" s="146"/>
    </row>
    <row r="188" spans="1:28" s="354" customFormat="1" ht="21" customHeight="1" x14ac:dyDescent="0.2">
      <c r="A188" s="299" t="s">
        <v>752</v>
      </c>
      <c r="B188" s="147"/>
      <c r="C188" s="1650" t="s">
        <v>1166</v>
      </c>
      <c r="D188" s="1651"/>
      <c r="E188" s="1651"/>
      <c r="F188" s="1651"/>
      <c r="G188" s="1651"/>
      <c r="H188" s="1652"/>
      <c r="I188" s="1652"/>
      <c r="J188" s="1652"/>
      <c r="K188" s="1652"/>
      <c r="L188" s="1652"/>
      <c r="M188" s="1652"/>
      <c r="N188" s="1652"/>
      <c r="O188" s="1652"/>
      <c r="P188" s="1652"/>
      <c r="Q188" s="1652"/>
      <c r="R188" s="1652"/>
      <c r="S188" s="1652"/>
      <c r="T188" s="1652"/>
      <c r="U188" s="1652"/>
      <c r="V188" s="1652"/>
      <c r="W188" s="1652"/>
      <c r="X188" s="1653"/>
      <c r="Y188" s="264"/>
      <c r="Z188" s="99"/>
      <c r="AA188" s="1003">
        <f>IF(C188="?",0,IF(C188&lt;&gt;"",1,0))</f>
        <v>0</v>
      </c>
      <c r="AB188" s="146"/>
    </row>
    <row r="189" spans="1:28" s="354" customFormat="1" ht="9" customHeight="1" x14ac:dyDescent="0.2">
      <c r="A189" s="296"/>
      <c r="B189" s="147"/>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4"/>
      <c r="Z189" s="99"/>
      <c r="AA189" s="1003"/>
      <c r="AB189" s="146"/>
    </row>
    <row r="190" spans="1:28" s="354" customFormat="1" ht="5.25" customHeight="1" x14ac:dyDescent="0.2">
      <c r="A190" s="927"/>
      <c r="B190" s="147"/>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99"/>
      <c r="AA190" s="1003"/>
      <c r="AB190" s="146"/>
    </row>
    <row r="191" spans="1:28" s="354" customFormat="1" ht="19.5" customHeight="1" x14ac:dyDescent="0.2">
      <c r="A191" s="296"/>
      <c r="B191" s="147"/>
      <c r="C191" s="679" t="s">
        <v>1315</v>
      </c>
      <c r="D191" s="263"/>
      <c r="E191" s="263"/>
      <c r="F191" s="263"/>
      <c r="G191" s="263"/>
      <c r="H191" s="264"/>
      <c r="I191" s="264"/>
      <c r="J191" s="264"/>
      <c r="K191" s="264"/>
      <c r="L191" s="264"/>
      <c r="M191" s="264"/>
      <c r="N191" s="264"/>
      <c r="O191" s="264"/>
      <c r="P191" s="264"/>
      <c r="Q191" s="264"/>
      <c r="R191" s="264"/>
      <c r="S191" s="264"/>
      <c r="T191" s="264"/>
      <c r="U191" s="264"/>
      <c r="V191" s="264"/>
      <c r="W191" s="264"/>
      <c r="X191" s="264"/>
      <c r="Y191" s="264"/>
      <c r="Z191" s="99"/>
      <c r="AA191" s="1003"/>
      <c r="AB191" s="146"/>
    </row>
    <row r="192" spans="1:28" s="354" customFormat="1" ht="48" customHeight="1" x14ac:dyDescent="0.2">
      <c r="A192" s="456" t="s">
        <v>258</v>
      </c>
      <c r="B192" s="147"/>
      <c r="C192" s="1565" t="s">
        <v>350</v>
      </c>
      <c r="D192" s="1566"/>
      <c r="E192" s="1566"/>
      <c r="F192" s="1566"/>
      <c r="G192" s="1566"/>
      <c r="H192" s="1566"/>
      <c r="I192" s="1566"/>
      <c r="J192" s="1566"/>
      <c r="K192" s="1566"/>
      <c r="L192" s="1566"/>
      <c r="M192" s="1566"/>
      <c r="N192" s="1566"/>
      <c r="O192" s="1566"/>
      <c r="P192" s="1566"/>
      <c r="Q192" s="1566"/>
      <c r="R192" s="1566"/>
      <c r="S192" s="1566"/>
      <c r="T192" s="1566"/>
      <c r="U192" s="1566"/>
      <c r="V192" s="1566"/>
      <c r="W192" s="1566"/>
      <c r="X192" s="1567"/>
      <c r="Y192" s="474"/>
      <c r="Z192" s="99"/>
      <c r="AA192" s="1003"/>
      <c r="AB192" s="146"/>
    </row>
    <row r="193" spans="1:28" s="354" customFormat="1" ht="5.25" customHeight="1" x14ac:dyDescent="0.2">
      <c r="A193" s="296"/>
      <c r="B193" s="147"/>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99"/>
      <c r="AA193" s="1003"/>
      <c r="AB193" s="146"/>
    </row>
    <row r="194" spans="1:28" s="354" customFormat="1" ht="21" customHeight="1" x14ac:dyDescent="0.2">
      <c r="A194" s="297" t="s">
        <v>753</v>
      </c>
      <c r="B194" s="147"/>
      <c r="C194" s="675" t="s">
        <v>51</v>
      </c>
      <c r="D194" s="675"/>
      <c r="E194" s="675"/>
      <c r="F194" s="675"/>
      <c r="G194" s="675"/>
      <c r="H194" s="675"/>
      <c r="I194" s="675"/>
      <c r="J194" s="675"/>
      <c r="K194" s="675"/>
      <c r="L194" s="675"/>
      <c r="M194" s="264"/>
      <c r="N194" s="264"/>
      <c r="O194" s="264"/>
      <c r="P194" s="1248"/>
      <c r="Q194" s="1544"/>
      <c r="R194" s="1544"/>
      <c r="S194" s="1544"/>
      <c r="T194" s="264" t="s">
        <v>1006</v>
      </c>
      <c r="U194" s="264"/>
      <c r="V194" s="264"/>
      <c r="W194" s="264"/>
      <c r="X194" s="264"/>
      <c r="Y194" s="264"/>
      <c r="Z194" s="99"/>
      <c r="AA194" s="1003">
        <f>IF(P194="?",0,IF(P194&lt;&gt;"",1,0))</f>
        <v>0</v>
      </c>
      <c r="AB194" s="146"/>
    </row>
    <row r="195" spans="1:28" s="354" customFormat="1" ht="5.25" customHeight="1" x14ac:dyDescent="0.2">
      <c r="A195" s="296"/>
      <c r="B195" s="147"/>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4"/>
      <c r="Z195" s="99"/>
      <c r="AA195" s="1003"/>
      <c r="AB195" s="146"/>
    </row>
    <row r="196" spans="1:28" s="354" customFormat="1" ht="9" customHeight="1" x14ac:dyDescent="0.2">
      <c r="A196" s="927"/>
      <c r="B196" s="147"/>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99"/>
      <c r="AA196" s="1003"/>
      <c r="AB196" s="146"/>
    </row>
    <row r="197" spans="1:28" s="354" customFormat="1" ht="21" customHeight="1" x14ac:dyDescent="0.2">
      <c r="A197" s="297" t="s">
        <v>754</v>
      </c>
      <c r="B197" s="147"/>
      <c r="C197" s="675" t="s">
        <v>1007</v>
      </c>
      <c r="D197" s="675"/>
      <c r="E197" s="675"/>
      <c r="F197" s="675"/>
      <c r="G197" s="675"/>
      <c r="H197" s="675"/>
      <c r="I197" s="675"/>
      <c r="J197" s="675"/>
      <c r="K197" s="675"/>
      <c r="L197" s="675"/>
      <c r="M197" s="675"/>
      <c r="N197" s="675"/>
      <c r="O197" s="675"/>
      <c r="P197" s="675"/>
      <c r="Q197" s="675"/>
      <c r="R197" s="675"/>
      <c r="S197" s="675"/>
      <c r="T197" s="1181"/>
      <c r="U197" s="1181"/>
      <c r="V197" s="1181"/>
      <c r="W197" s="1181"/>
      <c r="X197" s="1593"/>
      <c r="Y197" s="662" t="s">
        <v>1002</v>
      </c>
      <c r="Z197" s="151"/>
      <c r="AA197" s="1003">
        <f>IF(T197="?",0,IF(T197&lt;&gt;"",1,0))</f>
        <v>0</v>
      </c>
      <c r="AB197" s="146"/>
    </row>
    <row r="198" spans="1:28" s="354" customFormat="1" ht="5.25" customHeight="1" x14ac:dyDescent="0.2">
      <c r="A198" s="296"/>
      <c r="B198" s="147"/>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4"/>
      <c r="Z198" s="99"/>
      <c r="AA198" s="1003"/>
      <c r="AB198" s="146"/>
    </row>
    <row r="199" spans="1:28" s="354" customFormat="1" ht="9" customHeight="1" x14ac:dyDescent="0.2">
      <c r="A199" s="296"/>
      <c r="B199" s="147"/>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99"/>
      <c r="AA199" s="1003"/>
      <c r="AB199" s="146"/>
    </row>
    <row r="200" spans="1:28" s="354" customFormat="1" ht="22.5" customHeight="1" x14ac:dyDescent="0.2">
      <c r="A200" s="292"/>
      <c r="B200" s="230"/>
      <c r="C200" s="246" t="s">
        <v>90</v>
      </c>
      <c r="D200" s="496"/>
      <c r="E200" s="496"/>
      <c r="F200" s="496"/>
      <c r="G200" s="496"/>
      <c r="H200" s="148"/>
      <c r="I200" s="494"/>
      <c r="J200" s="494"/>
      <c r="K200" s="494"/>
      <c r="L200" s="148"/>
      <c r="M200" s="494"/>
      <c r="N200" s="494"/>
      <c r="O200" s="494"/>
      <c r="P200" s="148"/>
      <c r="Q200" s="494"/>
      <c r="R200" s="494"/>
      <c r="S200" s="494"/>
      <c r="T200" s="148"/>
      <c r="U200" s="494"/>
      <c r="V200" s="494"/>
      <c r="W200" s="494"/>
      <c r="X200" s="150"/>
      <c r="Y200" s="150"/>
      <c r="Z200" s="151"/>
      <c r="AA200" s="1003"/>
      <c r="AB200" s="146"/>
    </row>
    <row r="201" spans="1:28" s="354" customFormat="1" ht="5.45" customHeight="1" x14ac:dyDescent="0.2">
      <c r="A201" s="292"/>
      <c r="B201" s="862"/>
      <c r="C201" s="863"/>
      <c r="D201" s="863"/>
      <c r="E201" s="895"/>
      <c r="F201" s="863"/>
      <c r="G201" s="863"/>
      <c r="H201" s="863"/>
      <c r="I201" s="863"/>
      <c r="J201" s="863"/>
      <c r="K201" s="863"/>
      <c r="L201" s="863"/>
      <c r="M201" s="863"/>
      <c r="N201" s="863"/>
      <c r="O201" s="895"/>
      <c r="P201" s="863"/>
      <c r="Q201" s="863"/>
      <c r="R201" s="863"/>
      <c r="S201" s="494"/>
      <c r="T201" s="148"/>
      <c r="U201" s="494"/>
      <c r="V201" s="494"/>
      <c r="W201" s="494"/>
      <c r="X201" s="150"/>
      <c r="Y201" s="150"/>
      <c r="Z201" s="151"/>
      <c r="AA201" s="1003"/>
      <c r="AB201" s="146"/>
    </row>
    <row r="202" spans="1:28" s="354" customFormat="1" ht="18" customHeight="1" x14ac:dyDescent="0.2">
      <c r="A202" s="297" t="s">
        <v>755</v>
      </c>
      <c r="B202" s="147"/>
      <c r="C202" s="676"/>
      <c r="D202" s="855" t="s">
        <v>1166</v>
      </c>
      <c r="E202" s="148" t="s">
        <v>351</v>
      </c>
      <c r="F202" s="676"/>
      <c r="G202" s="494"/>
      <c r="H202" s="148"/>
      <c r="I202" s="494"/>
      <c r="J202" s="494"/>
      <c r="K202" s="494"/>
      <c r="L202" s="676"/>
      <c r="M202" s="677"/>
      <c r="N202" s="855" t="s">
        <v>1166</v>
      </c>
      <c r="O202" s="250" t="s">
        <v>352</v>
      </c>
      <c r="P202" s="149"/>
      <c r="Q202" s="504"/>
      <c r="R202" s="504"/>
      <c r="S202" s="504"/>
      <c r="T202" s="362"/>
      <c r="U202" s="494"/>
      <c r="V202" s="494"/>
      <c r="W202" s="494"/>
      <c r="X202" s="150"/>
      <c r="Y202" s="150"/>
      <c r="Z202" s="151"/>
      <c r="AA202" s="1003">
        <f>IF(D202="?",0,IF(D202&lt;&gt;"",1,0))+IF(N202="?",0,IF(N202&lt;&gt;"",1,0))</f>
        <v>0</v>
      </c>
      <c r="AB202" s="146"/>
    </row>
    <row r="203" spans="1:28" s="354" customFormat="1" ht="5.45" customHeight="1" x14ac:dyDescent="0.2">
      <c r="A203" s="292"/>
      <c r="B203" s="862"/>
      <c r="C203" s="863"/>
      <c r="D203" s="863"/>
      <c r="E203" s="895"/>
      <c r="F203" s="863"/>
      <c r="G203" s="863"/>
      <c r="H203" s="863"/>
      <c r="I203" s="863"/>
      <c r="J203" s="863"/>
      <c r="K203" s="863"/>
      <c r="L203" s="750"/>
      <c r="M203" s="750"/>
      <c r="N203" s="863"/>
      <c r="O203" s="895"/>
      <c r="P203" s="863"/>
      <c r="Q203" s="896"/>
      <c r="R203" s="896"/>
      <c r="S203" s="505"/>
      <c r="T203" s="250"/>
      <c r="U203" s="505"/>
      <c r="V203" s="505"/>
      <c r="W203" s="505"/>
      <c r="X203" s="150"/>
      <c r="Y203" s="150"/>
      <c r="Z203" s="151"/>
      <c r="AA203" s="1003"/>
      <c r="AB203" s="146"/>
    </row>
    <row r="204" spans="1:28" s="354" customFormat="1" ht="18" customHeight="1" x14ac:dyDescent="0.2">
      <c r="A204" s="297" t="s">
        <v>756</v>
      </c>
      <c r="B204" s="147"/>
      <c r="C204" s="676"/>
      <c r="D204" s="855" t="s">
        <v>1166</v>
      </c>
      <c r="E204" s="327" t="s">
        <v>366</v>
      </c>
      <c r="F204" s="676"/>
      <c r="G204" s="494"/>
      <c r="H204" s="362"/>
      <c r="I204" s="494"/>
      <c r="J204" s="494"/>
      <c r="K204" s="494"/>
      <c r="L204" s="314"/>
      <c r="M204" s="314"/>
      <c r="N204" s="855" t="s">
        <v>1166</v>
      </c>
      <c r="O204" s="314" t="s">
        <v>367</v>
      </c>
      <c r="P204" s="149"/>
      <c r="Q204" s="504"/>
      <c r="R204" s="504"/>
      <c r="S204" s="504"/>
      <c r="T204" s="362"/>
      <c r="U204" s="494"/>
      <c r="V204" s="494"/>
      <c r="W204" s="494"/>
      <c r="X204" s="150"/>
      <c r="Y204" s="150"/>
      <c r="Z204" s="151"/>
      <c r="AA204" s="1003">
        <f>IF(D204="?",0,IF(D204&lt;&gt;"",1,0))+IF(N204="?",0,IF(N204&lt;&gt;"",1,0))</f>
        <v>0</v>
      </c>
      <c r="AB204" s="146"/>
    </row>
    <row r="205" spans="1:28" s="354" customFormat="1" ht="5.45" customHeight="1" x14ac:dyDescent="0.2">
      <c r="A205" s="292"/>
      <c r="B205" s="862"/>
      <c r="C205" s="863"/>
      <c r="D205" s="863"/>
      <c r="E205" s="895"/>
      <c r="F205" s="863"/>
      <c r="G205" s="863"/>
      <c r="H205" s="863"/>
      <c r="I205" s="863"/>
      <c r="J205" s="863"/>
      <c r="K205" s="863"/>
      <c r="L205" s="750"/>
      <c r="M205" s="750"/>
      <c r="N205" s="863"/>
      <c r="O205" s="895"/>
      <c r="P205" s="863"/>
      <c r="Q205" s="896"/>
      <c r="R205" s="896"/>
      <c r="S205" s="505"/>
      <c r="T205" s="250"/>
      <c r="U205" s="505"/>
      <c r="V205" s="505"/>
      <c r="W205" s="505"/>
      <c r="X205" s="150"/>
      <c r="Y205" s="150"/>
      <c r="Z205" s="151"/>
      <c r="AA205" s="1003"/>
      <c r="AB205" s="146"/>
    </row>
    <row r="206" spans="1:28" s="354" customFormat="1" ht="18" customHeight="1" x14ac:dyDescent="0.2">
      <c r="A206" s="297" t="s">
        <v>757</v>
      </c>
      <c r="B206" s="147"/>
      <c r="C206" s="314"/>
      <c r="D206" s="855" t="s">
        <v>1166</v>
      </c>
      <c r="E206" s="314" t="s">
        <v>1187</v>
      </c>
      <c r="F206" s="314"/>
      <c r="G206" s="314"/>
      <c r="H206" s="362"/>
      <c r="I206" s="494"/>
      <c r="J206" s="494"/>
      <c r="K206" s="494"/>
      <c r="L206" s="677"/>
      <c r="M206" s="505"/>
      <c r="N206" s="855" t="s">
        <v>1166</v>
      </c>
      <c r="O206" s="250" t="s">
        <v>353</v>
      </c>
      <c r="P206" s="149"/>
      <c r="Q206" s="504"/>
      <c r="R206" s="504"/>
      <c r="S206" s="504"/>
      <c r="T206" s="362"/>
      <c r="U206" s="494"/>
      <c r="V206" s="494"/>
      <c r="W206" s="494"/>
      <c r="X206" s="150"/>
      <c r="Y206" s="150"/>
      <c r="Z206" s="151"/>
      <c r="AA206" s="1003">
        <f>IF(D206="?",0,IF(D206&lt;&gt;"",1,0))+IF(N206="?",0,IF(N206&lt;&gt;"",1,0))</f>
        <v>0</v>
      </c>
      <c r="AB206" s="146"/>
    </row>
    <row r="207" spans="1:28" s="354" customFormat="1" ht="5.45" customHeight="1" x14ac:dyDescent="0.2">
      <c r="A207" s="292"/>
      <c r="B207" s="862"/>
      <c r="C207" s="863"/>
      <c r="D207" s="863"/>
      <c r="E207" s="895"/>
      <c r="F207" s="863"/>
      <c r="G207" s="863"/>
      <c r="H207" s="863"/>
      <c r="I207" s="863"/>
      <c r="J207" s="863"/>
      <c r="K207" s="863"/>
      <c r="L207" s="750"/>
      <c r="M207" s="750"/>
      <c r="N207" s="863"/>
      <c r="O207" s="895"/>
      <c r="P207" s="863"/>
      <c r="Q207" s="896"/>
      <c r="R207" s="896"/>
      <c r="S207" s="505"/>
      <c r="T207" s="250"/>
      <c r="U207" s="505"/>
      <c r="V207" s="505"/>
      <c r="W207" s="505"/>
      <c r="X207" s="150"/>
      <c r="Y207" s="150"/>
      <c r="Z207" s="151"/>
      <c r="AA207" s="1003"/>
      <c r="AB207" s="146"/>
    </row>
    <row r="208" spans="1:28" s="354" customFormat="1" ht="18" customHeight="1" x14ac:dyDescent="0.2">
      <c r="A208" s="297" t="s">
        <v>1579</v>
      </c>
      <c r="B208" s="147"/>
      <c r="C208" s="677"/>
      <c r="D208" s="855" t="s">
        <v>1166</v>
      </c>
      <c r="E208" s="430" t="s">
        <v>396</v>
      </c>
      <c r="F208" s="677"/>
      <c r="G208" s="505"/>
      <c r="H208" s="362"/>
      <c r="I208" s="494"/>
      <c r="J208" s="494"/>
      <c r="K208" s="494"/>
      <c r="L208" s="430"/>
      <c r="M208" s="430"/>
      <c r="N208" s="855" t="s">
        <v>1166</v>
      </c>
      <c r="O208" s="979" t="s">
        <v>1572</v>
      </c>
      <c r="P208" s="697"/>
      <c r="Q208" s="697"/>
      <c r="R208" s="697"/>
      <c r="S208" s="697"/>
      <c r="T208" s="314"/>
      <c r="U208" s="314"/>
      <c r="V208" s="314"/>
      <c r="W208" s="314"/>
      <c r="X208" s="312"/>
      <c r="Y208" s="312"/>
      <c r="Z208" s="151"/>
      <c r="AA208" s="1003">
        <f>IF(D208="?",0,IF(D208&lt;&gt;"",1,0))+IF(N208="?",0,IF(N208&lt;&gt;"",1,0))</f>
        <v>0</v>
      </c>
      <c r="AB208" s="146"/>
    </row>
    <row r="209" spans="1:28" s="354" customFormat="1" ht="5.45" customHeight="1" x14ac:dyDescent="0.2">
      <c r="A209" s="292"/>
      <c r="B209" s="862"/>
      <c r="C209" s="863"/>
      <c r="D209" s="863"/>
      <c r="E209" s="895"/>
      <c r="F209" s="863"/>
      <c r="G209" s="863"/>
      <c r="H209" s="863"/>
      <c r="I209" s="863"/>
      <c r="J209" s="863"/>
      <c r="K209" s="863"/>
      <c r="L209" s="750"/>
      <c r="M209" s="750"/>
      <c r="N209" s="863"/>
      <c r="O209" s="895"/>
      <c r="P209" s="863"/>
      <c r="Q209" s="896"/>
      <c r="R209" s="896"/>
      <c r="S209" s="696"/>
      <c r="T209" s="696"/>
      <c r="U209" s="696"/>
      <c r="V209" s="696"/>
      <c r="W209" s="696"/>
      <c r="X209" s="150"/>
      <c r="Y209" s="150"/>
      <c r="Z209" s="151"/>
      <c r="AA209" s="1003"/>
      <c r="AB209" s="146"/>
    </row>
    <row r="210" spans="1:28" s="354" customFormat="1" ht="18" customHeight="1" x14ac:dyDescent="0.2">
      <c r="A210" s="297" t="s">
        <v>1571</v>
      </c>
      <c r="B210" s="147"/>
      <c r="C210" s="696"/>
      <c r="D210" s="855" t="s">
        <v>1166</v>
      </c>
      <c r="E210" s="696" t="s">
        <v>198</v>
      </c>
      <c r="F210" s="696"/>
      <c r="G210" s="696"/>
      <c r="H210" s="747"/>
      <c r="I210" s="747"/>
      <c r="J210" s="747"/>
      <c r="K210" s="747"/>
      <c r="L210" s="430"/>
      <c r="M210" s="430"/>
      <c r="N210" s="697"/>
      <c r="O210" s="697"/>
      <c r="P210" s="697"/>
      <c r="Q210" s="697"/>
      <c r="R210" s="697"/>
      <c r="S210" s="697"/>
      <c r="T210" s="747"/>
      <c r="U210" s="747"/>
      <c r="V210" s="747"/>
      <c r="W210" s="747"/>
      <c r="X210" s="150"/>
      <c r="Y210" s="150"/>
      <c r="Z210" s="151"/>
      <c r="AA210" s="1003">
        <f>IF(D210="?",0,IF(D210&lt;&gt;"",1,0))</f>
        <v>0</v>
      </c>
      <c r="AB210" s="146"/>
    </row>
    <row r="211" spans="1:28" s="354" customFormat="1" ht="5.45" customHeight="1" x14ac:dyDescent="0.2">
      <c r="A211" s="292"/>
      <c r="B211" s="147"/>
      <c r="C211" s="747"/>
      <c r="D211" s="747"/>
      <c r="E211" s="747"/>
      <c r="F211" s="747"/>
      <c r="G211" s="747"/>
      <c r="H211" s="747"/>
      <c r="I211" s="747"/>
      <c r="J211" s="747"/>
      <c r="K211" s="747"/>
      <c r="L211" s="750"/>
      <c r="M211" s="750"/>
      <c r="N211" s="750"/>
      <c r="O211" s="750"/>
      <c r="P211" s="240"/>
      <c r="Q211" s="240"/>
      <c r="R211" s="240"/>
      <c r="S211" s="240"/>
      <c r="T211" s="747"/>
      <c r="U211" s="747"/>
      <c r="V211" s="747"/>
      <c r="W211" s="747"/>
      <c r="X211" s="150"/>
      <c r="Y211" s="150"/>
      <c r="Z211" s="151"/>
      <c r="AA211" s="1003"/>
      <c r="AB211" s="146"/>
    </row>
    <row r="212" spans="1:28" s="354" customFormat="1" ht="15.75" x14ac:dyDescent="0.2">
      <c r="A212" s="456" t="s">
        <v>258</v>
      </c>
      <c r="B212" s="147"/>
      <c r="C212" s="234" t="s">
        <v>1188</v>
      </c>
      <c r="D212" s="493"/>
      <c r="E212" s="493"/>
      <c r="F212" s="493"/>
      <c r="G212" s="493"/>
      <c r="H212" s="148"/>
      <c r="I212" s="494"/>
      <c r="J212" s="494"/>
      <c r="K212" s="494"/>
      <c r="L212" s="148"/>
      <c r="M212" s="494"/>
      <c r="N212" s="494"/>
      <c r="O212" s="494"/>
      <c r="P212" s="148"/>
      <c r="Q212" s="494"/>
      <c r="R212" s="494"/>
      <c r="S212" s="494"/>
      <c r="T212" s="148"/>
      <c r="U212" s="494"/>
      <c r="V212" s="494"/>
      <c r="W212" s="494"/>
      <c r="X212" s="150"/>
      <c r="Y212" s="150"/>
      <c r="Z212" s="151"/>
      <c r="AA212" s="1003"/>
      <c r="AB212" s="146"/>
    </row>
    <row r="213" spans="1:28" s="354" customFormat="1" ht="60" customHeight="1" x14ac:dyDescent="0.2">
      <c r="A213" s="297" t="s">
        <v>758</v>
      </c>
      <c r="B213" s="147"/>
      <c r="C213" s="1592"/>
      <c r="D213" s="1592"/>
      <c r="E213" s="1592"/>
      <c r="F213" s="1592"/>
      <c r="G213" s="1592"/>
      <c r="H213" s="1592"/>
      <c r="I213" s="1592"/>
      <c r="J213" s="1592"/>
      <c r="K213" s="1592"/>
      <c r="L213" s="1592"/>
      <c r="M213" s="1592"/>
      <c r="N213" s="1592"/>
      <c r="O213" s="1592"/>
      <c r="P213" s="1592"/>
      <c r="Q213" s="1592"/>
      <c r="R213" s="1592"/>
      <c r="S213" s="1592"/>
      <c r="T213" s="1592"/>
      <c r="U213" s="1592"/>
      <c r="V213" s="1592"/>
      <c r="W213" s="1592"/>
      <c r="X213" s="1592"/>
      <c r="Y213" s="150"/>
      <c r="Z213" s="151"/>
      <c r="AA213" s="1003">
        <f>IF(C213="?",0,IF(C213&lt;&gt;"",1,0))</f>
        <v>0</v>
      </c>
      <c r="AB213" s="146"/>
    </row>
    <row r="214" spans="1:28" s="354" customFormat="1" ht="9" customHeight="1" x14ac:dyDescent="0.2">
      <c r="A214" s="288" t="str">
        <f>IF(L4&lt;&gt;"",L4,"")</f>
        <v>00000000</v>
      </c>
      <c r="B214" s="197"/>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58"/>
      <c r="Y214" s="158"/>
      <c r="Z214" s="159"/>
      <c r="AA214" s="1003"/>
      <c r="AB214" s="146"/>
    </row>
    <row r="215" spans="1:28" s="354" customFormat="1" ht="5.25" customHeight="1" x14ac:dyDescent="0.2">
      <c r="A215" s="288"/>
      <c r="B215" s="248"/>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4"/>
      <c r="Y215" s="144"/>
      <c r="Z215" s="145"/>
      <c r="AA215" s="1003"/>
      <c r="AB215" s="146"/>
    </row>
    <row r="216" spans="1:28" s="354" customFormat="1" ht="24" customHeight="1" x14ac:dyDescent="0.2">
      <c r="A216" s="292"/>
      <c r="B216" s="230"/>
      <c r="C216" s="310" t="s">
        <v>1520</v>
      </c>
      <c r="D216" s="310"/>
      <c r="E216" s="310"/>
      <c r="F216" s="310"/>
      <c r="G216" s="310"/>
      <c r="H216" s="697"/>
      <c r="I216" s="697"/>
      <c r="J216" s="697"/>
      <c r="K216" s="697"/>
      <c r="L216" s="697"/>
      <c r="M216" s="697"/>
      <c r="N216" s="697"/>
      <c r="O216" s="697"/>
      <c r="P216" s="697"/>
      <c r="Q216" s="697"/>
      <c r="R216" s="697"/>
      <c r="S216" s="697"/>
      <c r="T216" s="697"/>
      <c r="U216" s="697"/>
      <c r="V216" s="697"/>
      <c r="W216" s="697"/>
      <c r="X216" s="312"/>
      <c r="Y216" s="312"/>
      <c r="Z216" s="151"/>
      <c r="AA216" s="1003"/>
      <c r="AB216" s="146"/>
    </row>
    <row r="217" spans="1:28" s="354" customFormat="1" ht="24" customHeight="1" x14ac:dyDescent="0.2">
      <c r="A217" s="292"/>
      <c r="B217" s="147"/>
      <c r="C217" s="401" t="s">
        <v>416</v>
      </c>
      <c r="D217" s="401"/>
      <c r="E217" s="401"/>
      <c r="F217" s="401"/>
      <c r="G217" s="401"/>
      <c r="H217" s="314"/>
      <c r="I217" s="314"/>
      <c r="J217" s="314"/>
      <c r="K217" s="314"/>
      <c r="L217" s="314"/>
      <c r="M217" s="314"/>
      <c r="N217" s="314"/>
      <c r="O217" s="314"/>
      <c r="P217" s="314"/>
      <c r="Q217" s="314"/>
      <c r="R217" s="314"/>
      <c r="S217" s="314"/>
      <c r="T217" s="1643">
        <v>2017</v>
      </c>
      <c r="U217" s="1643"/>
      <c r="V217" s="1643"/>
      <c r="W217" s="1643"/>
      <c r="X217" s="1644"/>
      <c r="Y217" s="312"/>
      <c r="Z217" s="151"/>
      <c r="AA217" s="1003"/>
      <c r="AB217" s="146"/>
    </row>
    <row r="218" spans="1:28" s="354" customFormat="1" ht="21" customHeight="1" x14ac:dyDescent="0.2">
      <c r="A218" s="292"/>
      <c r="B218" s="230"/>
      <c r="C218" s="381" t="s">
        <v>401</v>
      </c>
      <c r="D218" s="512"/>
      <c r="E218" s="512"/>
      <c r="F218" s="512"/>
      <c r="G218" s="512"/>
      <c r="H218" s="386"/>
      <c r="I218" s="386"/>
      <c r="J218" s="386"/>
      <c r="K218" s="386"/>
      <c r="L218" s="385"/>
      <c r="M218" s="385"/>
      <c r="N218" s="385"/>
      <c r="O218" s="655"/>
      <c r="P218" s="655"/>
      <c r="Q218" s="655"/>
      <c r="R218" s="655"/>
      <c r="S218" s="388"/>
      <c r="T218" s="1088" t="s">
        <v>1261</v>
      </c>
      <c r="U218" s="1102"/>
      <c r="V218" s="1102"/>
      <c r="W218" s="1102"/>
      <c r="X218" s="1657"/>
      <c r="Y218" s="312"/>
      <c r="Z218" s="151"/>
      <c r="AA218" s="1003"/>
      <c r="AB218" s="146"/>
    </row>
    <row r="219" spans="1:28" s="354" customFormat="1" ht="21.75" customHeight="1" x14ac:dyDescent="0.2">
      <c r="A219" s="297" t="s">
        <v>736</v>
      </c>
      <c r="B219" s="230"/>
      <c r="C219" s="402" t="s">
        <v>393</v>
      </c>
      <c r="D219" s="405"/>
      <c r="E219" s="405"/>
      <c r="F219" s="405"/>
      <c r="G219" s="405"/>
      <c r="H219" s="387"/>
      <c r="I219" s="386"/>
      <c r="J219" s="386"/>
      <c r="K219" s="386"/>
      <c r="L219" s="390"/>
      <c r="M219" s="390"/>
      <c r="N219" s="390"/>
      <c r="O219" s="390"/>
      <c r="P219" s="390"/>
      <c r="Q219" s="390"/>
      <c r="R219" s="390"/>
      <c r="S219" s="389"/>
      <c r="T219" s="1561"/>
      <c r="U219" s="1561"/>
      <c r="V219" s="1561"/>
      <c r="W219" s="1561"/>
      <c r="X219" s="1562"/>
      <c r="Y219" s="662" t="s">
        <v>1002</v>
      </c>
      <c r="Z219" s="226"/>
      <c r="AA219" s="1003">
        <f>IF(T219="?",0,IF(T219&lt;&gt;"",1,0))</f>
        <v>0</v>
      </c>
      <c r="AB219" s="146"/>
    </row>
    <row r="220" spans="1:28" s="354" customFormat="1" ht="21.75" customHeight="1" x14ac:dyDescent="0.2">
      <c r="A220" s="297" t="s">
        <v>737</v>
      </c>
      <c r="B220" s="230"/>
      <c r="C220" s="402" t="s">
        <v>405</v>
      </c>
      <c r="D220" s="405"/>
      <c r="E220" s="405"/>
      <c r="F220" s="405"/>
      <c r="G220" s="405"/>
      <c r="H220" s="387"/>
      <c r="I220" s="386"/>
      <c r="J220" s="386"/>
      <c r="K220" s="386"/>
      <c r="L220" s="390"/>
      <c r="M220" s="390"/>
      <c r="N220" s="390"/>
      <c r="O220" s="390"/>
      <c r="P220" s="390"/>
      <c r="Q220" s="390"/>
      <c r="R220" s="390"/>
      <c r="S220" s="389"/>
      <c r="T220" s="1561"/>
      <c r="U220" s="1561"/>
      <c r="V220" s="1561"/>
      <c r="W220" s="1561"/>
      <c r="X220" s="1562"/>
      <c r="Y220" s="662" t="s">
        <v>1002</v>
      </c>
      <c r="Z220" s="226"/>
      <c r="AA220" s="1003">
        <f>IF(T220="?",0,IF(T220&lt;&gt;"",1,0))</f>
        <v>0</v>
      </c>
      <c r="AB220" s="146"/>
    </row>
    <row r="221" spans="1:28" s="354" customFormat="1" ht="21.75" customHeight="1" x14ac:dyDescent="0.2">
      <c r="A221" s="297" t="s">
        <v>738</v>
      </c>
      <c r="B221" s="230"/>
      <c r="C221" s="402" t="s">
        <v>394</v>
      </c>
      <c r="D221" s="405"/>
      <c r="E221" s="405"/>
      <c r="F221" s="405"/>
      <c r="G221" s="405"/>
      <c r="H221" s="387"/>
      <c r="I221" s="386"/>
      <c r="J221" s="386"/>
      <c r="K221" s="386"/>
      <c r="L221" s="390"/>
      <c r="M221" s="390"/>
      <c r="N221" s="390"/>
      <c r="O221" s="390"/>
      <c r="P221" s="390"/>
      <c r="Q221" s="390"/>
      <c r="R221" s="390"/>
      <c r="S221" s="389"/>
      <c r="T221" s="1561"/>
      <c r="U221" s="1561"/>
      <c r="V221" s="1561"/>
      <c r="W221" s="1561"/>
      <c r="X221" s="1562"/>
      <c r="Y221" s="662" t="s">
        <v>1002</v>
      </c>
      <c r="Z221" s="226"/>
      <c r="AA221" s="1003">
        <f>IF(T221="?",0,IF(T221&lt;&gt;"",1,0))</f>
        <v>0</v>
      </c>
      <c r="AB221" s="146"/>
    </row>
    <row r="222" spans="1:28" s="354" customFormat="1" ht="21.75" customHeight="1" x14ac:dyDescent="0.2">
      <c r="A222" s="297" t="s">
        <v>739</v>
      </c>
      <c r="B222" s="230"/>
      <c r="C222" s="402" t="s">
        <v>395</v>
      </c>
      <c r="D222" s="405"/>
      <c r="E222" s="405"/>
      <c r="F222" s="405"/>
      <c r="G222" s="405"/>
      <c r="H222" s="387"/>
      <c r="I222" s="386"/>
      <c r="J222" s="386"/>
      <c r="K222" s="386"/>
      <c r="L222" s="390"/>
      <c r="M222" s="390"/>
      <c r="N222" s="390"/>
      <c r="O222" s="390"/>
      <c r="P222" s="390"/>
      <c r="Q222" s="390"/>
      <c r="R222" s="390"/>
      <c r="S222" s="389"/>
      <c r="T222" s="1561"/>
      <c r="U222" s="1561"/>
      <c r="V222" s="1561"/>
      <c r="W222" s="1561"/>
      <c r="X222" s="1562"/>
      <c r="Y222" s="662" t="s">
        <v>1002</v>
      </c>
      <c r="Z222" s="226"/>
      <c r="AA222" s="1003">
        <f>IF(T222="?",0,IF(T222&lt;&gt;"",1,0))</f>
        <v>0</v>
      </c>
      <c r="AB222" s="146"/>
    </row>
    <row r="223" spans="1:28" s="354" customFormat="1" ht="18" customHeight="1" x14ac:dyDescent="0.2">
      <c r="A223" s="296"/>
      <c r="B223" s="230"/>
      <c r="C223" s="1624" t="s">
        <v>1298</v>
      </c>
      <c r="D223" s="1624"/>
      <c r="E223" s="1624"/>
      <c r="F223" s="1624"/>
      <c r="G223" s="1624"/>
      <c r="H223" s="1625"/>
      <c r="I223" s="1625"/>
      <c r="J223" s="1625"/>
      <c r="K223" s="1625"/>
      <c r="L223" s="1625"/>
      <c r="M223" s="1625"/>
      <c r="N223" s="1625"/>
      <c r="O223" s="1625"/>
      <c r="P223" s="1625"/>
      <c r="Q223" s="1625"/>
      <c r="R223" s="1625"/>
      <c r="S223" s="1625"/>
      <c r="T223" s="1625"/>
      <c r="U223" s="1625"/>
      <c r="V223" s="1625"/>
      <c r="W223" s="1625"/>
      <c r="X223" s="1033"/>
      <c r="Y223" s="1022"/>
      <c r="Z223" s="226"/>
      <c r="AA223" s="1003"/>
      <c r="AB223" s="146"/>
    </row>
    <row r="224" spans="1:28" s="354" customFormat="1" ht="9" customHeight="1" x14ac:dyDescent="0.2">
      <c r="A224" s="288"/>
      <c r="B224" s="19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8"/>
      <c r="Y224" s="158"/>
      <c r="Z224" s="159"/>
      <c r="AA224" s="1003"/>
      <c r="AB224" s="146"/>
    </row>
    <row r="225" spans="1:28" s="353" customFormat="1" ht="5.25" customHeight="1" x14ac:dyDescent="0.2">
      <c r="A225" s="455"/>
      <c r="B225" s="306"/>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8"/>
      <c r="AA225" s="1003"/>
      <c r="AB225" s="28"/>
    </row>
    <row r="226" spans="1:28" s="354" customFormat="1" ht="36" customHeight="1" x14ac:dyDescent="0.2">
      <c r="A226" s="292"/>
      <c r="B226" s="230"/>
      <c r="C226" s="1563" t="s">
        <v>1403</v>
      </c>
      <c r="D226" s="1563"/>
      <c r="E226" s="1563"/>
      <c r="F226" s="1563"/>
      <c r="G226" s="1563"/>
      <c r="H226" s="1564"/>
      <c r="I226" s="1564"/>
      <c r="J226" s="1564"/>
      <c r="K226" s="1564"/>
      <c r="L226" s="1564"/>
      <c r="M226" s="1564"/>
      <c r="N226" s="1564"/>
      <c r="O226" s="1564"/>
      <c r="P226" s="1564"/>
      <c r="Q226" s="1564"/>
      <c r="R226" s="1564"/>
      <c r="S226" s="1564"/>
      <c r="T226" s="1564"/>
      <c r="U226" s="1564"/>
      <c r="V226" s="1564"/>
      <c r="W226" s="1564"/>
      <c r="X226" s="1564"/>
      <c r="Y226" s="150"/>
      <c r="Z226" s="151"/>
      <c r="AA226" s="1003"/>
      <c r="AB226" s="146"/>
    </row>
    <row r="227" spans="1:28" s="354" customFormat="1" ht="4.5" customHeight="1" x14ac:dyDescent="0.2">
      <c r="A227" s="292"/>
      <c r="B227" s="230"/>
      <c r="C227" s="397"/>
      <c r="D227" s="494"/>
      <c r="E227" s="494"/>
      <c r="F227" s="494"/>
      <c r="G227" s="494"/>
      <c r="H227" s="397"/>
      <c r="I227" s="494"/>
      <c r="J227" s="494"/>
      <c r="K227" s="494"/>
      <c r="L227" s="397"/>
      <c r="M227" s="494"/>
      <c r="N227" s="494"/>
      <c r="O227" s="494"/>
      <c r="P227" s="397"/>
      <c r="Q227" s="494"/>
      <c r="R227" s="494"/>
      <c r="S227" s="494"/>
      <c r="T227" s="397"/>
      <c r="U227" s="494"/>
      <c r="V227" s="494"/>
      <c r="W227" s="494"/>
      <c r="X227" s="150"/>
      <c r="Y227" s="150"/>
      <c r="Z227" s="151"/>
      <c r="AA227" s="1003"/>
      <c r="AB227" s="146"/>
    </row>
    <row r="228" spans="1:28" s="354" customFormat="1" ht="35.25" customHeight="1" x14ac:dyDescent="0.2">
      <c r="A228" s="459" t="s">
        <v>258</v>
      </c>
      <c r="B228" s="230"/>
      <c r="C228" s="1554" t="s">
        <v>1502</v>
      </c>
      <c r="D228" s="1555"/>
      <c r="E228" s="1555"/>
      <c r="F228" s="1555"/>
      <c r="G228" s="1555"/>
      <c r="H228" s="1555"/>
      <c r="I228" s="1555"/>
      <c r="J228" s="1555"/>
      <c r="K228" s="1555"/>
      <c r="L228" s="1555"/>
      <c r="M228" s="1555"/>
      <c r="N228" s="1555"/>
      <c r="O228" s="1555"/>
      <c r="P228" s="1551" t="s">
        <v>1504</v>
      </c>
      <c r="Q228" s="1556"/>
      <c r="R228" s="1556"/>
      <c r="S228" s="1556"/>
      <c r="T228" s="1556"/>
      <c r="U228" s="1556"/>
      <c r="V228" s="1556"/>
      <c r="W228" s="1556"/>
      <c r="X228" s="1557"/>
      <c r="Y228" s="150"/>
      <c r="Z228" s="151"/>
      <c r="AA228" s="1003"/>
      <c r="AB228" s="146"/>
    </row>
    <row r="229" spans="1:28" s="354" customFormat="1" ht="9" customHeight="1" x14ac:dyDescent="0.2">
      <c r="A229" s="292"/>
      <c r="B229" s="147"/>
      <c r="C229" s="832"/>
      <c r="D229" s="832"/>
      <c r="E229" s="832"/>
      <c r="F229" s="832"/>
      <c r="G229" s="832"/>
      <c r="H229" s="673"/>
      <c r="I229" s="673"/>
      <c r="J229" s="673"/>
      <c r="K229" s="673"/>
      <c r="L229" s="673"/>
      <c r="M229" s="673"/>
      <c r="N229" s="673"/>
      <c r="O229" s="673"/>
      <c r="P229" s="833"/>
      <c r="Q229" s="833"/>
      <c r="R229" s="833"/>
      <c r="S229" s="833"/>
      <c r="T229" s="834"/>
      <c r="U229" s="835"/>
      <c r="V229" s="835"/>
      <c r="W229" s="835"/>
      <c r="X229" s="835"/>
      <c r="Y229" s="150"/>
      <c r="Z229" s="151"/>
      <c r="AA229" s="1003"/>
      <c r="AB229" s="146"/>
    </row>
    <row r="230" spans="1:28" s="354" customFormat="1" ht="19.5" customHeight="1" x14ac:dyDescent="0.2">
      <c r="A230" s="292"/>
      <c r="B230" s="230"/>
      <c r="C230" s="836"/>
      <c r="D230" s="836"/>
      <c r="E230" s="836"/>
      <c r="F230" s="836"/>
      <c r="G230" s="836"/>
      <c r="H230" s="836"/>
      <c r="I230" s="836"/>
      <c r="J230" s="836"/>
      <c r="K230" s="836"/>
      <c r="L230" s="836"/>
      <c r="M230" s="836"/>
      <c r="N230" s="836"/>
      <c r="O230" s="837"/>
      <c r="P230" s="1524" t="s">
        <v>429</v>
      </c>
      <c r="Q230" s="1346"/>
      <c r="R230" s="1346"/>
      <c r="S230" s="1347"/>
      <c r="T230" s="837"/>
      <c r="U230" s="1524" t="s">
        <v>430</v>
      </c>
      <c r="V230" s="1346"/>
      <c r="W230" s="1346"/>
      <c r="X230" s="1347"/>
      <c r="Y230" s="150"/>
      <c r="Z230" s="151"/>
      <c r="AA230" s="1003"/>
      <c r="AB230" s="146"/>
    </row>
    <row r="231" spans="1:28" s="354" customFormat="1" ht="5.25" customHeight="1" x14ac:dyDescent="0.2">
      <c r="A231" s="292"/>
      <c r="B231" s="147"/>
      <c r="C231" s="838"/>
      <c r="D231" s="838"/>
      <c r="E231" s="838"/>
      <c r="F231" s="838"/>
      <c r="G231" s="838"/>
      <c r="H231" s="153"/>
      <c r="I231" s="153"/>
      <c r="J231" s="153"/>
      <c r="K231" s="153"/>
      <c r="L231" s="153"/>
      <c r="M231" s="153"/>
      <c r="N231" s="153"/>
      <c r="O231" s="153"/>
      <c r="P231" s="153"/>
      <c r="Q231" s="153"/>
      <c r="R231" s="153"/>
      <c r="S231" s="153"/>
      <c r="T231" s="153"/>
      <c r="U231" s="153"/>
      <c r="V231" s="153"/>
      <c r="W231" s="153"/>
      <c r="X231" s="153"/>
      <c r="Y231" s="150"/>
      <c r="Z231" s="151"/>
      <c r="AA231" s="1003"/>
      <c r="AB231" s="146"/>
    </row>
    <row r="232" spans="1:28" s="354" customFormat="1" ht="21" customHeight="1" x14ac:dyDescent="0.2">
      <c r="A232" s="297" t="s">
        <v>1522</v>
      </c>
      <c r="B232" s="230"/>
      <c r="C232" s="663" t="s">
        <v>65</v>
      </c>
      <c r="D232" s="262"/>
      <c r="E232" s="262"/>
      <c r="F232" s="262"/>
      <c r="G232" s="262"/>
      <c r="H232" s="262"/>
      <c r="I232" s="262"/>
      <c r="J232" s="262"/>
      <c r="K232" s="262"/>
      <c r="L232" s="262"/>
      <c r="M232" s="262"/>
      <c r="N232" s="262"/>
      <c r="O232" s="262"/>
      <c r="P232" s="1525"/>
      <c r="Q232" s="1526"/>
      <c r="R232" s="1526"/>
      <c r="S232" s="1527"/>
      <c r="T232" s="262"/>
      <c r="U232" s="1525"/>
      <c r="V232" s="1526"/>
      <c r="W232" s="1526"/>
      <c r="X232" s="1527"/>
      <c r="Y232" s="662" t="s">
        <v>1002</v>
      </c>
      <c r="Z232" s="226"/>
      <c r="AA232" s="1003">
        <f>IF(P232="?",0,IF(P232&lt;&gt;"",1,0))+IF(U232="?",0,IF(U232&lt;&gt;"",1,0))</f>
        <v>0</v>
      </c>
      <c r="AB232" s="146"/>
    </row>
    <row r="233" spans="1:28" s="354" customFormat="1" ht="5.25" customHeight="1" x14ac:dyDescent="0.2">
      <c r="A233" s="292"/>
      <c r="B233" s="147"/>
      <c r="C233" s="400"/>
      <c r="D233" s="406"/>
      <c r="E233" s="406"/>
      <c r="F233" s="406"/>
      <c r="G233" s="406"/>
      <c r="H233" s="262"/>
      <c r="I233" s="262"/>
      <c r="J233" s="262"/>
      <c r="K233" s="262"/>
      <c r="L233" s="262"/>
      <c r="M233" s="262"/>
      <c r="N233" s="262"/>
      <c r="O233" s="262"/>
      <c r="P233" s="262"/>
      <c r="Q233" s="262"/>
      <c r="R233" s="262"/>
      <c r="S233" s="262"/>
      <c r="T233" s="664"/>
      <c r="U233" s="664"/>
      <c r="V233" s="664"/>
      <c r="W233" s="664"/>
      <c r="X233" s="665"/>
      <c r="Y233" s="150"/>
      <c r="Z233" s="151"/>
      <c r="AA233" s="1003"/>
      <c r="AB233" s="146"/>
    </row>
    <row r="234" spans="1:28" s="354" customFormat="1" ht="21" customHeight="1" x14ac:dyDescent="0.2">
      <c r="A234" s="297" t="s">
        <v>1523</v>
      </c>
      <c r="B234" s="230"/>
      <c r="C234" s="994"/>
      <c r="D234" s="666" t="s">
        <v>1175</v>
      </c>
      <c r="E234" s="666"/>
      <c r="F234" s="666"/>
      <c r="G234" s="666"/>
      <c r="H234" s="262"/>
      <c r="I234" s="262"/>
      <c r="J234" s="262"/>
      <c r="K234" s="262"/>
      <c r="L234" s="262"/>
      <c r="M234" s="262"/>
      <c r="N234" s="262"/>
      <c r="O234" s="262"/>
      <c r="P234" s="1525"/>
      <c r="Q234" s="1526"/>
      <c r="R234" s="1526"/>
      <c r="S234" s="1527"/>
      <c r="T234" s="262"/>
      <c r="U234" s="1525"/>
      <c r="V234" s="1526"/>
      <c r="W234" s="1526"/>
      <c r="X234" s="1527"/>
      <c r="Y234" s="662" t="s">
        <v>1002</v>
      </c>
      <c r="Z234" s="226"/>
      <c r="AA234" s="1003">
        <f>IF(P234="?",0,IF(P234&lt;&gt;"",1,0))+IF(U234="?",0,IF(U234&lt;&gt;"",1,0))</f>
        <v>0</v>
      </c>
      <c r="AB234" s="146"/>
    </row>
    <row r="235" spans="1:28" s="354" customFormat="1" ht="5.25" customHeight="1" x14ac:dyDescent="0.2">
      <c r="A235" s="292"/>
      <c r="B235" s="147"/>
      <c r="C235" s="406"/>
      <c r="D235" s="406"/>
      <c r="E235" s="406"/>
      <c r="F235" s="406"/>
      <c r="G235" s="406"/>
      <c r="H235" s="262"/>
      <c r="I235" s="262"/>
      <c r="J235" s="262"/>
      <c r="K235" s="262"/>
      <c r="L235" s="262"/>
      <c r="M235" s="262"/>
      <c r="N235" s="262"/>
      <c r="O235" s="262"/>
      <c r="P235" s="262"/>
      <c r="Q235" s="262"/>
      <c r="R235" s="262"/>
      <c r="S235" s="262"/>
      <c r="T235" s="664"/>
      <c r="U235" s="664"/>
      <c r="V235" s="664"/>
      <c r="W235" s="664"/>
      <c r="X235" s="668"/>
      <c r="Y235" s="150"/>
      <c r="Z235" s="151"/>
      <c r="AA235" s="1003"/>
      <c r="AB235" s="146"/>
    </row>
    <row r="236" spans="1:28" s="354" customFormat="1" ht="21" customHeight="1" x14ac:dyDescent="0.2">
      <c r="A236" s="297" t="s">
        <v>1524</v>
      </c>
      <c r="B236" s="230"/>
      <c r="C236" s="663" t="s">
        <v>66</v>
      </c>
      <c r="D236" s="262"/>
      <c r="E236" s="262"/>
      <c r="F236" s="262"/>
      <c r="G236" s="262"/>
      <c r="H236" s="262"/>
      <c r="I236" s="262"/>
      <c r="J236" s="262"/>
      <c r="K236" s="262"/>
      <c r="L236" s="262"/>
      <c r="M236" s="262"/>
      <c r="N236" s="262"/>
      <c r="O236" s="262"/>
      <c r="P236" s="1525"/>
      <c r="Q236" s="1526"/>
      <c r="R236" s="1526"/>
      <c r="S236" s="1527"/>
      <c r="T236" s="262"/>
      <c r="U236" s="1525"/>
      <c r="V236" s="1526"/>
      <c r="W236" s="1526"/>
      <c r="X236" s="1527"/>
      <c r="Y236" s="662" t="s">
        <v>1002</v>
      </c>
      <c r="Z236" s="226"/>
      <c r="AA236" s="1003">
        <f>IF(P236="?",0,IF(P236&lt;&gt;"",1,0))+IF(U236="?",0,IF(U236&lt;&gt;"",1,0))</f>
        <v>0</v>
      </c>
      <c r="AB236" s="146"/>
    </row>
    <row r="237" spans="1:28" s="354" customFormat="1" ht="5.25" customHeight="1" x14ac:dyDescent="0.2">
      <c r="A237" s="292"/>
      <c r="B237" s="147"/>
      <c r="C237" s="406"/>
      <c r="D237" s="406"/>
      <c r="E237" s="406"/>
      <c r="F237" s="406"/>
      <c r="G237" s="406"/>
      <c r="H237" s="262"/>
      <c r="I237" s="262"/>
      <c r="J237" s="262"/>
      <c r="K237" s="262"/>
      <c r="L237" s="262"/>
      <c r="M237" s="262"/>
      <c r="N237" s="262"/>
      <c r="O237" s="262"/>
      <c r="P237" s="262"/>
      <c r="Q237" s="262"/>
      <c r="R237" s="262"/>
      <c r="S237" s="262"/>
      <c r="T237" s="664"/>
      <c r="U237" s="664"/>
      <c r="V237" s="664"/>
      <c r="W237" s="664"/>
      <c r="X237" s="668"/>
      <c r="Y237" s="150"/>
      <c r="Z237" s="151"/>
      <c r="AA237" s="1003"/>
      <c r="AB237" s="146"/>
    </row>
    <row r="238" spans="1:28" s="354" customFormat="1" ht="21" customHeight="1" x14ac:dyDescent="0.2">
      <c r="A238" s="297" t="s">
        <v>1525</v>
      </c>
      <c r="B238" s="230"/>
      <c r="C238" s="663" t="s">
        <v>450</v>
      </c>
      <c r="D238" s="262"/>
      <c r="E238" s="262"/>
      <c r="F238" s="262"/>
      <c r="G238" s="262"/>
      <c r="H238" s="262"/>
      <c r="I238" s="262"/>
      <c r="J238" s="262"/>
      <c r="K238" s="262"/>
      <c r="L238" s="262"/>
      <c r="M238" s="262"/>
      <c r="N238" s="262"/>
      <c r="O238" s="262"/>
      <c r="P238" s="1525"/>
      <c r="Q238" s="1526"/>
      <c r="R238" s="1526"/>
      <c r="S238" s="1527"/>
      <c r="T238" s="262"/>
      <c r="U238" s="1525"/>
      <c r="V238" s="1526"/>
      <c r="W238" s="1526"/>
      <c r="X238" s="1527"/>
      <c r="Y238" s="662" t="s">
        <v>1002</v>
      </c>
      <c r="Z238" s="226"/>
      <c r="AA238" s="1003">
        <f>IF(P238="?",0,IF(P238&lt;&gt;"",1,0))+IF(U238="?",0,IF(U238&lt;&gt;"",1,0))</f>
        <v>0</v>
      </c>
      <c r="AB238" s="146"/>
    </row>
    <row r="239" spans="1:28" s="354" customFormat="1" ht="5.25" customHeight="1" x14ac:dyDescent="0.2">
      <c r="A239" s="292"/>
      <c r="B239" s="147"/>
      <c r="C239" s="400"/>
      <c r="D239" s="406"/>
      <c r="E239" s="406"/>
      <c r="F239" s="406"/>
      <c r="G239" s="406"/>
      <c r="H239" s="262"/>
      <c r="I239" s="262"/>
      <c r="J239" s="262"/>
      <c r="K239" s="262"/>
      <c r="L239" s="262"/>
      <c r="M239" s="262"/>
      <c r="N239" s="262"/>
      <c r="O239" s="262"/>
      <c r="P239" s="262"/>
      <c r="Q239" s="262"/>
      <c r="R239" s="262"/>
      <c r="S239" s="262"/>
      <c r="T239" s="664"/>
      <c r="U239" s="664"/>
      <c r="V239" s="664"/>
      <c r="W239" s="664"/>
      <c r="X239" s="665"/>
      <c r="Y239" s="150"/>
      <c r="Z239" s="151"/>
      <c r="AA239" s="1003"/>
      <c r="AB239" s="146"/>
    </row>
    <row r="240" spans="1:28" s="354" customFormat="1" ht="21" customHeight="1" x14ac:dyDescent="0.2">
      <c r="A240" s="297" t="s">
        <v>1526</v>
      </c>
      <c r="B240" s="230"/>
      <c r="C240" s="994"/>
      <c r="D240" s="666" t="s">
        <v>1004</v>
      </c>
      <c r="E240" s="666"/>
      <c r="F240" s="666"/>
      <c r="G240" s="666"/>
      <c r="H240" s="262"/>
      <c r="I240" s="262"/>
      <c r="J240" s="262"/>
      <c r="K240" s="262"/>
      <c r="L240" s="262"/>
      <c r="M240" s="262"/>
      <c r="N240" s="262"/>
      <c r="O240" s="262"/>
      <c r="P240" s="1525"/>
      <c r="Q240" s="1526"/>
      <c r="R240" s="1526"/>
      <c r="S240" s="1527"/>
      <c r="T240" s="262"/>
      <c r="U240" s="1525"/>
      <c r="V240" s="1526"/>
      <c r="W240" s="1526"/>
      <c r="X240" s="1527"/>
      <c r="Y240" s="662" t="s">
        <v>1002</v>
      </c>
      <c r="Z240" s="226"/>
      <c r="AA240" s="1003">
        <f>IF(P240="?",0,IF(P240&lt;&gt;"",1,0))+IF(U240="?",0,IF(U240&lt;&gt;"",1,0))</f>
        <v>0</v>
      </c>
      <c r="AB240" s="146"/>
    </row>
    <row r="241" spans="1:28" s="354" customFormat="1" ht="5.25" customHeight="1" x14ac:dyDescent="0.2">
      <c r="A241" s="292"/>
      <c r="B241" s="147"/>
      <c r="C241" s="838"/>
      <c r="D241" s="838"/>
      <c r="E241" s="838"/>
      <c r="F241" s="838"/>
      <c r="G241" s="838"/>
      <c r="H241" s="153"/>
      <c r="I241" s="153"/>
      <c r="J241" s="153"/>
      <c r="K241" s="153"/>
      <c r="L241" s="153"/>
      <c r="M241" s="153"/>
      <c r="N241" s="153"/>
      <c r="O241" s="153"/>
      <c r="P241" s="833"/>
      <c r="Q241" s="833"/>
      <c r="R241" s="833"/>
      <c r="S241" s="833"/>
      <c r="T241" s="154"/>
      <c r="U241" s="835"/>
      <c r="V241" s="835"/>
      <c r="W241" s="835"/>
      <c r="X241" s="835"/>
      <c r="Y241" s="150"/>
      <c r="Z241" s="151"/>
      <c r="AA241" s="1003"/>
      <c r="AB241" s="146"/>
    </row>
    <row r="242" spans="1:28" s="354" customFormat="1" ht="21" customHeight="1" x14ac:dyDescent="0.2">
      <c r="A242" s="297" t="s">
        <v>740</v>
      </c>
      <c r="B242" s="230"/>
      <c r="C242" s="839" t="s">
        <v>1297</v>
      </c>
      <c r="D242" s="833"/>
      <c r="E242" s="833"/>
      <c r="F242" s="833"/>
      <c r="G242" s="833"/>
      <c r="H242" s="833"/>
      <c r="I242" s="833"/>
      <c r="J242" s="833"/>
      <c r="K242" s="833"/>
      <c r="L242" s="833"/>
      <c r="M242" s="833"/>
      <c r="N242" s="833"/>
      <c r="O242" s="833"/>
      <c r="P242" s="1525"/>
      <c r="Q242" s="1526"/>
      <c r="R242" s="1526"/>
      <c r="S242" s="1527"/>
      <c r="T242" s="840"/>
      <c r="U242" s="1525"/>
      <c r="V242" s="1526"/>
      <c r="W242" s="1526"/>
      <c r="X242" s="1527"/>
      <c r="Y242" s="662" t="s">
        <v>1002</v>
      </c>
      <c r="Z242" s="226"/>
      <c r="AA242" s="1003">
        <f>IF(P242="?",0,IF(P242&lt;&gt;"",1,0))+IF(U242="?",0,IF(U242&lt;&gt;"",1,0))</f>
        <v>0</v>
      </c>
      <c r="AB242" s="146"/>
    </row>
    <row r="243" spans="1:28" s="354" customFormat="1" ht="9" customHeight="1" x14ac:dyDescent="0.2">
      <c r="A243" s="292"/>
      <c r="B243" s="147"/>
      <c r="C243" s="256"/>
      <c r="D243" s="256"/>
      <c r="E243" s="256"/>
      <c r="F243" s="256"/>
      <c r="G243" s="256"/>
      <c r="H243" s="747"/>
      <c r="I243" s="747"/>
      <c r="J243" s="747"/>
      <c r="K243" s="747"/>
      <c r="L243" s="747"/>
      <c r="M243" s="747"/>
      <c r="N243" s="747"/>
      <c r="O243" s="747"/>
      <c r="P243" s="747"/>
      <c r="Q243" s="747"/>
      <c r="R243" s="747"/>
      <c r="S243" s="747"/>
      <c r="T243" s="747"/>
      <c r="U243" s="747"/>
      <c r="V243" s="747"/>
      <c r="W243" s="747"/>
      <c r="X243" s="747"/>
      <c r="Y243" s="747"/>
      <c r="Z243" s="151"/>
      <c r="AA243" s="1003"/>
      <c r="AB243" s="146"/>
    </row>
    <row r="244" spans="1:28" s="354" customFormat="1" ht="21" customHeight="1" thickBot="1" x14ac:dyDescent="0.25">
      <c r="A244" s="297" t="s">
        <v>741</v>
      </c>
      <c r="B244" s="230"/>
      <c r="C244" s="663" t="s">
        <v>428</v>
      </c>
      <c r="D244" s="262"/>
      <c r="E244" s="262"/>
      <c r="F244" s="262"/>
      <c r="G244" s="262"/>
      <c r="H244" s="262"/>
      <c r="I244" s="262"/>
      <c r="J244" s="1538" t="s">
        <v>1550</v>
      </c>
      <c r="K244" s="1539"/>
      <c r="L244" s="1539"/>
      <c r="M244" s="1539"/>
      <c r="N244" s="1539"/>
      <c r="O244" s="1540"/>
      <c r="P244" s="1541"/>
      <c r="Q244" s="1542"/>
      <c r="R244" s="1542"/>
      <c r="S244" s="1543"/>
      <c r="T244" s="667"/>
      <c r="U244" s="1541"/>
      <c r="V244" s="1542"/>
      <c r="W244" s="1542"/>
      <c r="X244" s="1543"/>
      <c r="Y244" s="662" t="s">
        <v>1002</v>
      </c>
      <c r="Z244" s="226"/>
      <c r="AA244" s="1003">
        <f>IF(P244="?",0,IF(P244&lt;&gt;"",1,0))+IF(U244="?",0,IF(U244&lt;&gt;"",1,0))</f>
        <v>0</v>
      </c>
      <c r="AB244" s="146"/>
    </row>
    <row r="245" spans="1:28" s="354" customFormat="1" ht="5.25" customHeight="1" thickTop="1" x14ac:dyDescent="0.2">
      <c r="A245" s="296"/>
      <c r="B245" s="230"/>
      <c r="C245" s="406"/>
      <c r="D245" s="406"/>
      <c r="E245" s="406"/>
      <c r="F245" s="406"/>
      <c r="G245" s="406"/>
      <c r="H245" s="262"/>
      <c r="I245" s="262"/>
      <c r="J245" s="262"/>
      <c r="K245" s="262"/>
      <c r="L245" s="262"/>
      <c r="M245" s="262"/>
      <c r="N245" s="262"/>
      <c r="O245" s="262"/>
      <c r="P245" s="153"/>
      <c r="Q245" s="153"/>
      <c r="R245" s="153"/>
      <c r="S245" s="153"/>
      <c r="T245" s="664"/>
      <c r="U245" s="154"/>
      <c r="V245" s="154"/>
      <c r="W245" s="154"/>
      <c r="X245" s="154"/>
      <c r="Y245" s="150"/>
      <c r="Z245" s="226"/>
      <c r="AA245" s="1003"/>
      <c r="AB245" s="146"/>
    </row>
    <row r="246" spans="1:28" s="354" customFormat="1" ht="21" customHeight="1" x14ac:dyDescent="0.2">
      <c r="A246" s="297" t="s">
        <v>742</v>
      </c>
      <c r="B246" s="230"/>
      <c r="C246" s="669" t="s">
        <v>415</v>
      </c>
      <c r="D246" s="262"/>
      <c r="E246" s="262"/>
      <c r="F246" s="262"/>
      <c r="G246" s="262"/>
      <c r="H246" s="262"/>
      <c r="I246" s="262"/>
      <c r="J246" s="262"/>
      <c r="K246" s="262"/>
      <c r="L246" s="262"/>
      <c r="M246" s="262"/>
      <c r="N246" s="262"/>
      <c r="O246" s="262"/>
      <c r="P246" s="1532"/>
      <c r="Q246" s="1572"/>
      <c r="R246" s="1572"/>
      <c r="S246" s="1573"/>
      <c r="T246" s="667"/>
      <c r="U246" s="1532"/>
      <c r="V246" s="1572"/>
      <c r="W246" s="1572"/>
      <c r="X246" s="1573"/>
      <c r="Y246" s="662" t="s">
        <v>1002</v>
      </c>
      <c r="Z246" s="226"/>
      <c r="AA246" s="1003">
        <f>IF(P246="?",0,IF(P246&lt;&gt;"",1,0))+IF(U246="?",0,IF(U246&lt;&gt;"",1,0))</f>
        <v>0</v>
      </c>
      <c r="AB246" s="146"/>
    </row>
    <row r="247" spans="1:28" s="354" customFormat="1" ht="5.25" customHeight="1" x14ac:dyDescent="0.2">
      <c r="A247" s="296"/>
      <c r="B247" s="230"/>
      <c r="C247" s="406"/>
      <c r="D247" s="406"/>
      <c r="E247" s="406"/>
      <c r="F247" s="406"/>
      <c r="G247" s="406"/>
      <c r="H247" s="406"/>
      <c r="I247" s="406"/>
      <c r="J247" s="406"/>
      <c r="K247" s="406"/>
      <c r="L247" s="406"/>
      <c r="M247" s="406"/>
      <c r="N247" s="406"/>
      <c r="O247" s="406"/>
      <c r="P247" s="262"/>
      <c r="Q247" s="262"/>
      <c r="R247" s="262"/>
      <c r="S247" s="262"/>
      <c r="T247" s="664"/>
      <c r="U247" s="664"/>
      <c r="V247" s="664"/>
      <c r="W247" s="664"/>
      <c r="X247" s="668"/>
      <c r="Y247" s="150"/>
      <c r="Z247" s="226"/>
      <c r="AA247" s="1003"/>
      <c r="AB247" s="146"/>
    </row>
    <row r="248" spans="1:28" s="354" customFormat="1" ht="21" customHeight="1" x14ac:dyDescent="0.2">
      <c r="A248" s="297" t="s">
        <v>743</v>
      </c>
      <c r="B248" s="230"/>
      <c r="C248" s="669" t="s">
        <v>1003</v>
      </c>
      <c r="D248" s="262"/>
      <c r="E248" s="262"/>
      <c r="F248" s="262"/>
      <c r="G248" s="262"/>
      <c r="H248" s="262"/>
      <c r="I248" s="262"/>
      <c r="J248" s="262"/>
      <c r="K248" s="262"/>
      <c r="L248" s="262"/>
      <c r="M248" s="262"/>
      <c r="N248" s="262"/>
      <c r="O248" s="262"/>
      <c r="P248" s="1532"/>
      <c r="Q248" s="1572"/>
      <c r="R248" s="1572"/>
      <c r="S248" s="1573"/>
      <c r="T248" s="667"/>
      <c r="U248" s="1532"/>
      <c r="V248" s="1572"/>
      <c r="W248" s="1572"/>
      <c r="X248" s="1573"/>
      <c r="Y248" s="662" t="s">
        <v>1002</v>
      </c>
      <c r="Z248" s="226"/>
      <c r="AA248" s="1003">
        <f>IF(P248="?",0,IF(P248&lt;&gt;"",1,0))+IF(U248="?",0,IF(U248&lt;&gt;"",1,0))</f>
        <v>0</v>
      </c>
      <c r="AB248" s="146"/>
    </row>
    <row r="249" spans="1:28" s="354" customFormat="1" ht="5.45" customHeight="1" x14ac:dyDescent="0.2">
      <c r="A249" s="292"/>
      <c r="B249" s="147"/>
      <c r="C249" s="397"/>
      <c r="D249" s="494"/>
      <c r="E249" s="494"/>
      <c r="F249" s="494"/>
      <c r="G249" s="494"/>
      <c r="H249" s="397"/>
      <c r="I249" s="494"/>
      <c r="J249" s="494"/>
      <c r="K249" s="494"/>
      <c r="L249" s="399"/>
      <c r="M249" s="504"/>
      <c r="N249" s="504"/>
      <c r="O249" s="504"/>
      <c r="P249" s="240"/>
      <c r="Q249" s="240"/>
      <c r="R249" s="240"/>
      <c r="S249" s="240"/>
      <c r="T249" s="397"/>
      <c r="U249" s="494"/>
      <c r="V249" s="494"/>
      <c r="W249" s="494"/>
      <c r="X249" s="150"/>
      <c r="Y249" s="150"/>
      <c r="Z249" s="151"/>
      <c r="AA249" s="1003"/>
      <c r="AB249" s="146"/>
    </row>
    <row r="250" spans="1:28" s="354" customFormat="1" ht="57" customHeight="1" x14ac:dyDescent="0.2">
      <c r="A250" s="456" t="s">
        <v>258</v>
      </c>
      <c r="B250" s="147"/>
      <c r="C250" s="1184" t="s">
        <v>1299</v>
      </c>
      <c r="D250" s="1184"/>
      <c r="E250" s="1184"/>
      <c r="F250" s="1184"/>
      <c r="G250" s="1184"/>
      <c r="H250" s="1041"/>
      <c r="I250" s="1041"/>
      <c r="J250" s="1041"/>
      <c r="K250" s="1041"/>
      <c r="L250" s="1041"/>
      <c r="M250" s="1041"/>
      <c r="N250" s="1041"/>
      <c r="O250" s="1041"/>
      <c r="P250" s="1041"/>
      <c r="Q250" s="1041"/>
      <c r="R250" s="1041"/>
      <c r="S250" s="1041"/>
      <c r="T250" s="1041"/>
      <c r="U250" s="1041"/>
      <c r="V250" s="1041"/>
      <c r="W250" s="1041"/>
      <c r="X250" s="1024"/>
      <c r="Y250" s="150"/>
      <c r="Z250" s="151"/>
      <c r="AA250" s="1003"/>
      <c r="AB250" s="146"/>
    </row>
    <row r="251" spans="1:28" s="354" customFormat="1" ht="9" customHeight="1" x14ac:dyDescent="0.2">
      <c r="A251" s="292"/>
      <c r="B251" s="147"/>
      <c r="C251" s="747"/>
      <c r="D251" s="747"/>
      <c r="E251" s="747"/>
      <c r="F251" s="747"/>
      <c r="G251" s="747"/>
      <c r="H251" s="747"/>
      <c r="I251" s="747"/>
      <c r="J251" s="747"/>
      <c r="K251" s="747"/>
      <c r="L251" s="750"/>
      <c r="M251" s="750"/>
      <c r="N251" s="750"/>
      <c r="O251" s="750"/>
      <c r="P251" s="240"/>
      <c r="Q251" s="240"/>
      <c r="R251" s="240"/>
      <c r="S251" s="240"/>
      <c r="T251" s="747"/>
      <c r="U251" s="747"/>
      <c r="V251" s="747"/>
      <c r="W251" s="747"/>
      <c r="X251" s="150"/>
      <c r="Y251" s="150"/>
      <c r="Z251" s="151"/>
      <c r="AA251" s="1003"/>
      <c r="AB251" s="146"/>
    </row>
    <row r="252" spans="1:28" s="353" customFormat="1" ht="19.5" customHeight="1" x14ac:dyDescent="0.2">
      <c r="A252" s="298" t="s">
        <v>1318</v>
      </c>
      <c r="B252" s="160"/>
      <c r="C252" s="698" t="s">
        <v>1317</v>
      </c>
      <c r="D252" s="698"/>
      <c r="E252" s="698"/>
      <c r="F252" s="698"/>
      <c r="G252" s="698"/>
      <c r="H252" s="698"/>
      <c r="I252" s="698"/>
      <c r="J252" s="698"/>
      <c r="K252" s="698"/>
      <c r="L252" s="698"/>
      <c r="M252" s="821" t="s">
        <v>1166</v>
      </c>
      <c r="N252" s="610"/>
      <c r="O252" s="610"/>
      <c r="P252" s="698"/>
      <c r="Q252" s="698"/>
      <c r="R252" s="698"/>
      <c r="S252" s="698"/>
      <c r="T252" s="698"/>
      <c r="U252" s="698"/>
      <c r="V252" s="698"/>
      <c r="W252" s="698"/>
      <c r="X252" s="698"/>
      <c r="Y252" s="698"/>
      <c r="Z252" s="162"/>
      <c r="AA252" s="1003">
        <f>IF(M252="?",0,IF(M252&lt;&gt;"",1,0))</f>
        <v>0</v>
      </c>
      <c r="AB252" s="28"/>
    </row>
    <row r="253" spans="1:28" s="975" customFormat="1" ht="19.5" customHeight="1" x14ac:dyDescent="0.2">
      <c r="A253" s="292"/>
      <c r="B253" s="165"/>
      <c r="C253" s="846" t="s">
        <v>1107</v>
      </c>
      <c r="D253" s="846"/>
      <c r="E253" s="846"/>
      <c r="F253" s="132"/>
      <c r="G253" s="132"/>
      <c r="H253" s="132"/>
      <c r="I253" s="132"/>
      <c r="J253" s="132"/>
      <c r="K253" s="132"/>
      <c r="L253" s="132"/>
      <c r="M253" s="132"/>
      <c r="N253" s="132"/>
      <c r="O253" s="132"/>
      <c r="P253" s="132"/>
      <c r="Q253" s="132"/>
      <c r="R253" s="132"/>
      <c r="S253" s="132"/>
      <c r="T253" s="132"/>
      <c r="U253" s="132"/>
      <c r="V253" s="183"/>
      <c r="W253" s="183"/>
      <c r="X253" s="183"/>
      <c r="Y253" s="183"/>
      <c r="Z253" s="166"/>
      <c r="AA253" s="1003"/>
      <c r="AB253" s="164"/>
    </row>
    <row r="254" spans="1:28" ht="90" customHeight="1" x14ac:dyDescent="0.2">
      <c r="A254" s="298" t="s">
        <v>1319</v>
      </c>
      <c r="B254" s="185"/>
      <c r="C254" s="1372"/>
      <c r="D254" s="1373"/>
      <c r="E254" s="1373"/>
      <c r="F254" s="1373"/>
      <c r="G254" s="1373"/>
      <c r="H254" s="1373"/>
      <c r="I254" s="1373"/>
      <c r="J254" s="1373"/>
      <c r="K254" s="1373"/>
      <c r="L254" s="1373"/>
      <c r="M254" s="1373"/>
      <c r="N254" s="1373"/>
      <c r="O254" s="1373"/>
      <c r="P254" s="1373"/>
      <c r="Q254" s="1373"/>
      <c r="R254" s="1373"/>
      <c r="S254" s="1373"/>
      <c r="T254" s="1373"/>
      <c r="U254" s="1373"/>
      <c r="V254" s="1373"/>
      <c r="W254" s="1136"/>
      <c r="X254" s="1136"/>
      <c r="Y254" s="183"/>
      <c r="Z254" s="186"/>
      <c r="AA254" s="1003">
        <f>IF(C254="?",0,IF(C254&lt;&gt;"",1,0))</f>
        <v>0</v>
      </c>
      <c r="AB254" s="12"/>
    </row>
    <row r="255" spans="1:28" s="354" customFormat="1" ht="9" customHeight="1" x14ac:dyDescent="0.2">
      <c r="A255" s="288" t="str">
        <f>IF(L4&lt;&gt;"",L4,"")</f>
        <v>00000000</v>
      </c>
      <c r="B255" s="19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8"/>
      <c r="Y255" s="158"/>
      <c r="Z255" s="159"/>
      <c r="AA255" s="1003"/>
      <c r="AB255" s="146"/>
    </row>
    <row r="256" spans="1:28" s="353" customFormat="1" ht="5.25" customHeight="1" x14ac:dyDescent="0.2">
      <c r="A256" s="455"/>
      <c r="B256" s="306"/>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8"/>
      <c r="AA256" s="1003"/>
      <c r="AB256" s="28"/>
    </row>
    <row r="257" spans="1:28" s="354" customFormat="1" ht="36" customHeight="1" x14ac:dyDescent="0.2">
      <c r="A257" s="292"/>
      <c r="B257" s="230"/>
      <c r="C257" s="1563" t="s">
        <v>1404</v>
      </c>
      <c r="D257" s="1563"/>
      <c r="E257" s="1563"/>
      <c r="F257" s="1563"/>
      <c r="G257" s="1563"/>
      <c r="H257" s="1564"/>
      <c r="I257" s="1564"/>
      <c r="J257" s="1564"/>
      <c r="K257" s="1564"/>
      <c r="L257" s="1564"/>
      <c r="M257" s="1564"/>
      <c r="N257" s="1564"/>
      <c r="O257" s="1564"/>
      <c r="P257" s="1564"/>
      <c r="Q257" s="1564"/>
      <c r="R257" s="1564"/>
      <c r="S257" s="1564"/>
      <c r="T257" s="1564"/>
      <c r="U257" s="1564"/>
      <c r="V257" s="1564"/>
      <c r="W257" s="1564"/>
      <c r="X257" s="1564"/>
      <c r="Y257" s="150"/>
      <c r="Z257" s="151"/>
      <c r="AA257" s="1003"/>
      <c r="AB257" s="146"/>
    </row>
    <row r="258" spans="1:28" s="354" customFormat="1" ht="9" customHeight="1" x14ac:dyDescent="0.2">
      <c r="A258" s="292"/>
      <c r="B258" s="230"/>
      <c r="C258" s="397"/>
      <c r="D258" s="494"/>
      <c r="E258" s="494"/>
      <c r="F258" s="494"/>
      <c r="G258" s="494"/>
      <c r="H258" s="397"/>
      <c r="I258" s="494"/>
      <c r="J258" s="494"/>
      <c r="K258" s="494"/>
      <c r="L258" s="397"/>
      <c r="M258" s="494"/>
      <c r="N258" s="494"/>
      <c r="O258" s="494"/>
      <c r="P258" s="397"/>
      <c r="Q258" s="494"/>
      <c r="R258" s="494"/>
      <c r="S258" s="494"/>
      <c r="T258" s="397"/>
      <c r="U258" s="494"/>
      <c r="V258" s="494"/>
      <c r="W258" s="494"/>
      <c r="X258" s="150"/>
      <c r="Y258" s="150"/>
      <c r="Z258" s="151"/>
      <c r="AA258" s="1003"/>
      <c r="AB258" s="146"/>
    </row>
    <row r="259" spans="1:28" s="354" customFormat="1" ht="35.25" customHeight="1" x14ac:dyDescent="0.2">
      <c r="A259" s="292"/>
      <c r="B259" s="230"/>
      <c r="C259" s="1554" t="s">
        <v>1502</v>
      </c>
      <c r="D259" s="1555"/>
      <c r="E259" s="1555"/>
      <c r="F259" s="1555"/>
      <c r="G259" s="1555"/>
      <c r="H259" s="1555"/>
      <c r="I259" s="1555"/>
      <c r="J259" s="1555"/>
      <c r="K259" s="1555"/>
      <c r="L259" s="1555"/>
      <c r="M259" s="1555"/>
      <c r="N259" s="1555"/>
      <c r="O259" s="1555"/>
      <c r="P259" s="1551" t="s">
        <v>1503</v>
      </c>
      <c r="Q259" s="1556"/>
      <c r="R259" s="1556"/>
      <c r="S259" s="1556"/>
      <c r="T259" s="1556"/>
      <c r="U259" s="1556"/>
      <c r="V259" s="1556"/>
      <c r="W259" s="1556"/>
      <c r="X259" s="1557"/>
      <c r="Y259" s="150"/>
      <c r="Z259" s="151"/>
      <c r="AA259" s="1003"/>
      <c r="AB259" s="146"/>
    </row>
    <row r="260" spans="1:28" s="354" customFormat="1" ht="9" customHeight="1" x14ac:dyDescent="0.2">
      <c r="A260" s="292"/>
      <c r="B260" s="147"/>
      <c r="C260" s="832"/>
      <c r="D260" s="832"/>
      <c r="E260" s="832"/>
      <c r="F260" s="832"/>
      <c r="G260" s="832"/>
      <c r="H260" s="673"/>
      <c r="I260" s="673"/>
      <c r="J260" s="673"/>
      <c r="K260" s="673"/>
      <c r="L260" s="673"/>
      <c r="M260" s="673"/>
      <c r="N260" s="673"/>
      <c r="O260" s="673"/>
      <c r="P260" s="833"/>
      <c r="Q260" s="833"/>
      <c r="R260" s="833"/>
      <c r="S260" s="833"/>
      <c r="T260" s="834"/>
      <c r="U260" s="835"/>
      <c r="V260" s="835"/>
      <c r="W260" s="835"/>
      <c r="X260" s="835"/>
      <c r="Y260" s="150"/>
      <c r="Z260" s="151"/>
      <c r="AA260" s="1003"/>
      <c r="AB260" s="146"/>
    </row>
    <row r="261" spans="1:28" s="354" customFormat="1" ht="19.5" customHeight="1" x14ac:dyDescent="0.2">
      <c r="A261" s="292"/>
      <c r="B261" s="230"/>
      <c r="C261" s="836"/>
      <c r="D261" s="836"/>
      <c r="E261" s="836"/>
      <c r="F261" s="836"/>
      <c r="G261" s="836"/>
      <c r="H261" s="836"/>
      <c r="I261" s="836"/>
      <c r="J261" s="836"/>
      <c r="K261" s="836"/>
      <c r="L261" s="836"/>
      <c r="M261" s="836"/>
      <c r="N261" s="836"/>
      <c r="O261" s="837"/>
      <c r="P261" s="1524" t="s">
        <v>429</v>
      </c>
      <c r="Q261" s="1346"/>
      <c r="R261" s="1346"/>
      <c r="S261" s="1347"/>
      <c r="T261" s="837"/>
      <c r="U261" s="1524" t="s">
        <v>430</v>
      </c>
      <c r="V261" s="1346"/>
      <c r="W261" s="1346"/>
      <c r="X261" s="1347"/>
      <c r="Y261" s="150"/>
      <c r="Z261" s="151"/>
      <c r="AA261" s="1003"/>
      <c r="AB261" s="146"/>
    </row>
    <row r="262" spans="1:28" s="354" customFormat="1" ht="5.25" customHeight="1" x14ac:dyDescent="0.2">
      <c r="A262" s="292"/>
      <c r="B262" s="147"/>
      <c r="C262" s="838"/>
      <c r="D262" s="838"/>
      <c r="E262" s="838"/>
      <c r="F262" s="838"/>
      <c r="G262" s="838"/>
      <c r="H262" s="153"/>
      <c r="I262" s="153"/>
      <c r="J262" s="153"/>
      <c r="K262" s="153"/>
      <c r="L262" s="153"/>
      <c r="M262" s="153"/>
      <c r="N262" s="153"/>
      <c r="O262" s="153"/>
      <c r="P262" s="833"/>
      <c r="Q262" s="833"/>
      <c r="R262" s="833"/>
      <c r="S262" s="833"/>
      <c r="T262" s="154"/>
      <c r="U262" s="835"/>
      <c r="V262" s="835"/>
      <c r="W262" s="835"/>
      <c r="X262" s="835"/>
      <c r="Y262" s="150"/>
      <c r="Z262" s="151"/>
      <c r="AA262" s="1003"/>
      <c r="AB262" s="146"/>
    </row>
    <row r="263" spans="1:28" s="354" customFormat="1" ht="21.75" customHeight="1" x14ac:dyDescent="0.2">
      <c r="A263" s="297" t="s">
        <v>1527</v>
      </c>
      <c r="B263" s="230"/>
      <c r="C263" s="663" t="s">
        <v>490</v>
      </c>
      <c r="D263" s="262"/>
      <c r="E263" s="262"/>
      <c r="F263" s="262"/>
      <c r="G263" s="262"/>
      <c r="H263" s="262"/>
      <c r="I263" s="262"/>
      <c r="J263" s="262"/>
      <c r="K263" s="262"/>
      <c r="L263" s="262"/>
      <c r="M263" s="262"/>
      <c r="N263" s="262"/>
      <c r="O263" s="262"/>
      <c r="P263" s="1525"/>
      <c r="Q263" s="1526"/>
      <c r="R263" s="1526"/>
      <c r="S263" s="1527"/>
      <c r="T263" s="262"/>
      <c r="U263" s="1525"/>
      <c r="V263" s="1526"/>
      <c r="W263" s="1526"/>
      <c r="X263" s="1527"/>
      <c r="Y263" s="662" t="s">
        <v>1002</v>
      </c>
      <c r="Z263" s="226"/>
      <c r="AA263" s="1003">
        <f>IF(P263="?",0,IF(P263&lt;&gt;"",1,0))+IF(U263="?",0,IF(U263&lt;&gt;"",1,0))</f>
        <v>0</v>
      </c>
      <c r="AB263" s="146"/>
    </row>
    <row r="264" spans="1:28" s="354" customFormat="1" ht="5.25" customHeight="1" x14ac:dyDescent="0.2">
      <c r="A264" s="292"/>
      <c r="B264" s="147"/>
      <c r="C264" s="406"/>
      <c r="D264" s="406"/>
      <c r="E264" s="406"/>
      <c r="F264" s="406"/>
      <c r="G264" s="406"/>
      <c r="H264" s="262"/>
      <c r="I264" s="262"/>
      <c r="J264" s="262"/>
      <c r="K264" s="262"/>
      <c r="L264" s="262"/>
      <c r="M264" s="262"/>
      <c r="N264" s="262"/>
      <c r="O264" s="262"/>
      <c r="P264" s="664"/>
      <c r="Q264" s="664"/>
      <c r="R264" s="664"/>
      <c r="S264" s="668"/>
      <c r="T264" s="664"/>
      <c r="U264" s="664"/>
      <c r="V264" s="664"/>
      <c r="W264" s="664"/>
      <c r="X264" s="668"/>
      <c r="Y264" s="150"/>
      <c r="Z264" s="151"/>
      <c r="AA264" s="1003"/>
      <c r="AB264" s="146"/>
    </row>
    <row r="265" spans="1:28" s="354" customFormat="1" ht="21.75" customHeight="1" x14ac:dyDescent="0.2">
      <c r="A265" s="297" t="s">
        <v>1528</v>
      </c>
      <c r="B265" s="230"/>
      <c r="C265" s="672" t="s">
        <v>112</v>
      </c>
      <c r="D265" s="673"/>
      <c r="E265" s="673"/>
      <c r="F265" s="673"/>
      <c r="G265" s="673"/>
      <c r="H265" s="673"/>
      <c r="I265" s="673"/>
      <c r="J265" s="673"/>
      <c r="K265" s="673"/>
      <c r="L265" s="673"/>
      <c r="M265" s="673"/>
      <c r="N265" s="673"/>
      <c r="O265" s="673"/>
      <c r="P265" s="1525"/>
      <c r="Q265" s="1526"/>
      <c r="R265" s="1526"/>
      <c r="S265" s="1527"/>
      <c r="T265" s="673"/>
      <c r="U265" s="1525"/>
      <c r="V265" s="1526"/>
      <c r="W265" s="1526"/>
      <c r="X265" s="1527"/>
      <c r="Y265" s="662" t="s">
        <v>1002</v>
      </c>
      <c r="Z265" s="226"/>
      <c r="AA265" s="1003">
        <f>IF(P265="?",0,IF(P265&lt;&gt;"",1,0))+IF(U265="?",0,IF(U265&lt;&gt;"",1,0))</f>
        <v>0</v>
      </c>
      <c r="AB265" s="146"/>
    </row>
    <row r="266" spans="1:28" s="354" customFormat="1" ht="10.5" customHeight="1" x14ac:dyDescent="0.2">
      <c r="A266" s="292"/>
      <c r="B266" s="230"/>
      <c r="C266" s="670" t="s">
        <v>417</v>
      </c>
      <c r="D266" s="671"/>
      <c r="E266" s="671"/>
      <c r="F266" s="671"/>
      <c r="G266" s="671"/>
      <c r="H266" s="671"/>
      <c r="I266" s="671"/>
      <c r="J266" s="671"/>
      <c r="K266" s="671"/>
      <c r="L266" s="671"/>
      <c r="M266" s="671"/>
      <c r="N266" s="671"/>
      <c r="O266" s="671"/>
      <c r="P266" s="671"/>
      <c r="Q266" s="671"/>
      <c r="R266" s="671"/>
      <c r="S266" s="671"/>
      <c r="T266" s="671"/>
      <c r="U266" s="671"/>
      <c r="V266" s="671"/>
      <c r="W266" s="671"/>
      <c r="X266" s="671"/>
      <c r="Y266" s="674"/>
      <c r="Z266" s="226"/>
      <c r="AA266" s="1003"/>
      <c r="AB266" s="146"/>
    </row>
    <row r="267" spans="1:28" s="354" customFormat="1" ht="5.25" customHeight="1" x14ac:dyDescent="0.2">
      <c r="A267" s="292"/>
      <c r="B267" s="147"/>
      <c r="C267" s="406"/>
      <c r="D267" s="406"/>
      <c r="E267" s="406"/>
      <c r="F267" s="406"/>
      <c r="G267" s="406"/>
      <c r="H267" s="262"/>
      <c r="I267" s="262"/>
      <c r="J267" s="262"/>
      <c r="K267" s="262"/>
      <c r="L267" s="262"/>
      <c r="M267" s="262"/>
      <c r="N267" s="262"/>
      <c r="O267" s="262"/>
      <c r="P267" s="664"/>
      <c r="Q267" s="664"/>
      <c r="R267" s="664"/>
      <c r="S267" s="668"/>
      <c r="T267" s="664"/>
      <c r="U267" s="664"/>
      <c r="V267" s="664"/>
      <c r="W267" s="664"/>
      <c r="X267" s="668"/>
      <c r="Y267" s="150"/>
      <c r="Z267" s="151"/>
      <c r="AA267" s="1003"/>
      <c r="AB267" s="146"/>
    </row>
    <row r="268" spans="1:28" s="354" customFormat="1" ht="21.75" customHeight="1" x14ac:dyDescent="0.2">
      <c r="A268" s="297" t="s">
        <v>1529</v>
      </c>
      <c r="B268" s="230"/>
      <c r="C268" s="663" t="s">
        <v>450</v>
      </c>
      <c r="D268" s="262"/>
      <c r="E268" s="262"/>
      <c r="F268" s="262"/>
      <c r="G268" s="262"/>
      <c r="H268" s="262"/>
      <c r="I268" s="262"/>
      <c r="J268" s="262"/>
      <c r="K268" s="262"/>
      <c r="L268" s="262"/>
      <c r="M268" s="262"/>
      <c r="N268" s="262"/>
      <c r="O268" s="262"/>
      <c r="P268" s="1525"/>
      <c r="Q268" s="1526"/>
      <c r="R268" s="1526"/>
      <c r="S268" s="1527"/>
      <c r="T268" s="262"/>
      <c r="U268" s="1525"/>
      <c r="V268" s="1526"/>
      <c r="W268" s="1526"/>
      <c r="X268" s="1527"/>
      <c r="Y268" s="662" t="s">
        <v>1002</v>
      </c>
      <c r="Z268" s="226"/>
      <c r="AA268" s="1003">
        <f>IF(P268="?",0,IF(P268&lt;&gt;"",1,0))+IF(U268="?",0,IF(U268&lt;&gt;"",1,0))</f>
        <v>0</v>
      </c>
      <c r="AB268" s="146"/>
    </row>
    <row r="269" spans="1:28" s="354" customFormat="1" ht="5.25" customHeight="1" x14ac:dyDescent="0.2">
      <c r="A269" s="292"/>
      <c r="B269" s="147"/>
      <c r="C269" s="400"/>
      <c r="D269" s="406"/>
      <c r="E269" s="406"/>
      <c r="F269" s="406"/>
      <c r="G269" s="406"/>
      <c r="H269" s="262"/>
      <c r="I269" s="262"/>
      <c r="J269" s="262"/>
      <c r="K269" s="262"/>
      <c r="L269" s="262"/>
      <c r="M269" s="262"/>
      <c r="N269" s="262"/>
      <c r="O269" s="262"/>
      <c r="P269" s="664"/>
      <c r="Q269" s="664"/>
      <c r="R269" s="664"/>
      <c r="S269" s="665"/>
      <c r="T269" s="664"/>
      <c r="U269" s="664"/>
      <c r="V269" s="664"/>
      <c r="W269" s="664"/>
      <c r="X269" s="665"/>
      <c r="Y269" s="150"/>
      <c r="Z269" s="151"/>
      <c r="AA269" s="1003"/>
      <c r="AB269" s="146"/>
    </row>
    <row r="270" spans="1:28" s="354" customFormat="1" ht="21.75" customHeight="1" x14ac:dyDescent="0.2">
      <c r="A270" s="297" t="s">
        <v>1530</v>
      </c>
      <c r="B270" s="230"/>
      <c r="C270" s="994"/>
      <c r="D270" s="666" t="s">
        <v>1004</v>
      </c>
      <c r="E270" s="666"/>
      <c r="F270" s="666"/>
      <c r="G270" s="666"/>
      <c r="H270" s="262"/>
      <c r="I270" s="262"/>
      <c r="J270" s="262"/>
      <c r="K270" s="262"/>
      <c r="L270" s="262"/>
      <c r="M270" s="262"/>
      <c r="N270" s="262"/>
      <c r="O270" s="262"/>
      <c r="P270" s="1525"/>
      <c r="Q270" s="1526"/>
      <c r="R270" s="1526"/>
      <c r="S270" s="1527"/>
      <c r="T270" s="262"/>
      <c r="U270" s="1525"/>
      <c r="V270" s="1526"/>
      <c r="W270" s="1526"/>
      <c r="X270" s="1527"/>
      <c r="Y270" s="662" t="s">
        <v>1002</v>
      </c>
      <c r="Z270" s="226"/>
      <c r="AA270" s="1003">
        <f>IF(P270="?",0,IF(P270&lt;&gt;"",1,0))+IF(U270="?",0,IF(U270&lt;&gt;"",1,0))</f>
        <v>0</v>
      </c>
      <c r="AB270" s="146"/>
    </row>
    <row r="271" spans="1:28" s="354" customFormat="1" ht="5.25" customHeight="1" x14ac:dyDescent="0.2">
      <c r="A271" s="292"/>
      <c r="B271" s="147"/>
      <c r="C271" s="838"/>
      <c r="D271" s="838"/>
      <c r="E271" s="838"/>
      <c r="F271" s="838"/>
      <c r="G271" s="838"/>
      <c r="H271" s="153"/>
      <c r="I271" s="153"/>
      <c r="J271" s="153"/>
      <c r="K271" s="153"/>
      <c r="L271" s="153"/>
      <c r="M271" s="153"/>
      <c r="N271" s="153"/>
      <c r="O271" s="153"/>
      <c r="P271" s="833"/>
      <c r="Q271" s="833"/>
      <c r="R271" s="833"/>
      <c r="S271" s="833"/>
      <c r="T271" s="154"/>
      <c r="U271" s="835"/>
      <c r="V271" s="835"/>
      <c r="W271" s="835"/>
      <c r="X271" s="835"/>
      <c r="Y271" s="150"/>
      <c r="Z271" s="151"/>
      <c r="AA271" s="1003"/>
      <c r="AB271" s="146"/>
    </row>
    <row r="272" spans="1:28" s="354" customFormat="1" ht="21" customHeight="1" x14ac:dyDescent="0.2">
      <c r="A272" s="297" t="s">
        <v>1573</v>
      </c>
      <c r="B272" s="230"/>
      <c r="C272" s="839" t="s">
        <v>1297</v>
      </c>
      <c r="D272" s="833"/>
      <c r="E272" s="833"/>
      <c r="F272" s="833"/>
      <c r="G272" s="833"/>
      <c r="H272" s="833"/>
      <c r="I272" s="833"/>
      <c r="J272" s="833"/>
      <c r="K272" s="833"/>
      <c r="L272" s="833"/>
      <c r="M272" s="833"/>
      <c r="N272" s="833"/>
      <c r="O272" s="833"/>
      <c r="P272" s="1525"/>
      <c r="Q272" s="1526"/>
      <c r="R272" s="1526"/>
      <c r="S272" s="1527"/>
      <c r="T272" s="840"/>
      <c r="U272" s="1525"/>
      <c r="V272" s="1526"/>
      <c r="W272" s="1526"/>
      <c r="X272" s="1527"/>
      <c r="Y272" s="662" t="s">
        <v>1002</v>
      </c>
      <c r="Z272" s="226"/>
      <c r="AA272" s="1003">
        <f>IF(P272="?",0,IF(P272&lt;&gt;"",1,0))+IF(U272="?",0,IF(U272&lt;&gt;"",1,0))</f>
        <v>0</v>
      </c>
      <c r="AB272" s="146"/>
    </row>
    <row r="273" spans="1:28" s="354" customFormat="1" ht="9" customHeight="1" x14ac:dyDescent="0.2">
      <c r="A273" s="943"/>
      <c r="B273" s="147"/>
      <c r="C273" s="256"/>
      <c r="D273" s="256"/>
      <c r="E273" s="256"/>
      <c r="F273" s="256"/>
      <c r="G273" s="256"/>
      <c r="H273" s="747"/>
      <c r="I273" s="747"/>
      <c r="J273" s="747"/>
      <c r="K273" s="747"/>
      <c r="L273" s="747"/>
      <c r="M273" s="747"/>
      <c r="N273" s="747"/>
      <c r="O273" s="747"/>
      <c r="P273" s="747"/>
      <c r="Q273" s="747"/>
      <c r="R273" s="747"/>
      <c r="S273" s="747"/>
      <c r="T273" s="747"/>
      <c r="U273" s="747"/>
      <c r="V273" s="747"/>
      <c r="W273" s="747"/>
      <c r="X273" s="747"/>
      <c r="Y273" s="747"/>
      <c r="Z273" s="151"/>
      <c r="AA273" s="1003"/>
      <c r="AB273" s="146"/>
    </row>
    <row r="274" spans="1:28" s="354" customFormat="1" ht="21" customHeight="1" thickBot="1" x14ac:dyDescent="0.25">
      <c r="A274" s="297" t="s">
        <v>1574</v>
      </c>
      <c r="B274" s="230"/>
      <c r="C274" s="663" t="s">
        <v>428</v>
      </c>
      <c r="D274" s="262"/>
      <c r="E274" s="262"/>
      <c r="F274" s="262"/>
      <c r="G274" s="262"/>
      <c r="H274" s="262"/>
      <c r="I274" s="262"/>
      <c r="J274" s="1538" t="s">
        <v>1551</v>
      </c>
      <c r="K274" s="1539"/>
      <c r="L274" s="1539"/>
      <c r="M274" s="1539"/>
      <c r="N274" s="1539"/>
      <c r="O274" s="1540"/>
      <c r="P274" s="1541"/>
      <c r="Q274" s="1542"/>
      <c r="R274" s="1542"/>
      <c r="S274" s="1543"/>
      <c r="T274" s="667"/>
      <c r="U274" s="1541"/>
      <c r="V274" s="1542"/>
      <c r="W274" s="1542"/>
      <c r="X274" s="1543"/>
      <c r="Y274" s="662" t="s">
        <v>1002</v>
      </c>
      <c r="Z274" s="226"/>
      <c r="AA274" s="1003">
        <f>IF(P274="?",0,IF(P274&lt;&gt;"",1,0))+IF(U274="?",0,IF(U274&lt;&gt;"",1,0))</f>
        <v>0</v>
      </c>
      <c r="AB274" s="146"/>
    </row>
    <row r="275" spans="1:28" s="354" customFormat="1" ht="5.25" customHeight="1" thickTop="1" x14ac:dyDescent="0.2">
      <c r="A275" s="944"/>
      <c r="B275" s="230"/>
      <c r="C275" s="406"/>
      <c r="D275" s="406"/>
      <c r="E275" s="406"/>
      <c r="F275" s="406"/>
      <c r="G275" s="406"/>
      <c r="H275" s="262"/>
      <c r="I275" s="262"/>
      <c r="J275" s="262"/>
      <c r="K275" s="262"/>
      <c r="L275" s="262"/>
      <c r="M275" s="262"/>
      <c r="N275" s="262"/>
      <c r="O275" s="262"/>
      <c r="P275" s="153"/>
      <c r="Q275" s="153"/>
      <c r="R275" s="153"/>
      <c r="S275" s="153"/>
      <c r="T275" s="664"/>
      <c r="U275" s="154"/>
      <c r="V275" s="154"/>
      <c r="W275" s="154"/>
      <c r="X275" s="154"/>
      <c r="Y275" s="150"/>
      <c r="Z275" s="226"/>
      <c r="AA275" s="1003"/>
      <c r="AB275" s="146"/>
    </row>
    <row r="276" spans="1:28" s="354" customFormat="1" ht="21" customHeight="1" x14ac:dyDescent="0.2">
      <c r="A276" s="297" t="s">
        <v>1575</v>
      </c>
      <c r="B276" s="230"/>
      <c r="C276" s="669" t="s">
        <v>415</v>
      </c>
      <c r="D276" s="262"/>
      <c r="E276" s="262"/>
      <c r="F276" s="262"/>
      <c r="G276" s="262"/>
      <c r="H276" s="262"/>
      <c r="I276" s="262"/>
      <c r="J276" s="262"/>
      <c r="K276" s="262"/>
      <c r="L276" s="262"/>
      <c r="M276" s="262"/>
      <c r="N276" s="262"/>
      <c r="O276" s="262"/>
      <c r="P276" s="1532"/>
      <c r="Q276" s="1572"/>
      <c r="R276" s="1572"/>
      <c r="S276" s="1573"/>
      <c r="T276" s="667"/>
      <c r="U276" s="1532"/>
      <c r="V276" s="1572"/>
      <c r="W276" s="1572"/>
      <c r="X276" s="1573"/>
      <c r="Y276" s="662" t="s">
        <v>1002</v>
      </c>
      <c r="Z276" s="226"/>
      <c r="AA276" s="1003">
        <f>IF(P276="?",0,IF(P276&lt;&gt;"",1,0))+IF(U276="?",0,IF(U276&lt;&gt;"",1,0))</f>
        <v>0</v>
      </c>
      <c r="AB276" s="146"/>
    </row>
    <row r="277" spans="1:28" s="354" customFormat="1" ht="5.25" customHeight="1" x14ac:dyDescent="0.2">
      <c r="A277" s="944"/>
      <c r="B277" s="230"/>
      <c r="C277" s="406"/>
      <c r="D277" s="406"/>
      <c r="E277" s="406"/>
      <c r="F277" s="406"/>
      <c r="G277" s="406"/>
      <c r="H277" s="406"/>
      <c r="I277" s="406"/>
      <c r="J277" s="406"/>
      <c r="K277" s="406"/>
      <c r="L277" s="406"/>
      <c r="M277" s="406"/>
      <c r="N277" s="406"/>
      <c r="O277" s="406"/>
      <c r="P277" s="262"/>
      <c r="Q277" s="262"/>
      <c r="R277" s="262"/>
      <c r="S277" s="262"/>
      <c r="T277" s="664"/>
      <c r="U277" s="664"/>
      <c r="V277" s="664"/>
      <c r="W277" s="664"/>
      <c r="X277" s="668"/>
      <c r="Y277" s="150"/>
      <c r="Z277" s="226"/>
      <c r="AA277" s="1003"/>
      <c r="AB277" s="146"/>
    </row>
    <row r="278" spans="1:28" s="354" customFormat="1" ht="21" customHeight="1" x14ac:dyDescent="0.2">
      <c r="A278" s="297" t="s">
        <v>1576</v>
      </c>
      <c r="B278" s="230"/>
      <c r="C278" s="669" t="s">
        <v>1003</v>
      </c>
      <c r="D278" s="262"/>
      <c r="E278" s="262"/>
      <c r="F278" s="262"/>
      <c r="G278" s="262"/>
      <c r="H278" s="262"/>
      <c r="I278" s="262"/>
      <c r="J278" s="262"/>
      <c r="K278" s="262"/>
      <c r="L278" s="262"/>
      <c r="M278" s="262"/>
      <c r="N278" s="262"/>
      <c r="O278" s="262"/>
      <c r="P278" s="1532"/>
      <c r="Q278" s="1572"/>
      <c r="R278" s="1572"/>
      <c r="S278" s="1573"/>
      <c r="T278" s="667"/>
      <c r="U278" s="1532"/>
      <c r="V278" s="1572"/>
      <c r="W278" s="1572"/>
      <c r="X278" s="1573"/>
      <c r="Y278" s="662" t="s">
        <v>1002</v>
      </c>
      <c r="Z278" s="226"/>
      <c r="AA278" s="1003">
        <f>IF(P278="?",0,IF(P278&lt;&gt;"",1,0))+IF(U278="?",0,IF(U278&lt;&gt;"",1,0))</f>
        <v>0</v>
      </c>
      <c r="AB278" s="146"/>
    </row>
    <row r="279" spans="1:28" s="354" customFormat="1" ht="5.45" customHeight="1" x14ac:dyDescent="0.2">
      <c r="A279" s="943"/>
      <c r="B279" s="147"/>
      <c r="C279" s="653"/>
      <c r="D279" s="653"/>
      <c r="E279" s="653"/>
      <c r="F279" s="653"/>
      <c r="G279" s="653"/>
      <c r="H279" s="653"/>
      <c r="I279" s="653"/>
      <c r="J279" s="653"/>
      <c r="K279" s="653"/>
      <c r="L279" s="657"/>
      <c r="M279" s="657"/>
      <c r="N279" s="657"/>
      <c r="O279" s="657"/>
      <c r="P279" s="240"/>
      <c r="Q279" s="240"/>
      <c r="R279" s="240"/>
      <c r="S279" s="240"/>
      <c r="T279" s="653"/>
      <c r="U279" s="653"/>
      <c r="V279" s="653"/>
      <c r="W279" s="653"/>
      <c r="X279" s="150"/>
      <c r="Y279" s="150"/>
      <c r="Z279" s="151"/>
      <c r="AA279" s="1003"/>
      <c r="AB279" s="146"/>
    </row>
    <row r="280" spans="1:28" s="354" customFormat="1" ht="57" customHeight="1" x14ac:dyDescent="0.2">
      <c r="A280" s="456" t="s">
        <v>258</v>
      </c>
      <c r="B280" s="147"/>
      <c r="C280" s="1184" t="s">
        <v>1299</v>
      </c>
      <c r="D280" s="1184"/>
      <c r="E280" s="1184"/>
      <c r="F280" s="1184"/>
      <c r="G280" s="1184"/>
      <c r="H280" s="1041"/>
      <c r="I280" s="1041"/>
      <c r="J280" s="1041"/>
      <c r="K280" s="1041"/>
      <c r="L280" s="1041"/>
      <c r="M280" s="1041"/>
      <c r="N280" s="1041"/>
      <c r="O280" s="1041"/>
      <c r="P280" s="1041"/>
      <c r="Q280" s="1041"/>
      <c r="R280" s="1041"/>
      <c r="S280" s="1041"/>
      <c r="T280" s="1041"/>
      <c r="U280" s="1041"/>
      <c r="V280" s="1041"/>
      <c r="W280" s="1041"/>
      <c r="X280" s="1024"/>
      <c r="Y280" s="150"/>
      <c r="Z280" s="151"/>
      <c r="AA280" s="1003"/>
      <c r="AB280" s="146"/>
    </row>
    <row r="281" spans="1:28" s="354" customFormat="1" ht="9" customHeight="1" x14ac:dyDescent="0.2">
      <c r="A281" s="292"/>
      <c r="B281" s="147"/>
      <c r="C281" s="747"/>
      <c r="D281" s="747"/>
      <c r="E281" s="747"/>
      <c r="F281" s="747"/>
      <c r="G281" s="747"/>
      <c r="H281" s="747"/>
      <c r="I281" s="747"/>
      <c r="J281" s="747"/>
      <c r="K281" s="747"/>
      <c r="L281" s="750"/>
      <c r="M281" s="750"/>
      <c r="N281" s="750"/>
      <c r="O281" s="750"/>
      <c r="P281" s="240"/>
      <c r="Q281" s="240"/>
      <c r="R281" s="240"/>
      <c r="S281" s="240"/>
      <c r="T281" s="747"/>
      <c r="U281" s="747"/>
      <c r="V281" s="747"/>
      <c r="W281" s="747"/>
      <c r="X281" s="150"/>
      <c r="Y281" s="150"/>
      <c r="Z281" s="151"/>
      <c r="AA281" s="1003"/>
      <c r="AB281" s="146"/>
    </row>
    <row r="282" spans="1:28" s="353" customFormat="1" ht="19.5" customHeight="1" x14ac:dyDescent="0.2">
      <c r="A282" s="458" t="s">
        <v>1531</v>
      </c>
      <c r="B282" s="160"/>
      <c r="C282" s="698" t="s">
        <v>1317</v>
      </c>
      <c r="D282" s="698"/>
      <c r="E282" s="698"/>
      <c r="F282" s="698"/>
      <c r="G282" s="698"/>
      <c r="H282" s="698"/>
      <c r="I282" s="698"/>
      <c r="J282" s="698"/>
      <c r="K282" s="698"/>
      <c r="L282" s="698"/>
      <c r="M282" s="821" t="s">
        <v>1166</v>
      </c>
      <c r="N282" s="698"/>
      <c r="O282" s="698"/>
      <c r="P282" s="698"/>
      <c r="Q282" s="698"/>
      <c r="R282" s="698"/>
      <c r="S282" s="698"/>
      <c r="T282" s="698"/>
      <c r="U282" s="698"/>
      <c r="V282" s="698"/>
      <c r="W282" s="698"/>
      <c r="X282" s="698"/>
      <c r="Y282" s="698"/>
      <c r="Z282" s="162"/>
      <c r="AA282" s="1003">
        <f>IF(M282="?",0,IF(M282&lt;&gt;"",1,0))</f>
        <v>0</v>
      </c>
      <c r="AB282" s="28"/>
    </row>
    <row r="283" spans="1:28" s="975" customFormat="1" ht="19.5" customHeight="1" x14ac:dyDescent="0.2">
      <c r="A283" s="292"/>
      <c r="B283" s="165"/>
      <c r="C283" s="846" t="s">
        <v>1107</v>
      </c>
      <c r="D283" s="846"/>
      <c r="E283" s="846"/>
      <c r="F283" s="132"/>
      <c r="G283" s="132"/>
      <c r="H283" s="132"/>
      <c r="I283" s="132"/>
      <c r="J283" s="132"/>
      <c r="K283" s="132"/>
      <c r="L283" s="132"/>
      <c r="M283" s="132"/>
      <c r="N283" s="132"/>
      <c r="O283" s="132"/>
      <c r="P283" s="132"/>
      <c r="Q283" s="132"/>
      <c r="R283" s="132"/>
      <c r="S283" s="132"/>
      <c r="T283" s="132"/>
      <c r="U283" s="132"/>
      <c r="V283" s="183"/>
      <c r="W283" s="183"/>
      <c r="X283" s="183"/>
      <c r="Y283" s="183"/>
      <c r="Z283" s="166"/>
      <c r="AA283" s="1003"/>
      <c r="AB283" s="164"/>
    </row>
    <row r="284" spans="1:28" s="354" customFormat="1" ht="90" customHeight="1" x14ac:dyDescent="0.2">
      <c r="A284" s="298" t="s">
        <v>744</v>
      </c>
      <c r="B284" s="147"/>
      <c r="C284" s="1198"/>
      <c r="D284" s="1198"/>
      <c r="E284" s="1198"/>
      <c r="F284" s="1198"/>
      <c r="G284" s="1198"/>
      <c r="H284" s="1198"/>
      <c r="I284" s="1198"/>
      <c r="J284" s="1198"/>
      <c r="K284" s="1198"/>
      <c r="L284" s="1198"/>
      <c r="M284" s="1198"/>
      <c r="N284" s="1198"/>
      <c r="O284" s="1198"/>
      <c r="P284" s="1198"/>
      <c r="Q284" s="1198"/>
      <c r="R284" s="1198"/>
      <c r="S284" s="1198"/>
      <c r="T284" s="1198"/>
      <c r="U284" s="1198"/>
      <c r="V284" s="1198"/>
      <c r="W284" s="1198"/>
      <c r="X284" s="1577"/>
      <c r="Y284" s="150"/>
      <c r="Z284" s="151"/>
      <c r="AA284" s="1003">
        <f>IF(C284="?",0,IF(C284&lt;&gt;"",1,0))</f>
        <v>0</v>
      </c>
      <c r="AB284" s="146"/>
    </row>
    <row r="285" spans="1:28" s="354" customFormat="1" ht="9" customHeight="1" x14ac:dyDescent="0.2">
      <c r="A285" s="288" t="str">
        <f>IF(L4&lt;&gt;"",L4,"")</f>
        <v>00000000</v>
      </c>
      <c r="B285" s="19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8"/>
      <c r="Y285" s="158"/>
      <c r="Z285" s="159"/>
      <c r="AA285" s="1003"/>
      <c r="AB285" s="146"/>
    </row>
    <row r="286" spans="1:28" s="354" customFormat="1" ht="5.25" customHeight="1" x14ac:dyDescent="0.2">
      <c r="A286" s="292"/>
      <c r="B286" s="248"/>
      <c r="C286" s="251"/>
      <c r="D286" s="251"/>
      <c r="E286" s="251"/>
      <c r="F286" s="251"/>
      <c r="G286" s="251"/>
      <c r="H286" s="251"/>
      <c r="I286" s="251"/>
      <c r="J286" s="251"/>
      <c r="K286" s="251"/>
      <c r="L286" s="251"/>
      <c r="M286" s="251"/>
      <c r="N286" s="251"/>
      <c r="O286" s="251"/>
      <c r="P286" s="251"/>
      <c r="Q286" s="251"/>
      <c r="R286" s="251"/>
      <c r="S286" s="251"/>
      <c r="T286" s="251"/>
      <c r="U286" s="251"/>
      <c r="V286" s="251"/>
      <c r="W286" s="251"/>
      <c r="X286" s="144"/>
      <c r="Y286" s="144"/>
      <c r="Z286" s="145"/>
      <c r="AA286" s="1003"/>
      <c r="AB286" s="146"/>
    </row>
    <row r="287" spans="1:28" s="354" customFormat="1" ht="24" customHeight="1" x14ac:dyDescent="0.2">
      <c r="A287" s="292"/>
      <c r="B287" s="230"/>
      <c r="C287" s="238" t="s">
        <v>1051</v>
      </c>
      <c r="D287" s="238"/>
      <c r="E287" s="238"/>
      <c r="F287" s="238"/>
      <c r="G287" s="238"/>
      <c r="H287" s="149"/>
      <c r="I287" s="504"/>
      <c r="J287" s="504"/>
      <c r="K287" s="504"/>
      <c r="L287" s="149"/>
      <c r="M287" s="504"/>
      <c r="N287" s="504"/>
      <c r="O287" s="504"/>
      <c r="P287" s="149"/>
      <c r="Q287" s="504"/>
      <c r="R287" s="504"/>
      <c r="S287" s="504"/>
      <c r="T287" s="149"/>
      <c r="U287" s="504"/>
      <c r="V287" s="504"/>
      <c r="W287" s="504"/>
      <c r="X287" s="150"/>
      <c r="Y287" s="150"/>
      <c r="Z287" s="151"/>
      <c r="AA287" s="1003"/>
      <c r="AB287" s="146"/>
    </row>
    <row r="288" spans="1:28" s="980" customFormat="1" ht="27" customHeight="1" x14ac:dyDescent="0.2">
      <c r="A288" s="456" t="s">
        <v>258</v>
      </c>
      <c r="B288" s="235"/>
      <c r="C288" s="1184" t="s">
        <v>1052</v>
      </c>
      <c r="D288" s="1184"/>
      <c r="E288" s="1184"/>
      <c r="F288" s="1184"/>
      <c r="G288" s="1184"/>
      <c r="H288" s="1184"/>
      <c r="I288" s="1184"/>
      <c r="J288" s="1184"/>
      <c r="K288" s="1184"/>
      <c r="L288" s="1184"/>
      <c r="M288" s="1184"/>
      <c r="N288" s="1184"/>
      <c r="O288" s="1184"/>
      <c r="P288" s="1184"/>
      <c r="Q288" s="1184"/>
      <c r="R288" s="1184"/>
      <c r="S288" s="1184"/>
      <c r="T288" s="1184"/>
      <c r="U288" s="1184"/>
      <c r="V288" s="1184"/>
      <c r="W288" s="1184"/>
      <c r="X288" s="1184"/>
      <c r="Y288" s="477"/>
      <c r="Z288" s="269"/>
      <c r="AA288" s="1003"/>
      <c r="AB288" s="270"/>
    </row>
    <row r="289" spans="1:28" s="980" customFormat="1" ht="27" customHeight="1" x14ac:dyDescent="0.2">
      <c r="A289" s="456" t="s">
        <v>258</v>
      </c>
      <c r="B289" s="235"/>
      <c r="C289" s="1184" t="s">
        <v>245</v>
      </c>
      <c r="D289" s="1184"/>
      <c r="E289" s="1184"/>
      <c r="F289" s="1184"/>
      <c r="G289" s="1184"/>
      <c r="H289" s="1184"/>
      <c r="I289" s="1184"/>
      <c r="J289" s="1184"/>
      <c r="K289" s="1184"/>
      <c r="L289" s="1184"/>
      <c r="M289" s="1184"/>
      <c r="N289" s="1184"/>
      <c r="O289" s="1184"/>
      <c r="P289" s="1184"/>
      <c r="Q289" s="1184"/>
      <c r="R289" s="1184"/>
      <c r="S289" s="1184"/>
      <c r="T289" s="1184"/>
      <c r="U289" s="1184"/>
      <c r="V289" s="1184"/>
      <c r="W289" s="1184"/>
      <c r="X289" s="1184"/>
      <c r="Y289" s="479"/>
      <c r="Z289" s="269"/>
      <c r="AA289" s="1003"/>
      <c r="AB289" s="270"/>
    </row>
    <row r="290" spans="1:28" s="354" customFormat="1" ht="5.25" customHeight="1" x14ac:dyDescent="0.2">
      <c r="A290" s="292"/>
      <c r="B290" s="147"/>
      <c r="C290" s="148"/>
      <c r="D290" s="494"/>
      <c r="E290" s="494"/>
      <c r="F290" s="494"/>
      <c r="G290" s="494"/>
      <c r="H290" s="148"/>
      <c r="I290" s="494"/>
      <c r="J290" s="494"/>
      <c r="K290" s="494"/>
      <c r="L290" s="149"/>
      <c r="M290" s="504"/>
      <c r="N290" s="504"/>
      <c r="O290" s="504"/>
      <c r="P290" s="240"/>
      <c r="Q290" s="240"/>
      <c r="R290" s="240"/>
      <c r="S290" s="240"/>
      <c r="T290" s="148"/>
      <c r="U290" s="494"/>
      <c r="V290" s="494"/>
      <c r="W290" s="494"/>
      <c r="X290" s="150"/>
      <c r="Y290" s="150"/>
      <c r="Z290" s="151"/>
      <c r="AA290" s="1003"/>
      <c r="AB290" s="146"/>
    </row>
    <row r="291" spans="1:28" s="354" customFormat="1" ht="36" customHeight="1" x14ac:dyDescent="0.2">
      <c r="A291" s="456" t="s">
        <v>258</v>
      </c>
      <c r="B291" s="147"/>
      <c r="C291" s="1586" t="s">
        <v>1053</v>
      </c>
      <c r="D291" s="1587"/>
      <c r="E291" s="1587"/>
      <c r="F291" s="1587"/>
      <c r="G291" s="1587"/>
      <c r="H291" s="1587"/>
      <c r="I291" s="1587"/>
      <c r="J291" s="1587"/>
      <c r="K291" s="1587"/>
      <c r="L291" s="1587"/>
      <c r="M291" s="1587"/>
      <c r="N291" s="1587"/>
      <c r="O291" s="1587"/>
      <c r="P291" s="1587"/>
      <c r="Q291" s="1587"/>
      <c r="R291" s="1587"/>
      <c r="S291" s="1587"/>
      <c r="T291" s="1587"/>
      <c r="U291" s="1587"/>
      <c r="V291" s="1587"/>
      <c r="W291" s="1587"/>
      <c r="X291" s="1596"/>
      <c r="Y291" s="477"/>
      <c r="Z291" s="151"/>
      <c r="AA291" s="1003"/>
      <c r="AB291" s="146"/>
    </row>
    <row r="292" spans="1:28" s="354" customFormat="1" ht="9" customHeight="1" x14ac:dyDescent="0.2">
      <c r="A292" s="292"/>
      <c r="B292" s="147"/>
      <c r="C292" s="148"/>
      <c r="D292" s="494"/>
      <c r="E292" s="494"/>
      <c r="F292" s="494"/>
      <c r="G292" s="494"/>
      <c r="H292" s="148"/>
      <c r="I292" s="494"/>
      <c r="J292" s="494"/>
      <c r="K292" s="494"/>
      <c r="L292" s="149"/>
      <c r="M292" s="504"/>
      <c r="N292" s="504"/>
      <c r="O292" s="504"/>
      <c r="P292" s="240"/>
      <c r="Q292" s="240"/>
      <c r="R292" s="240"/>
      <c r="S292" s="240"/>
      <c r="T292" s="148"/>
      <c r="U292" s="494"/>
      <c r="V292" s="680"/>
      <c r="W292" s="680"/>
      <c r="X292" s="680"/>
      <c r="Y292" s="150"/>
      <c r="Z292" s="151"/>
      <c r="AA292" s="1003"/>
      <c r="AB292" s="146"/>
    </row>
    <row r="293" spans="1:28" s="354" customFormat="1" ht="20.100000000000001" customHeight="1" x14ac:dyDescent="0.2">
      <c r="A293" s="298" t="s">
        <v>759</v>
      </c>
      <c r="B293" s="147"/>
      <c r="C293" s="284" t="s">
        <v>1054</v>
      </c>
      <c r="D293" s="239"/>
      <c r="E293" s="239"/>
      <c r="F293" s="239"/>
      <c r="G293" s="239"/>
      <c r="H293" s="149"/>
      <c r="I293" s="504"/>
      <c r="J293" s="504"/>
      <c r="K293" s="504"/>
      <c r="L293" s="149"/>
      <c r="M293" s="504"/>
      <c r="N293" s="504"/>
      <c r="O293" s="504"/>
      <c r="P293" s="139"/>
      <c r="Q293" s="469"/>
      <c r="R293" s="469"/>
      <c r="S293" s="469"/>
      <c r="T293" s="875"/>
      <c r="U293" s="875"/>
      <c r="V293" s="875"/>
      <c r="W293" s="1188" t="s">
        <v>1166</v>
      </c>
      <c r="X293" s="1456"/>
      <c r="Y293" s="207"/>
      <c r="Z293" s="151"/>
      <c r="AA293" s="1003">
        <f>IF(W293="?",0,IF(W293&lt;&gt;"",1,0))</f>
        <v>0</v>
      </c>
      <c r="AB293" s="146"/>
    </row>
    <row r="294" spans="1:28" s="354" customFormat="1" ht="20.100000000000001" customHeight="1" x14ac:dyDescent="0.2">
      <c r="A294" s="298" t="s">
        <v>760</v>
      </c>
      <c r="B294" s="147"/>
      <c r="C294" s="284" t="s">
        <v>260</v>
      </c>
      <c r="D294" s="239"/>
      <c r="E294" s="239"/>
      <c r="F294" s="239"/>
      <c r="G294" s="239"/>
      <c r="H294" s="239"/>
      <c r="I294" s="239"/>
      <c r="J294" s="239"/>
      <c r="K294" s="239"/>
      <c r="L294" s="239"/>
      <c r="M294" s="239"/>
      <c r="N294" s="239"/>
      <c r="O294" s="239"/>
      <c r="P294" s="359"/>
      <c r="Q294" s="469"/>
      <c r="R294" s="469"/>
      <c r="S294" s="469"/>
      <c r="T294" s="875"/>
      <c r="U294" s="875"/>
      <c r="V294" s="875"/>
      <c r="W294" s="1188" t="s">
        <v>1166</v>
      </c>
      <c r="X294" s="1456"/>
      <c r="Y294" s="207"/>
      <c r="Z294" s="151"/>
      <c r="AA294" s="1003">
        <f>IF(W294="?",0,IF(W294&lt;&gt;"",1,0))</f>
        <v>0</v>
      </c>
      <c r="AB294" s="146"/>
    </row>
    <row r="295" spans="1:28" s="354" customFormat="1" ht="13.5" customHeight="1" x14ac:dyDescent="0.2">
      <c r="A295" s="292"/>
      <c r="B295" s="147"/>
      <c r="C295" s="234" t="s">
        <v>150</v>
      </c>
      <c r="D295" s="493"/>
      <c r="E295" s="493"/>
      <c r="F295" s="493"/>
      <c r="G295" s="493"/>
      <c r="H295" s="148"/>
      <c r="I295" s="494"/>
      <c r="J295" s="494"/>
      <c r="K295" s="494"/>
      <c r="L295" s="148"/>
      <c r="M295" s="494"/>
      <c r="N295" s="494"/>
      <c r="O295" s="494"/>
      <c r="P295" s="148"/>
      <c r="Q295" s="494"/>
      <c r="R295" s="494"/>
      <c r="S295" s="494"/>
      <c r="T295" s="148"/>
      <c r="U295" s="494"/>
      <c r="V295" s="494"/>
      <c r="W295" s="494"/>
      <c r="X295" s="150"/>
      <c r="Y295" s="150"/>
      <c r="Z295" s="151"/>
      <c r="AA295" s="1003"/>
      <c r="AB295" s="146"/>
    </row>
    <row r="296" spans="1:28" s="354" customFormat="1" ht="21" customHeight="1" x14ac:dyDescent="0.2">
      <c r="A296" s="298" t="s">
        <v>761</v>
      </c>
      <c r="B296" s="147"/>
      <c r="C296" s="1594"/>
      <c r="D296" s="1594"/>
      <c r="E296" s="1594"/>
      <c r="F296" s="1594"/>
      <c r="G296" s="1594"/>
      <c r="H296" s="1594"/>
      <c r="I296" s="1594"/>
      <c r="J296" s="1594"/>
      <c r="K296" s="1594"/>
      <c r="L296" s="1594"/>
      <c r="M296" s="1594"/>
      <c r="N296" s="1594"/>
      <c r="O296" s="1594"/>
      <c r="P296" s="1594"/>
      <c r="Q296" s="1594"/>
      <c r="R296" s="1594"/>
      <c r="S296" s="1594"/>
      <c r="T296" s="1594"/>
      <c r="U296" s="1594"/>
      <c r="V296" s="1594"/>
      <c r="W296" s="1594"/>
      <c r="X296" s="1594"/>
      <c r="Y296" s="150"/>
      <c r="Z296" s="151"/>
      <c r="AA296" s="1003">
        <f>IF(C296="?",0,IF(C296&lt;&gt;"",1,0))</f>
        <v>0</v>
      </c>
      <c r="AB296" s="146"/>
    </row>
    <row r="297" spans="1:28" s="354" customFormat="1" ht="5.25" customHeight="1" x14ac:dyDescent="0.2">
      <c r="A297" s="292"/>
      <c r="B297" s="147"/>
      <c r="C297" s="148"/>
      <c r="D297" s="494"/>
      <c r="E297" s="494"/>
      <c r="F297" s="494"/>
      <c r="G297" s="494"/>
      <c r="H297" s="148"/>
      <c r="I297" s="494"/>
      <c r="J297" s="494"/>
      <c r="K297" s="494"/>
      <c r="L297" s="148"/>
      <c r="M297" s="494"/>
      <c r="N297" s="494"/>
      <c r="O297" s="494"/>
      <c r="P297" s="148"/>
      <c r="Q297" s="494"/>
      <c r="R297" s="494"/>
      <c r="S297" s="494"/>
      <c r="T297" s="148"/>
      <c r="U297" s="494"/>
      <c r="V297" s="494"/>
      <c r="W297" s="494"/>
      <c r="X297" s="150"/>
      <c r="Y297" s="150"/>
      <c r="Z297" s="151"/>
      <c r="AA297" s="1003"/>
      <c r="AB297" s="146"/>
    </row>
    <row r="298" spans="1:28" s="354" customFormat="1" ht="27" customHeight="1" x14ac:dyDescent="0.2">
      <c r="A298" s="295" t="s">
        <v>762</v>
      </c>
      <c r="B298" s="147"/>
      <c r="C298" s="1595" t="s">
        <v>261</v>
      </c>
      <c r="D298" s="1595"/>
      <c r="E298" s="1595"/>
      <c r="F298" s="1595"/>
      <c r="G298" s="1595"/>
      <c r="H298" s="1595"/>
      <c r="I298" s="1595"/>
      <c r="J298" s="1595"/>
      <c r="K298" s="1595"/>
      <c r="L298" s="1595"/>
      <c r="M298" s="1595"/>
      <c r="N298" s="1595"/>
      <c r="O298" s="1595"/>
      <c r="P298" s="1595"/>
      <c r="Q298" s="492"/>
      <c r="R298" s="492"/>
      <c r="S298" s="492"/>
      <c r="T298" s="875"/>
      <c r="U298" s="875"/>
      <c r="V298" s="875"/>
      <c r="W298" s="1188" t="s">
        <v>1166</v>
      </c>
      <c r="X298" s="1456"/>
      <c r="Y298" s="207"/>
      <c r="Z298" s="151"/>
      <c r="AA298" s="1003">
        <f>IF(W298="?",0,IF(W298&lt;&gt;"",1,0))</f>
        <v>0</v>
      </c>
      <c r="AB298" s="146"/>
    </row>
    <row r="299" spans="1:28" s="354" customFormat="1" ht="13.5" customHeight="1" x14ac:dyDescent="0.2">
      <c r="A299" s="292"/>
      <c r="B299" s="147"/>
      <c r="C299" s="234" t="s">
        <v>196</v>
      </c>
      <c r="D299" s="493"/>
      <c r="E299" s="493"/>
      <c r="F299" s="493"/>
      <c r="G299" s="493"/>
      <c r="H299" s="148"/>
      <c r="I299" s="494"/>
      <c r="J299" s="494"/>
      <c r="K299" s="494"/>
      <c r="L299" s="148"/>
      <c r="M299" s="494"/>
      <c r="N299" s="494"/>
      <c r="O299" s="494"/>
      <c r="P299" s="148"/>
      <c r="Q299" s="494"/>
      <c r="R299" s="494"/>
      <c r="S299" s="494"/>
      <c r="T299" s="863"/>
      <c r="U299" s="863"/>
      <c r="V299" s="863"/>
      <c r="W299" s="494"/>
      <c r="X299" s="150"/>
      <c r="Y299" s="150"/>
      <c r="Z299" s="151"/>
      <c r="AA299" s="1003"/>
      <c r="AB299" s="146"/>
    </row>
    <row r="300" spans="1:28" s="354" customFormat="1" ht="21" customHeight="1" x14ac:dyDescent="0.2">
      <c r="A300" s="298" t="s">
        <v>763</v>
      </c>
      <c r="B300" s="147"/>
      <c r="C300" s="1594"/>
      <c r="D300" s="1594"/>
      <c r="E300" s="1594"/>
      <c r="F300" s="1594"/>
      <c r="G300" s="1594"/>
      <c r="H300" s="1594"/>
      <c r="I300" s="1594"/>
      <c r="J300" s="1594"/>
      <c r="K300" s="1594"/>
      <c r="L300" s="1594"/>
      <c r="M300" s="1594"/>
      <c r="N300" s="1594"/>
      <c r="O300" s="1594"/>
      <c r="P300" s="1594"/>
      <c r="Q300" s="1594"/>
      <c r="R300" s="1594"/>
      <c r="S300" s="1594"/>
      <c r="T300" s="1594"/>
      <c r="U300" s="1594"/>
      <c r="V300" s="1594"/>
      <c r="W300" s="1594"/>
      <c r="X300" s="1594"/>
      <c r="Y300" s="150"/>
      <c r="Z300" s="151"/>
      <c r="AA300" s="1003">
        <f>IF(C300="?",0,IF(C300&lt;&gt;"",1,0))</f>
        <v>0</v>
      </c>
      <c r="AB300" s="146"/>
    </row>
    <row r="301" spans="1:28" s="354" customFormat="1" ht="5.45" customHeight="1" x14ac:dyDescent="0.2">
      <c r="A301" s="292"/>
      <c r="B301" s="230"/>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4"/>
      <c r="Y301" s="150"/>
      <c r="Z301" s="151"/>
      <c r="AA301" s="1003"/>
      <c r="AB301" s="146"/>
    </row>
    <row r="302" spans="1:28" s="354" customFormat="1" ht="5.45" customHeight="1" x14ac:dyDescent="0.2">
      <c r="A302" s="292"/>
      <c r="B302" s="230"/>
      <c r="C302" s="148"/>
      <c r="D302" s="494"/>
      <c r="E302" s="494"/>
      <c r="F302" s="494"/>
      <c r="G302" s="494"/>
      <c r="H302" s="148"/>
      <c r="I302" s="494"/>
      <c r="J302" s="494"/>
      <c r="K302" s="494"/>
      <c r="L302" s="148"/>
      <c r="M302" s="494"/>
      <c r="N302" s="494"/>
      <c r="O302" s="494"/>
      <c r="P302" s="148"/>
      <c r="Q302" s="494"/>
      <c r="R302" s="494"/>
      <c r="S302" s="494"/>
      <c r="T302" s="148"/>
      <c r="U302" s="494"/>
      <c r="V302" s="494"/>
      <c r="W302" s="494"/>
      <c r="X302" s="150"/>
      <c r="Y302" s="150"/>
      <c r="Z302" s="151"/>
      <c r="AA302" s="1003"/>
      <c r="AB302" s="146"/>
    </row>
    <row r="303" spans="1:28" s="354" customFormat="1" ht="19.5" customHeight="1" x14ac:dyDescent="0.2">
      <c r="A303" s="301" t="s">
        <v>764</v>
      </c>
      <c r="B303" s="147"/>
      <c r="C303" s="284" t="s">
        <v>174</v>
      </c>
      <c r="D303" s="239"/>
      <c r="E303" s="239"/>
      <c r="F303" s="239"/>
      <c r="G303" s="239"/>
      <c r="H303" s="148"/>
      <c r="I303" s="494"/>
      <c r="J303" s="494"/>
      <c r="K303" s="494"/>
      <c r="L303" s="149"/>
      <c r="M303" s="504"/>
      <c r="N303" s="504"/>
      <c r="O303" s="504"/>
      <c r="P303" s="359"/>
      <c r="Q303" s="469"/>
      <c r="R303" s="469"/>
      <c r="S303" s="469"/>
      <c r="T303" s="875"/>
      <c r="U303" s="875"/>
      <c r="V303" s="875"/>
      <c r="W303" s="1188" t="s">
        <v>1166</v>
      </c>
      <c r="X303" s="1456"/>
      <c r="Y303" s="207"/>
      <c r="Z303" s="151"/>
      <c r="AA303" s="1003">
        <f>IF(W303="?",0,IF(W303&lt;&gt;"",1,0))</f>
        <v>0</v>
      </c>
      <c r="AB303" s="146"/>
    </row>
    <row r="304" spans="1:28" s="354" customFormat="1" ht="19.5" customHeight="1" x14ac:dyDescent="0.2">
      <c r="A304" s="301" t="s">
        <v>765</v>
      </c>
      <c r="B304" s="147"/>
      <c r="C304" s="401" t="s">
        <v>1398</v>
      </c>
      <c r="D304" s="369"/>
      <c r="E304" s="369"/>
      <c r="F304" s="369"/>
      <c r="G304" s="369"/>
      <c r="H304" s="369"/>
      <c r="I304" s="369"/>
      <c r="J304" s="369"/>
      <c r="K304" s="369"/>
      <c r="L304" s="369"/>
      <c r="M304" s="369"/>
      <c r="N304" s="369"/>
      <c r="O304" s="369"/>
      <c r="P304" s="359"/>
      <c r="Q304" s="469"/>
      <c r="R304" s="469"/>
      <c r="S304" s="469"/>
      <c r="T304" s="875"/>
      <c r="U304" s="875"/>
      <c r="V304" s="875"/>
      <c r="W304" s="1188" t="s">
        <v>1166</v>
      </c>
      <c r="X304" s="1456"/>
      <c r="Y304" s="207"/>
      <c r="Z304" s="151"/>
      <c r="AA304" s="1003">
        <f>IF(W304="?",0,IF(W304&lt;&gt;"",1,0))</f>
        <v>0</v>
      </c>
      <c r="AB304" s="146"/>
    </row>
    <row r="305" spans="1:28" s="354" customFormat="1" ht="13.5" customHeight="1" x14ac:dyDescent="0.2">
      <c r="A305" s="292"/>
      <c r="B305" s="147"/>
      <c r="C305" s="234" t="s">
        <v>150</v>
      </c>
      <c r="D305" s="493"/>
      <c r="E305" s="493"/>
      <c r="F305" s="493"/>
      <c r="G305" s="493"/>
      <c r="H305" s="148"/>
      <c r="I305" s="494"/>
      <c r="J305" s="494"/>
      <c r="K305" s="494"/>
      <c r="L305" s="148"/>
      <c r="M305" s="494"/>
      <c r="N305" s="494"/>
      <c r="O305" s="494"/>
      <c r="P305" s="148"/>
      <c r="Q305" s="494"/>
      <c r="R305" s="494"/>
      <c r="S305" s="494"/>
      <c r="T305" s="148"/>
      <c r="U305" s="494"/>
      <c r="V305" s="494"/>
      <c r="W305" s="494"/>
      <c r="X305" s="150"/>
      <c r="Y305" s="150"/>
      <c r="Z305" s="151"/>
      <c r="AA305" s="1003"/>
      <c r="AB305" s="146"/>
    </row>
    <row r="306" spans="1:28" s="354" customFormat="1" ht="21" customHeight="1" x14ac:dyDescent="0.2">
      <c r="A306" s="298" t="s">
        <v>766</v>
      </c>
      <c r="B306" s="147"/>
      <c r="C306" s="1594"/>
      <c r="D306" s="1594"/>
      <c r="E306" s="1594"/>
      <c r="F306" s="1594"/>
      <c r="G306" s="1594"/>
      <c r="H306" s="1594"/>
      <c r="I306" s="1594"/>
      <c r="J306" s="1594"/>
      <c r="K306" s="1594"/>
      <c r="L306" s="1594"/>
      <c r="M306" s="1594"/>
      <c r="N306" s="1594"/>
      <c r="O306" s="1594"/>
      <c r="P306" s="1594"/>
      <c r="Q306" s="1594"/>
      <c r="R306" s="1594"/>
      <c r="S306" s="1594"/>
      <c r="T306" s="1594"/>
      <c r="U306" s="1594"/>
      <c r="V306" s="1594"/>
      <c r="W306" s="1594"/>
      <c r="X306" s="1594"/>
      <c r="Y306" s="150"/>
      <c r="Z306" s="151"/>
      <c r="AA306" s="1003">
        <f>IF(C306="?",0,IF(C306&lt;&gt;"",1,0))</f>
        <v>0</v>
      </c>
      <c r="AB306" s="146"/>
    </row>
    <row r="307" spans="1:28" s="354" customFormat="1" ht="5.25" customHeight="1" x14ac:dyDescent="0.2">
      <c r="A307" s="292"/>
      <c r="B307" s="147"/>
      <c r="C307" s="148"/>
      <c r="D307" s="494"/>
      <c r="E307" s="494"/>
      <c r="F307" s="494"/>
      <c r="G307" s="494"/>
      <c r="H307" s="148"/>
      <c r="I307" s="494"/>
      <c r="J307" s="494"/>
      <c r="K307" s="494"/>
      <c r="L307" s="148"/>
      <c r="M307" s="494"/>
      <c r="N307" s="494"/>
      <c r="O307" s="494"/>
      <c r="P307" s="148"/>
      <c r="Q307" s="494"/>
      <c r="R307" s="494"/>
      <c r="S307" s="494"/>
      <c r="T307" s="148"/>
      <c r="U307" s="494"/>
      <c r="V307" s="494"/>
      <c r="W307" s="494"/>
      <c r="X307" s="150"/>
      <c r="Y307" s="150"/>
      <c r="Z307" s="151"/>
      <c r="AA307" s="1003"/>
      <c r="AB307" s="146"/>
    </row>
    <row r="308" spans="1:28" s="354" customFormat="1" ht="27" customHeight="1" x14ac:dyDescent="0.2">
      <c r="A308" s="301" t="s">
        <v>1139</v>
      </c>
      <c r="B308" s="147"/>
      <c r="C308" s="1595" t="s">
        <v>1011</v>
      </c>
      <c r="D308" s="1409"/>
      <c r="E308" s="1409"/>
      <c r="F308" s="1409"/>
      <c r="G308" s="1409"/>
      <c r="H308" s="1409"/>
      <c r="I308" s="1409"/>
      <c r="J308" s="1409"/>
      <c r="K308" s="1409"/>
      <c r="L308" s="1409"/>
      <c r="M308" s="1409"/>
      <c r="N308" s="1409"/>
      <c r="O308" s="1409"/>
      <c r="P308" s="1409"/>
      <c r="Q308" s="1409"/>
      <c r="R308" s="681"/>
      <c r="S308" s="681"/>
      <c r="T308" s="875"/>
      <c r="U308" s="875"/>
      <c r="V308" s="875"/>
      <c r="W308" s="1188" t="s">
        <v>1166</v>
      </c>
      <c r="X308" s="1456"/>
      <c r="Y308" s="207"/>
      <c r="Z308" s="151"/>
      <c r="AA308" s="1003">
        <f>IF(W308="?",0,IF(W308&lt;&gt;"",1,0))</f>
        <v>0</v>
      </c>
      <c r="AB308" s="146"/>
    </row>
    <row r="309" spans="1:28" s="354" customFormat="1" ht="15" customHeight="1" x14ac:dyDescent="0.2">
      <c r="A309" s="459" t="s">
        <v>258</v>
      </c>
      <c r="B309" s="147"/>
      <c r="C309" s="1184" t="s">
        <v>1105</v>
      </c>
      <c r="D309" s="1409"/>
      <c r="E309" s="1409"/>
      <c r="F309" s="1409"/>
      <c r="G309" s="1409"/>
      <c r="H309" s="1409"/>
      <c r="I309" s="1409"/>
      <c r="J309" s="1409"/>
      <c r="K309" s="1409"/>
      <c r="L309" s="1409"/>
      <c r="M309" s="1409"/>
      <c r="N309" s="1409"/>
      <c r="O309" s="1409"/>
      <c r="P309" s="1409"/>
      <c r="Q309" s="1409"/>
      <c r="R309" s="1409"/>
      <c r="S309" s="1409"/>
      <c r="T309" s="1409"/>
      <c r="U309" s="1409"/>
      <c r="V309" s="1409"/>
      <c r="W309" s="691"/>
      <c r="X309" s="150"/>
      <c r="Y309" s="150"/>
      <c r="Z309" s="151"/>
      <c r="AA309" s="1003"/>
      <c r="AB309" s="146"/>
    </row>
    <row r="310" spans="1:28" s="354" customFormat="1" ht="21" customHeight="1" x14ac:dyDescent="0.2">
      <c r="A310" s="298" t="s">
        <v>1140</v>
      </c>
      <c r="B310" s="147"/>
      <c r="C310" s="1594"/>
      <c r="D310" s="1594"/>
      <c r="E310" s="1594"/>
      <c r="F310" s="1594"/>
      <c r="G310" s="1594"/>
      <c r="H310" s="1594"/>
      <c r="I310" s="1594"/>
      <c r="J310" s="1594"/>
      <c r="K310" s="1594"/>
      <c r="L310" s="1594"/>
      <c r="M310" s="1594"/>
      <c r="N310" s="1594"/>
      <c r="O310" s="1594"/>
      <c r="P310" s="1594"/>
      <c r="Q310" s="1594"/>
      <c r="R310" s="1594"/>
      <c r="S310" s="1594"/>
      <c r="T310" s="1594"/>
      <c r="U310" s="1594"/>
      <c r="V310" s="1594"/>
      <c r="W310" s="1594"/>
      <c r="X310" s="1594"/>
      <c r="Y310" s="150"/>
      <c r="Z310" s="151"/>
      <c r="AA310" s="1003">
        <f>IF(C310="?",0,IF(C310&lt;&gt;"",1,0))</f>
        <v>0</v>
      </c>
      <c r="AB310" s="146"/>
    </row>
    <row r="311" spans="1:28" s="354" customFormat="1" ht="5.25" customHeight="1" x14ac:dyDescent="0.2">
      <c r="A311" s="292"/>
      <c r="B311" s="147"/>
      <c r="C311" s="691"/>
      <c r="D311" s="691"/>
      <c r="E311" s="691"/>
      <c r="F311" s="691"/>
      <c r="G311" s="691"/>
      <c r="H311" s="691"/>
      <c r="I311" s="691"/>
      <c r="J311" s="691"/>
      <c r="K311" s="691"/>
      <c r="L311" s="691"/>
      <c r="M311" s="691"/>
      <c r="N311" s="691"/>
      <c r="O311" s="691"/>
      <c r="P311" s="691"/>
      <c r="Q311" s="691"/>
      <c r="R311" s="691"/>
      <c r="S311" s="691"/>
      <c r="T311" s="691"/>
      <c r="U311" s="691"/>
      <c r="V311" s="691"/>
      <c r="W311" s="691"/>
      <c r="X311" s="150"/>
      <c r="Y311" s="150"/>
      <c r="Z311" s="151"/>
      <c r="AA311" s="1003"/>
      <c r="AB311" s="146"/>
    </row>
    <row r="312" spans="1:28" s="354" customFormat="1" ht="27" customHeight="1" x14ac:dyDescent="0.2">
      <c r="A312" s="301" t="s">
        <v>767</v>
      </c>
      <c r="B312" s="147"/>
      <c r="C312" s="1595" t="s">
        <v>1008</v>
      </c>
      <c r="D312" s="1409"/>
      <c r="E312" s="1409"/>
      <c r="F312" s="1409"/>
      <c r="G312" s="1409"/>
      <c r="H312" s="1409"/>
      <c r="I312" s="1409"/>
      <c r="J312" s="1409"/>
      <c r="K312" s="1409"/>
      <c r="L312" s="1409"/>
      <c r="M312" s="1409"/>
      <c r="N312" s="1409"/>
      <c r="O312" s="1409"/>
      <c r="P312" s="1409"/>
      <c r="Q312" s="1409"/>
      <c r="R312" s="492"/>
      <c r="S312" s="492"/>
      <c r="T312" s="875"/>
      <c r="U312" s="875"/>
      <c r="V312" s="875"/>
      <c r="W312" s="1188" t="s">
        <v>1166</v>
      </c>
      <c r="X312" s="1456"/>
      <c r="Y312" s="207"/>
      <c r="Z312" s="151"/>
      <c r="AA312" s="1003">
        <f>IF(W312="?",0,IF(W312&lt;&gt;"",1,0))</f>
        <v>0</v>
      </c>
      <c r="AB312" s="146"/>
    </row>
    <row r="313" spans="1:28" s="354" customFormat="1" ht="13.5" customHeight="1" x14ac:dyDescent="0.2">
      <c r="A313" s="292"/>
      <c r="B313" s="147"/>
      <c r="C313" s="234" t="s">
        <v>196</v>
      </c>
      <c r="D313" s="493"/>
      <c r="E313" s="493"/>
      <c r="F313" s="493"/>
      <c r="G313" s="493"/>
      <c r="H313" s="148"/>
      <c r="I313" s="494"/>
      <c r="J313" s="494"/>
      <c r="K313" s="494"/>
      <c r="L313" s="148"/>
      <c r="M313" s="494"/>
      <c r="N313" s="494"/>
      <c r="O313" s="494"/>
      <c r="P313" s="148"/>
      <c r="Q313" s="494"/>
      <c r="R313" s="494"/>
      <c r="S313" s="494"/>
      <c r="T313" s="148"/>
      <c r="U313" s="494"/>
      <c r="V313" s="494"/>
      <c r="W313" s="494"/>
      <c r="X313" s="150"/>
      <c r="Y313" s="150"/>
      <c r="Z313" s="151"/>
      <c r="AA313" s="1003"/>
      <c r="AB313" s="146"/>
    </row>
    <row r="314" spans="1:28" s="354" customFormat="1" ht="21" customHeight="1" x14ac:dyDescent="0.2">
      <c r="A314" s="299" t="s">
        <v>768</v>
      </c>
      <c r="B314" s="147"/>
      <c r="C314" s="1594"/>
      <c r="D314" s="1594"/>
      <c r="E314" s="1594"/>
      <c r="F314" s="1594"/>
      <c r="G314" s="1594"/>
      <c r="H314" s="1594"/>
      <c r="I314" s="1594"/>
      <c r="J314" s="1594"/>
      <c r="K314" s="1594"/>
      <c r="L314" s="1594"/>
      <c r="M314" s="1594"/>
      <c r="N314" s="1594"/>
      <c r="O314" s="1594"/>
      <c r="P314" s="1594"/>
      <c r="Q314" s="1594"/>
      <c r="R314" s="1594"/>
      <c r="S314" s="1594"/>
      <c r="T314" s="1594"/>
      <c r="U314" s="1594"/>
      <c r="V314" s="1594"/>
      <c r="W314" s="1594"/>
      <c r="X314" s="1594"/>
      <c r="Y314" s="150"/>
      <c r="Z314" s="151"/>
      <c r="AA314" s="1003">
        <f>IF(C314="?",0,IF(C314&lt;&gt;"",1,0))</f>
        <v>0</v>
      </c>
      <c r="AB314" s="146"/>
    </row>
    <row r="315" spans="1:28" s="354" customFormat="1" ht="5.45" customHeight="1" x14ac:dyDescent="0.2">
      <c r="A315" s="292"/>
      <c r="B315" s="147"/>
      <c r="C315" s="148"/>
      <c r="D315" s="494"/>
      <c r="E315" s="494"/>
      <c r="F315" s="494"/>
      <c r="G315" s="494"/>
      <c r="H315" s="148"/>
      <c r="I315" s="494"/>
      <c r="J315" s="494"/>
      <c r="K315" s="494"/>
      <c r="L315" s="149"/>
      <c r="M315" s="504"/>
      <c r="N315" s="504"/>
      <c r="O315" s="504"/>
      <c r="P315" s="240"/>
      <c r="Q315" s="240"/>
      <c r="R315" s="240"/>
      <c r="S315" s="240"/>
      <c r="T315" s="148"/>
      <c r="U315" s="494"/>
      <c r="V315" s="494"/>
      <c r="W315" s="494"/>
      <c r="X315" s="150"/>
      <c r="Y315" s="150"/>
      <c r="Z315" s="151"/>
      <c r="AA315" s="1003"/>
      <c r="AB315" s="146"/>
    </row>
    <row r="316" spans="1:28" s="354" customFormat="1" ht="5.45" customHeight="1" x14ac:dyDescent="0.2">
      <c r="A316" s="292"/>
      <c r="B316" s="197"/>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8"/>
      <c r="Y316" s="158"/>
      <c r="Z316" s="159"/>
      <c r="AA316" s="1003"/>
      <c r="AB316" s="146"/>
    </row>
    <row r="317" spans="1:28" s="354" customFormat="1" ht="5.45" customHeight="1" x14ac:dyDescent="0.2">
      <c r="A317" s="292"/>
      <c r="B317" s="180"/>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2"/>
      <c r="AA317" s="1003"/>
      <c r="AB317" s="146"/>
    </row>
    <row r="318" spans="1:28" s="353" customFormat="1" ht="22.5" customHeight="1" x14ac:dyDescent="0.2">
      <c r="A318" s="460" t="s">
        <v>769</v>
      </c>
      <c r="B318" s="160"/>
      <c r="C318" s="196" t="s">
        <v>107</v>
      </c>
      <c r="D318" s="196"/>
      <c r="E318" s="196"/>
      <c r="F318" s="196"/>
      <c r="G318" s="196"/>
      <c r="H318" s="196"/>
      <c r="I318" s="196"/>
      <c r="J318" s="196"/>
      <c r="K318" s="196"/>
      <c r="L318" s="196"/>
      <c r="M318" s="196"/>
      <c r="N318" s="196"/>
      <c r="O318" s="196"/>
      <c r="P318" s="359"/>
      <c r="Q318" s="469"/>
      <c r="R318" s="469"/>
      <c r="S318" s="469"/>
      <c r="T318" s="875"/>
      <c r="U318" s="875"/>
      <c r="V318" s="875"/>
      <c r="W318" s="1188" t="s">
        <v>1166</v>
      </c>
      <c r="X318" s="1456"/>
      <c r="Y318" s="207"/>
      <c r="Z318" s="151"/>
      <c r="AA318" s="1003">
        <f>IF(W318="?",0,IF(W318&lt;&gt;"",1,0))</f>
        <v>0</v>
      </c>
      <c r="AB318" s="28"/>
    </row>
    <row r="319" spans="1:28" s="353" customFormat="1" ht="81" customHeight="1" x14ac:dyDescent="0.2">
      <c r="A319" s="460"/>
      <c r="B319" s="160"/>
      <c r="C319" s="1605" t="s">
        <v>436</v>
      </c>
      <c r="D319" s="1605"/>
      <c r="E319" s="1605"/>
      <c r="F319" s="1605"/>
      <c r="G319" s="1605"/>
      <c r="H319" s="1516"/>
      <c r="I319" s="1516"/>
      <c r="J319" s="1516"/>
      <c r="K319" s="1516"/>
      <c r="L319" s="1516"/>
      <c r="M319" s="1516"/>
      <c r="N319" s="1516"/>
      <c r="O319" s="1516"/>
      <c r="P319" s="1516"/>
      <c r="Q319" s="1516"/>
      <c r="R319" s="1516"/>
      <c r="S319" s="1516"/>
      <c r="T319" s="1516"/>
      <c r="U319" s="1516"/>
      <c r="V319" s="1516"/>
      <c r="W319" s="1516"/>
      <c r="X319" s="1516"/>
      <c r="Y319" s="491"/>
      <c r="Z319" s="271"/>
      <c r="AA319" s="1003"/>
      <c r="AB319" s="28"/>
    </row>
    <row r="320" spans="1:28" s="353" customFormat="1" ht="27" customHeight="1" x14ac:dyDescent="0.2">
      <c r="A320" s="459" t="s">
        <v>258</v>
      </c>
      <c r="B320" s="160"/>
      <c r="C320" s="1598" t="s">
        <v>356</v>
      </c>
      <c r="D320" s="1598"/>
      <c r="E320" s="1598"/>
      <c r="F320" s="1598"/>
      <c r="G320" s="1598"/>
      <c r="H320" s="1599"/>
      <c r="I320" s="1599"/>
      <c r="J320" s="1599"/>
      <c r="K320" s="1599"/>
      <c r="L320" s="1599"/>
      <c r="M320" s="1599"/>
      <c r="N320" s="1599"/>
      <c r="O320" s="1599"/>
      <c r="P320" s="1599"/>
      <c r="Q320" s="1599"/>
      <c r="R320" s="1599"/>
      <c r="S320" s="1599"/>
      <c r="T320" s="1599"/>
      <c r="U320" s="1599"/>
      <c r="V320" s="1599"/>
      <c r="W320" s="1599"/>
      <c r="X320" s="1599"/>
      <c r="Y320" s="1599"/>
      <c r="Z320" s="1600"/>
      <c r="AA320" s="1003"/>
      <c r="AB320" s="28"/>
    </row>
    <row r="321" spans="1:28" s="354" customFormat="1" ht="9" customHeight="1" x14ac:dyDescent="0.2">
      <c r="A321" s="288" t="str">
        <f>IF(L4&lt;&gt;"",L4,"")</f>
        <v>00000000</v>
      </c>
      <c r="B321" s="197"/>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58"/>
      <c r="Y321" s="158"/>
      <c r="Z321" s="159"/>
      <c r="AA321" s="1003"/>
      <c r="AB321" s="146"/>
    </row>
    <row r="322" spans="1:28" s="354" customFormat="1" ht="5.25" customHeight="1" x14ac:dyDescent="0.2">
      <c r="A322" s="292"/>
      <c r="B322" s="248"/>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4"/>
      <c r="Y322" s="144"/>
      <c r="Z322" s="145"/>
      <c r="AA322" s="1003"/>
      <c r="AB322" s="146"/>
    </row>
    <row r="323" spans="1:28" s="354" customFormat="1" ht="24" customHeight="1" x14ac:dyDescent="0.2">
      <c r="A323" s="292"/>
      <c r="B323" s="230"/>
      <c r="C323" s="1563" t="s">
        <v>1577</v>
      </c>
      <c r="D323" s="1563"/>
      <c r="E323" s="1563"/>
      <c r="F323" s="1563"/>
      <c r="G323" s="1563"/>
      <c r="H323" s="1564"/>
      <c r="I323" s="1564"/>
      <c r="J323" s="1564"/>
      <c r="K323" s="1564"/>
      <c r="L323" s="1564"/>
      <c r="M323" s="1564"/>
      <c r="N323" s="1564"/>
      <c r="O323" s="1564"/>
      <c r="P323" s="1564"/>
      <c r="Q323" s="1564"/>
      <c r="R323" s="1564"/>
      <c r="S323" s="1564"/>
      <c r="T323" s="1564"/>
      <c r="U323" s="1564"/>
      <c r="V323" s="1564"/>
      <c r="W323" s="1564"/>
      <c r="X323" s="1564"/>
      <c r="Y323" s="150"/>
      <c r="Z323" s="151"/>
      <c r="AA323" s="1003"/>
      <c r="AB323" s="146"/>
    </row>
    <row r="324" spans="1:28" s="354" customFormat="1" ht="5.25" customHeight="1" x14ac:dyDescent="0.2">
      <c r="A324" s="292"/>
      <c r="B324" s="230"/>
      <c r="C324" s="934"/>
      <c r="D324" s="934"/>
      <c r="E324" s="934"/>
      <c r="F324" s="934"/>
      <c r="G324" s="934"/>
      <c r="H324" s="934"/>
      <c r="I324" s="934"/>
      <c r="J324" s="934"/>
      <c r="K324" s="934"/>
      <c r="L324" s="934"/>
      <c r="M324" s="934"/>
      <c r="N324" s="934"/>
      <c r="O324" s="934"/>
      <c r="P324" s="934"/>
      <c r="Q324" s="934"/>
      <c r="R324" s="934"/>
      <c r="S324" s="934"/>
      <c r="T324" s="934"/>
      <c r="U324" s="934"/>
      <c r="V324" s="934"/>
      <c r="W324" s="934"/>
      <c r="X324" s="934"/>
      <c r="Y324" s="150"/>
      <c r="Z324" s="151"/>
      <c r="AA324" s="1003"/>
      <c r="AB324" s="146"/>
    </row>
    <row r="325" spans="1:28" s="354" customFormat="1" ht="21" customHeight="1" x14ac:dyDescent="0.2">
      <c r="A325" s="294" t="s">
        <v>770</v>
      </c>
      <c r="B325" s="230"/>
      <c r="C325" s="239" t="s">
        <v>1189</v>
      </c>
      <c r="D325" s="239"/>
      <c r="E325" s="239"/>
      <c r="F325" s="239"/>
      <c r="G325" s="239"/>
      <c r="H325" s="239"/>
      <c r="I325" s="239"/>
      <c r="J325" s="239"/>
      <c r="K325" s="239"/>
      <c r="L325" s="239"/>
      <c r="M325" s="932"/>
      <c r="N325" s="932"/>
      <c r="O325" s="932"/>
      <c r="P325" s="932"/>
      <c r="Q325" s="932"/>
      <c r="R325" s="932"/>
      <c r="S325" s="932"/>
      <c r="T325" s="1181"/>
      <c r="U325" s="1181"/>
      <c r="V325" s="1181"/>
      <c r="W325" s="1181"/>
      <c r="X325" s="1593"/>
      <c r="Y325" s="662" t="s">
        <v>1002</v>
      </c>
      <c r="Z325" s="151"/>
      <c r="AA325" s="1003">
        <f>IF(T325="?",0,IF(T325&lt;&gt;"",1,0))</f>
        <v>0</v>
      </c>
      <c r="AB325" s="146"/>
    </row>
    <row r="326" spans="1:28" s="354" customFormat="1" ht="48" customHeight="1" x14ac:dyDescent="0.2">
      <c r="A326" s="456" t="s">
        <v>258</v>
      </c>
      <c r="B326" s="147"/>
      <c r="C326" s="1184" t="s">
        <v>357</v>
      </c>
      <c r="D326" s="1184"/>
      <c r="E326" s="1184"/>
      <c r="F326" s="1184"/>
      <c r="G326" s="1184"/>
      <c r="H326" s="1597"/>
      <c r="I326" s="1597"/>
      <c r="J326" s="1597"/>
      <c r="K326" s="1597"/>
      <c r="L326" s="1597"/>
      <c r="M326" s="1597"/>
      <c r="N326" s="1597"/>
      <c r="O326" s="1597"/>
      <c r="P326" s="1597"/>
      <c r="Q326" s="1597"/>
      <c r="R326" s="1597"/>
      <c r="S326" s="1597"/>
      <c r="T326" s="1597"/>
      <c r="U326" s="1597"/>
      <c r="V326" s="1597"/>
      <c r="W326" s="1597"/>
      <c r="X326" s="1472"/>
      <c r="Y326" s="931"/>
      <c r="Z326" s="151"/>
      <c r="AA326" s="1003"/>
      <c r="AB326" s="146"/>
    </row>
    <row r="327" spans="1:28" s="354" customFormat="1" ht="5.25" customHeight="1" x14ac:dyDescent="0.2">
      <c r="A327" s="292"/>
      <c r="B327" s="230"/>
      <c r="C327" s="750"/>
      <c r="D327" s="750"/>
      <c r="E327" s="750"/>
      <c r="F327" s="750"/>
      <c r="G327" s="750"/>
      <c r="H327" s="750"/>
      <c r="I327" s="750"/>
      <c r="J327" s="750"/>
      <c r="K327" s="750"/>
      <c r="L327" s="750"/>
      <c r="M327" s="750"/>
      <c r="N327" s="750"/>
      <c r="O327" s="750"/>
      <c r="P327" s="750"/>
      <c r="Q327" s="750"/>
      <c r="R327" s="750"/>
      <c r="S327" s="750"/>
      <c r="T327" s="750"/>
      <c r="U327" s="750"/>
      <c r="V327" s="750"/>
      <c r="W327" s="750"/>
      <c r="X327" s="150"/>
      <c r="Y327" s="931"/>
      <c r="Z327" s="151"/>
      <c r="AA327" s="1003"/>
      <c r="AB327" s="146"/>
    </row>
    <row r="328" spans="1:28" s="354" customFormat="1" ht="48" customHeight="1" x14ac:dyDescent="0.2">
      <c r="A328" s="456" t="s">
        <v>258</v>
      </c>
      <c r="B328" s="230"/>
      <c r="C328" s="1586" t="s">
        <v>1459</v>
      </c>
      <c r="D328" s="1587"/>
      <c r="E328" s="1587"/>
      <c r="F328" s="1587"/>
      <c r="G328" s="1587"/>
      <c r="H328" s="1588"/>
      <c r="I328" s="1588"/>
      <c r="J328" s="1588"/>
      <c r="K328" s="1588"/>
      <c r="L328" s="1588"/>
      <c r="M328" s="1588"/>
      <c r="N328" s="1588"/>
      <c r="O328" s="1588"/>
      <c r="P328" s="1588"/>
      <c r="Q328" s="1588"/>
      <c r="R328" s="1588"/>
      <c r="S328" s="1588"/>
      <c r="T328" s="1588"/>
      <c r="U328" s="1588"/>
      <c r="V328" s="1588"/>
      <c r="W328" s="1588"/>
      <c r="X328" s="1589"/>
      <c r="Y328" s="704"/>
      <c r="Z328" s="703"/>
      <c r="AA328" s="1003"/>
      <c r="AB328" s="146"/>
    </row>
    <row r="329" spans="1:28" s="354" customFormat="1" ht="9" customHeight="1" x14ac:dyDescent="0.2">
      <c r="A329" s="456"/>
      <c r="B329" s="147"/>
      <c r="C329" s="1184"/>
      <c r="D329" s="1184"/>
      <c r="E329" s="1184"/>
      <c r="F329" s="1184"/>
      <c r="G329" s="1184"/>
      <c r="H329" s="1041"/>
      <c r="I329" s="1041"/>
      <c r="J329" s="1041"/>
      <c r="K329" s="1041"/>
      <c r="L329" s="1041"/>
      <c r="M329" s="1041"/>
      <c r="N329" s="1041"/>
      <c r="O329" s="1041"/>
      <c r="P329" s="1041"/>
      <c r="Q329" s="1041"/>
      <c r="R329" s="1041"/>
      <c r="S329" s="1041"/>
      <c r="T329" s="1041"/>
      <c r="U329" s="1041"/>
      <c r="V329" s="1041"/>
      <c r="W329" s="1041"/>
      <c r="X329" s="1024"/>
      <c r="Y329" s="931"/>
      <c r="Z329" s="151"/>
      <c r="AA329" s="1003"/>
      <c r="AB329" s="146"/>
    </row>
    <row r="330" spans="1:28" s="354" customFormat="1" ht="24" customHeight="1" x14ac:dyDescent="0.2">
      <c r="A330" s="298" t="s">
        <v>771</v>
      </c>
      <c r="B330" s="230"/>
      <c r="C330" s="988"/>
      <c r="D330" s="1606" t="s">
        <v>1428</v>
      </c>
      <c r="E330" s="1409"/>
      <c r="F330" s="1409"/>
      <c r="G330" s="1409"/>
      <c r="H330" s="1409"/>
      <c r="I330" s="1409"/>
      <c r="J330" s="1409"/>
      <c r="K330" s="1409"/>
      <c r="L330" s="1409"/>
      <c r="M330" s="1409"/>
      <c r="N330" s="1409"/>
      <c r="O330" s="1409"/>
      <c r="P330" s="1409"/>
      <c r="Q330" s="1409"/>
      <c r="R330" s="1409"/>
      <c r="S330" s="1409"/>
      <c r="T330" s="1181"/>
      <c r="U330" s="1181"/>
      <c r="V330" s="1181"/>
      <c r="W330" s="1181"/>
      <c r="X330" s="1593"/>
      <c r="Y330" s="662" t="s">
        <v>1002</v>
      </c>
      <c r="Z330" s="151"/>
      <c r="AA330" s="1003">
        <f>IF(T330="?",0,IF(T330&lt;&gt;"",1,0))</f>
        <v>0</v>
      </c>
      <c r="AB330" s="146"/>
    </row>
    <row r="331" spans="1:28" s="354" customFormat="1" ht="5.25" customHeight="1" x14ac:dyDescent="0.2">
      <c r="A331" s="300"/>
      <c r="B331" s="230"/>
      <c r="C331" s="750"/>
      <c r="D331" s="750"/>
      <c r="E331" s="750"/>
      <c r="F331" s="750"/>
      <c r="G331" s="750"/>
      <c r="H331" s="750"/>
      <c r="I331" s="750"/>
      <c r="J331" s="750"/>
      <c r="K331" s="750"/>
      <c r="L331" s="750"/>
      <c r="M331" s="935"/>
      <c r="N331" s="935"/>
      <c r="O331" s="935"/>
      <c r="P331" s="935"/>
      <c r="Q331" s="935"/>
      <c r="R331" s="935"/>
      <c r="S331" s="935"/>
      <c r="T331" s="935"/>
      <c r="U331" s="935"/>
      <c r="V331" s="935"/>
      <c r="W331" s="935"/>
      <c r="X331" s="150"/>
      <c r="Y331" s="150"/>
      <c r="Z331" s="151"/>
      <c r="AA331" s="1003"/>
      <c r="AB331" s="146"/>
    </row>
    <row r="332" spans="1:28" s="354" customFormat="1" ht="21" customHeight="1" x14ac:dyDescent="0.2">
      <c r="A332" s="298" t="s">
        <v>772</v>
      </c>
      <c r="B332" s="230"/>
      <c r="C332" s="935"/>
      <c r="D332" s="988"/>
      <c r="E332" s="698" t="s">
        <v>1292</v>
      </c>
      <c r="F332" s="698"/>
      <c r="G332" s="698"/>
      <c r="H332" s="750"/>
      <c r="I332" s="750"/>
      <c r="J332" s="750"/>
      <c r="K332" s="750"/>
      <c r="L332" s="750"/>
      <c r="M332" s="935"/>
      <c r="N332" s="935"/>
      <c r="O332" s="935"/>
      <c r="P332" s="935"/>
      <c r="Q332" s="935"/>
      <c r="R332" s="935"/>
      <c r="S332" s="935"/>
      <c r="T332" s="1181"/>
      <c r="U332" s="1181"/>
      <c r="V332" s="1181"/>
      <c r="W332" s="1181"/>
      <c r="X332" s="1593"/>
      <c r="Y332" s="662" t="s">
        <v>1002</v>
      </c>
      <c r="Z332" s="151"/>
      <c r="AA332" s="1003">
        <f>IF(T332="?",0,IF(T332&lt;&gt;"",1,0))</f>
        <v>0</v>
      </c>
      <c r="AB332" s="146"/>
    </row>
    <row r="333" spans="1:28" s="354" customFormat="1" ht="9" customHeight="1" x14ac:dyDescent="0.2">
      <c r="A333" s="459"/>
      <c r="B333" s="152"/>
      <c r="C333" s="1584"/>
      <c r="D333" s="1584"/>
      <c r="E333" s="1584"/>
      <c r="F333" s="1584"/>
      <c r="G333" s="1584"/>
      <c r="H333" s="1584"/>
      <c r="I333" s="1584"/>
      <c r="J333" s="1584"/>
      <c r="K333" s="1584"/>
      <c r="L333" s="1584"/>
      <c r="M333" s="1584"/>
      <c r="N333" s="1584"/>
      <c r="O333" s="1584"/>
      <c r="P333" s="1584"/>
      <c r="Q333" s="1584"/>
      <c r="R333" s="1584"/>
      <c r="S333" s="1584"/>
      <c r="T333" s="1584"/>
      <c r="U333" s="1584"/>
      <c r="V333" s="1584"/>
      <c r="W333" s="1584"/>
      <c r="X333" s="1584"/>
      <c r="Y333" s="933"/>
      <c r="Z333" s="155"/>
      <c r="AA333" s="1003"/>
      <c r="AB333" s="146"/>
    </row>
    <row r="334" spans="1:28" s="354" customFormat="1" ht="9" customHeight="1" x14ac:dyDescent="0.2">
      <c r="A334" s="292"/>
      <c r="B334" s="230"/>
      <c r="C334" s="747"/>
      <c r="D334" s="747"/>
      <c r="E334" s="747"/>
      <c r="F334" s="747"/>
      <c r="G334" s="747"/>
      <c r="H334" s="747"/>
      <c r="I334" s="747"/>
      <c r="J334" s="747"/>
      <c r="K334" s="747"/>
      <c r="L334" s="747"/>
      <c r="M334" s="747"/>
      <c r="N334" s="747"/>
      <c r="O334" s="747"/>
      <c r="P334" s="747"/>
      <c r="Q334" s="747"/>
      <c r="R334" s="747"/>
      <c r="S334" s="747"/>
      <c r="T334" s="747"/>
      <c r="U334" s="747"/>
      <c r="V334" s="747"/>
      <c r="W334" s="747"/>
      <c r="X334" s="150"/>
      <c r="Y334" s="150"/>
      <c r="Z334" s="151"/>
      <c r="AA334" s="1003"/>
      <c r="AB334" s="146"/>
    </row>
    <row r="335" spans="1:28" s="354" customFormat="1" ht="21" customHeight="1" x14ac:dyDescent="0.2">
      <c r="A335" s="298" t="s">
        <v>773</v>
      </c>
      <c r="B335" s="230"/>
      <c r="C335" s="239" t="s">
        <v>1288</v>
      </c>
      <c r="D335" s="239"/>
      <c r="E335" s="239"/>
      <c r="F335" s="239"/>
      <c r="G335" s="239"/>
      <c r="H335" s="239"/>
      <c r="I335" s="239"/>
      <c r="J335" s="239"/>
      <c r="K335" s="239"/>
      <c r="L335" s="239"/>
      <c r="M335" s="932"/>
      <c r="N335" s="932"/>
      <c r="O335" s="932"/>
      <c r="P335" s="935"/>
      <c r="Q335" s="935"/>
      <c r="R335" s="935"/>
      <c r="S335" s="935"/>
      <c r="T335" s="1181"/>
      <c r="U335" s="1181"/>
      <c r="V335" s="1181"/>
      <c r="W335" s="1181"/>
      <c r="X335" s="1593"/>
      <c r="Y335" s="662" t="s">
        <v>1002</v>
      </c>
      <c r="Z335" s="151"/>
      <c r="AA335" s="1003">
        <f>IF(T335="?",0,IF(T335&lt;&gt;"",1,0))</f>
        <v>0</v>
      </c>
      <c r="AB335" s="146"/>
    </row>
    <row r="336" spans="1:28" s="354" customFormat="1" ht="36.75" customHeight="1" x14ac:dyDescent="0.2">
      <c r="A336" s="456" t="s">
        <v>258</v>
      </c>
      <c r="B336" s="147"/>
      <c r="C336" s="1184" t="s">
        <v>1291</v>
      </c>
      <c r="D336" s="1184"/>
      <c r="E336" s="1184"/>
      <c r="F336" s="1184"/>
      <c r="G336" s="1184"/>
      <c r="H336" s="1041"/>
      <c r="I336" s="1041"/>
      <c r="J336" s="1041"/>
      <c r="K336" s="1041"/>
      <c r="L336" s="1041"/>
      <c r="M336" s="1041"/>
      <c r="N336" s="1041"/>
      <c r="O336" s="1041"/>
      <c r="P336" s="1041"/>
      <c r="Q336" s="1041"/>
      <c r="R336" s="1041"/>
      <c r="S336" s="1041"/>
      <c r="T336" s="1041"/>
      <c r="U336" s="1041"/>
      <c r="V336" s="1041"/>
      <c r="W336" s="1041"/>
      <c r="X336" s="1024"/>
      <c r="Y336" s="150"/>
      <c r="Z336" s="151"/>
      <c r="AA336" s="1003"/>
      <c r="AB336" s="146"/>
    </row>
    <row r="337" spans="1:28" s="354" customFormat="1" ht="5.25" customHeight="1" x14ac:dyDescent="0.2">
      <c r="A337" s="292"/>
      <c r="B337" s="230"/>
      <c r="C337" s="750"/>
      <c r="D337" s="750"/>
      <c r="E337" s="750"/>
      <c r="F337" s="750"/>
      <c r="G337" s="750"/>
      <c r="H337" s="750"/>
      <c r="I337" s="750"/>
      <c r="J337" s="750"/>
      <c r="K337" s="750"/>
      <c r="L337" s="750"/>
      <c r="M337" s="750"/>
      <c r="N337" s="750"/>
      <c r="O337" s="750"/>
      <c r="P337" s="750"/>
      <c r="Q337" s="750"/>
      <c r="R337" s="750"/>
      <c r="S337" s="750"/>
      <c r="T337" s="750"/>
      <c r="U337" s="750"/>
      <c r="V337" s="750"/>
      <c r="W337" s="750"/>
      <c r="X337" s="150"/>
      <c r="Y337" s="150"/>
      <c r="Z337" s="151"/>
      <c r="AA337" s="1003"/>
      <c r="AB337" s="146"/>
    </row>
    <row r="338" spans="1:28" s="354" customFormat="1" ht="48" customHeight="1" x14ac:dyDescent="0.2">
      <c r="A338" s="456" t="s">
        <v>258</v>
      </c>
      <c r="B338" s="230"/>
      <c r="C338" s="1586" t="s">
        <v>1460</v>
      </c>
      <c r="D338" s="1587"/>
      <c r="E338" s="1587"/>
      <c r="F338" s="1587"/>
      <c r="G338" s="1587"/>
      <c r="H338" s="1588"/>
      <c r="I338" s="1588"/>
      <c r="J338" s="1588"/>
      <c r="K338" s="1588"/>
      <c r="L338" s="1588"/>
      <c r="M338" s="1588"/>
      <c r="N338" s="1588"/>
      <c r="O338" s="1588"/>
      <c r="P338" s="1588"/>
      <c r="Q338" s="1588"/>
      <c r="R338" s="1588"/>
      <c r="S338" s="1588"/>
      <c r="T338" s="1588"/>
      <c r="U338" s="1588"/>
      <c r="V338" s="1588"/>
      <c r="W338" s="1588"/>
      <c r="X338" s="1589"/>
      <c r="Y338" s="705"/>
      <c r="Z338" s="703"/>
      <c r="AA338" s="1003"/>
      <c r="AB338" s="146"/>
    </row>
    <row r="339" spans="1:28" s="354" customFormat="1" ht="9" customHeight="1" x14ac:dyDescent="0.2">
      <c r="A339" s="456"/>
      <c r="B339" s="147"/>
      <c r="C339" s="1184"/>
      <c r="D339" s="1184"/>
      <c r="E339" s="1184"/>
      <c r="F339" s="1184"/>
      <c r="G339" s="1184"/>
      <c r="H339" s="1041"/>
      <c r="I339" s="1041"/>
      <c r="J339" s="1041"/>
      <c r="K339" s="1041"/>
      <c r="L339" s="1041"/>
      <c r="M339" s="1041"/>
      <c r="N339" s="1041"/>
      <c r="O339" s="1041"/>
      <c r="P339" s="1041"/>
      <c r="Q339" s="1041"/>
      <c r="R339" s="1041"/>
      <c r="S339" s="1041"/>
      <c r="T339" s="1041"/>
      <c r="U339" s="1041"/>
      <c r="V339" s="1041"/>
      <c r="W339" s="1041"/>
      <c r="X339" s="1024"/>
      <c r="Y339" s="150"/>
      <c r="Z339" s="151"/>
      <c r="AA339" s="1003"/>
      <c r="AB339" s="146"/>
    </row>
    <row r="340" spans="1:28" s="354" customFormat="1" ht="24" customHeight="1" x14ac:dyDescent="0.2">
      <c r="A340" s="298" t="s">
        <v>774</v>
      </c>
      <c r="B340" s="230"/>
      <c r="C340" s="988"/>
      <c r="D340" s="1606" t="s">
        <v>1427</v>
      </c>
      <c r="E340" s="1409"/>
      <c r="F340" s="1409"/>
      <c r="G340" s="1409"/>
      <c r="H340" s="1409"/>
      <c r="I340" s="1409"/>
      <c r="J340" s="1409"/>
      <c r="K340" s="1409"/>
      <c r="L340" s="1409"/>
      <c r="M340" s="1409"/>
      <c r="N340" s="1409"/>
      <c r="O340" s="1409"/>
      <c r="P340" s="1409"/>
      <c r="Q340" s="1409"/>
      <c r="R340" s="1409"/>
      <c r="S340" s="1409"/>
      <c r="T340" s="1181"/>
      <c r="U340" s="1181"/>
      <c r="V340" s="1181"/>
      <c r="W340" s="1181"/>
      <c r="X340" s="1593"/>
      <c r="Y340" s="662" t="s">
        <v>1002</v>
      </c>
      <c r="Z340" s="151"/>
      <c r="AA340" s="1003">
        <f>IF(T340="?",0,IF(T340&lt;&gt;"",1,0))</f>
        <v>0</v>
      </c>
      <c r="AB340" s="146"/>
    </row>
    <row r="341" spans="1:28" s="354" customFormat="1" ht="5.45" customHeight="1" x14ac:dyDescent="0.2">
      <c r="A341" s="292"/>
      <c r="B341" s="230"/>
      <c r="C341" s="750"/>
      <c r="D341" s="750"/>
      <c r="E341" s="750"/>
      <c r="F341" s="750"/>
      <c r="G341" s="750"/>
      <c r="H341" s="750"/>
      <c r="I341" s="750"/>
      <c r="J341" s="750"/>
      <c r="K341" s="750"/>
      <c r="L341" s="750"/>
      <c r="M341" s="935"/>
      <c r="N341" s="935"/>
      <c r="O341" s="935"/>
      <c r="P341" s="935"/>
      <c r="Q341" s="935"/>
      <c r="R341" s="935"/>
      <c r="S341" s="935"/>
      <c r="T341" s="935"/>
      <c r="U341" s="935"/>
      <c r="V341" s="935"/>
      <c r="W341" s="935"/>
      <c r="X341" s="150"/>
      <c r="Y341" s="150"/>
      <c r="Z341" s="151"/>
      <c r="AA341" s="1003"/>
      <c r="AB341" s="146"/>
    </row>
    <row r="342" spans="1:28" s="354" customFormat="1" ht="21" customHeight="1" x14ac:dyDescent="0.2">
      <c r="A342" s="298" t="s">
        <v>775</v>
      </c>
      <c r="B342" s="230"/>
      <c r="C342" s="935"/>
      <c r="D342" s="988"/>
      <c r="E342" s="698" t="s">
        <v>1293</v>
      </c>
      <c r="F342" s="698"/>
      <c r="G342" s="698"/>
      <c r="H342" s="750"/>
      <c r="I342" s="750"/>
      <c r="J342" s="750"/>
      <c r="K342" s="750"/>
      <c r="L342" s="750"/>
      <c r="M342" s="935"/>
      <c r="N342" s="935"/>
      <c r="O342" s="935"/>
      <c r="P342" s="935"/>
      <c r="Q342" s="935"/>
      <c r="R342" s="935"/>
      <c r="S342" s="935"/>
      <c r="T342" s="1181"/>
      <c r="U342" s="1181"/>
      <c r="V342" s="1181"/>
      <c r="W342" s="1181"/>
      <c r="X342" s="1593"/>
      <c r="Y342" s="662" t="s">
        <v>1002</v>
      </c>
      <c r="Z342" s="151"/>
      <c r="AA342" s="1003">
        <f>IF(T342="?",0,IF(T342&lt;&gt;"",1,0))</f>
        <v>0</v>
      </c>
      <c r="AB342" s="146"/>
    </row>
    <row r="343" spans="1:28" s="354" customFormat="1" ht="9" customHeight="1" x14ac:dyDescent="0.2">
      <c r="A343" s="459"/>
      <c r="B343" s="152"/>
      <c r="C343" s="1584"/>
      <c r="D343" s="1584"/>
      <c r="E343" s="1584"/>
      <c r="F343" s="1584"/>
      <c r="G343" s="1584"/>
      <c r="H343" s="1584"/>
      <c r="I343" s="1584"/>
      <c r="J343" s="1584"/>
      <c r="K343" s="1584"/>
      <c r="L343" s="1584"/>
      <c r="M343" s="1584"/>
      <c r="N343" s="1584"/>
      <c r="O343" s="1584"/>
      <c r="P343" s="1584"/>
      <c r="Q343" s="1584"/>
      <c r="R343" s="1584"/>
      <c r="S343" s="1584"/>
      <c r="T343" s="1584"/>
      <c r="U343" s="1584"/>
      <c r="V343" s="1584"/>
      <c r="W343" s="1584"/>
      <c r="X343" s="1584"/>
      <c r="Y343" s="933"/>
      <c r="Z343" s="155"/>
      <c r="AA343" s="1003"/>
      <c r="AB343" s="146"/>
    </row>
    <row r="344" spans="1:28" s="354" customFormat="1" ht="9" customHeight="1" x14ac:dyDescent="0.2">
      <c r="A344" s="292"/>
      <c r="B344" s="230"/>
      <c r="C344" s="747"/>
      <c r="D344" s="747"/>
      <c r="E344" s="747"/>
      <c r="F344" s="747"/>
      <c r="G344" s="747"/>
      <c r="H344" s="747"/>
      <c r="I344" s="747"/>
      <c r="J344" s="747"/>
      <c r="K344" s="747"/>
      <c r="L344" s="747"/>
      <c r="M344" s="747"/>
      <c r="N344" s="747"/>
      <c r="O344" s="747"/>
      <c r="P344" s="747"/>
      <c r="Q344" s="747"/>
      <c r="R344" s="747"/>
      <c r="S344" s="747"/>
      <c r="T344" s="747"/>
      <c r="U344" s="747"/>
      <c r="V344" s="747"/>
      <c r="W344" s="747"/>
      <c r="X344" s="150"/>
      <c r="Y344" s="150"/>
      <c r="Z344" s="151"/>
      <c r="AA344" s="1003"/>
      <c r="AB344" s="146"/>
    </row>
    <row r="345" spans="1:28" s="354" customFormat="1" ht="27" customHeight="1" x14ac:dyDescent="0.2">
      <c r="A345" s="456" t="s">
        <v>258</v>
      </c>
      <c r="B345" s="147"/>
      <c r="C345" s="1586" t="s">
        <v>355</v>
      </c>
      <c r="D345" s="1587"/>
      <c r="E345" s="1587"/>
      <c r="F345" s="1587"/>
      <c r="G345" s="1587"/>
      <c r="H345" s="1590"/>
      <c r="I345" s="1590"/>
      <c r="J345" s="1590"/>
      <c r="K345" s="1590"/>
      <c r="L345" s="1590"/>
      <c r="M345" s="1590"/>
      <c r="N345" s="1590"/>
      <c r="O345" s="1590"/>
      <c r="P345" s="1590"/>
      <c r="Q345" s="1590"/>
      <c r="R345" s="1590"/>
      <c r="S345" s="1590"/>
      <c r="T345" s="1591"/>
      <c r="U345" s="150"/>
      <c r="V345" s="150"/>
      <c r="W345" s="150"/>
      <c r="X345" s="150"/>
      <c r="Y345" s="150"/>
      <c r="Z345" s="151"/>
      <c r="AA345" s="1003"/>
      <c r="AB345" s="146"/>
    </row>
    <row r="346" spans="1:28" s="354" customFormat="1" ht="5.45" customHeight="1" x14ac:dyDescent="0.2">
      <c r="A346" s="292"/>
      <c r="B346" s="230"/>
      <c r="C346" s="747"/>
      <c r="D346" s="747"/>
      <c r="E346" s="747"/>
      <c r="F346" s="747"/>
      <c r="G346" s="747"/>
      <c r="H346" s="747"/>
      <c r="I346" s="747"/>
      <c r="J346" s="747"/>
      <c r="K346" s="747"/>
      <c r="L346" s="747"/>
      <c r="M346" s="747"/>
      <c r="N346" s="747"/>
      <c r="O346" s="747"/>
      <c r="P346" s="863"/>
      <c r="Q346" s="863"/>
      <c r="R346" s="863"/>
      <c r="S346" s="749"/>
      <c r="T346" s="207"/>
      <c r="U346" s="747"/>
      <c r="V346" s="747"/>
      <c r="W346" s="747"/>
      <c r="X346" s="150"/>
      <c r="Y346" s="150"/>
      <c r="Z346" s="151"/>
      <c r="AA346" s="1003"/>
      <c r="AB346" s="146"/>
    </row>
    <row r="347" spans="1:28" s="354" customFormat="1" ht="21" customHeight="1" x14ac:dyDescent="0.2">
      <c r="A347" s="298" t="s">
        <v>776</v>
      </c>
      <c r="B347" s="147"/>
      <c r="C347" s="183" t="s">
        <v>282</v>
      </c>
      <c r="D347" s="183"/>
      <c r="E347" s="183"/>
      <c r="F347" s="183"/>
      <c r="G347" s="183"/>
      <c r="H347" s="747"/>
      <c r="I347" s="747"/>
      <c r="J347" s="747"/>
      <c r="K347" s="747"/>
      <c r="L347" s="1188" t="s">
        <v>1166</v>
      </c>
      <c r="M347" s="1228"/>
      <c r="N347" s="1229"/>
      <c r="O347" s="1229"/>
      <c r="P347" s="1229"/>
      <c r="Q347" s="1229"/>
      <c r="R347" s="1229"/>
      <c r="S347" s="1229"/>
      <c r="T347" s="1230"/>
      <c r="U347" s="207"/>
      <c r="V347" s="207"/>
      <c r="W347" s="207"/>
      <c r="X347" s="150"/>
      <c r="Y347" s="150"/>
      <c r="Z347" s="151"/>
      <c r="AA347" s="1003">
        <f>IF(L347="?",0,IF(L347&lt;&gt;"",1,0))</f>
        <v>0</v>
      </c>
      <c r="AB347" s="146"/>
    </row>
    <row r="348" spans="1:28" s="354" customFormat="1" ht="5.25" customHeight="1" x14ac:dyDescent="0.2">
      <c r="A348" s="292"/>
      <c r="B348" s="230"/>
      <c r="C348" s="267"/>
      <c r="D348" s="267"/>
      <c r="E348" s="267"/>
      <c r="F348" s="267"/>
      <c r="G348" s="267"/>
      <c r="H348" s="935"/>
      <c r="I348" s="935"/>
      <c r="J348" s="935"/>
      <c r="K348" s="935"/>
      <c r="L348" s="935"/>
      <c r="M348" s="935"/>
      <c r="N348" s="935"/>
      <c r="O348" s="935"/>
      <c r="P348" s="935"/>
      <c r="Q348" s="935"/>
      <c r="R348" s="935"/>
      <c r="S348" s="935"/>
      <c r="T348" s="935"/>
      <c r="U348" s="207"/>
      <c r="V348" s="207"/>
      <c r="W348" s="207"/>
      <c r="X348" s="150"/>
      <c r="Y348" s="150"/>
      <c r="Z348" s="151"/>
      <c r="AA348" s="1003"/>
      <c r="AB348" s="146"/>
    </row>
    <row r="349" spans="1:28" s="354" customFormat="1" ht="24" customHeight="1" x14ac:dyDescent="0.2">
      <c r="A349" s="298" t="s">
        <v>777</v>
      </c>
      <c r="B349" s="230"/>
      <c r="C349" s="1273" t="s">
        <v>1289</v>
      </c>
      <c r="D349" s="1273"/>
      <c r="E349" s="1273"/>
      <c r="F349" s="1273"/>
      <c r="G349" s="1273"/>
      <c r="H349" s="1585"/>
      <c r="I349" s="1585"/>
      <c r="J349" s="1585"/>
      <c r="K349" s="1585"/>
      <c r="L349" s="1585"/>
      <c r="M349" s="1409"/>
      <c r="N349" s="1409"/>
      <c r="O349" s="1409"/>
      <c r="P349" s="1181"/>
      <c r="Q349" s="1181"/>
      <c r="R349" s="1181"/>
      <c r="S349" s="1181"/>
      <c r="T349" s="1593"/>
      <c r="U349" s="662" t="s">
        <v>1002</v>
      </c>
      <c r="V349" s="207"/>
      <c r="W349" s="207"/>
      <c r="X349" s="150"/>
      <c r="Y349" s="150"/>
      <c r="Z349" s="151"/>
      <c r="AA349" s="1003">
        <f>IF(P349="?",0,IF(P349&lt;&gt;"",1,0))</f>
        <v>0</v>
      </c>
      <c r="AB349" s="146"/>
    </row>
    <row r="350" spans="1:28" s="354" customFormat="1" ht="21" customHeight="1" x14ac:dyDescent="0.2">
      <c r="A350" s="459" t="s">
        <v>258</v>
      </c>
      <c r="B350" s="147"/>
      <c r="C350" s="749" t="s">
        <v>1290</v>
      </c>
      <c r="D350" s="749"/>
      <c r="E350" s="749"/>
      <c r="F350" s="749"/>
      <c r="G350" s="749"/>
      <c r="H350" s="749"/>
      <c r="I350" s="749"/>
      <c r="J350" s="749"/>
      <c r="K350" s="749"/>
      <c r="L350" s="749"/>
      <c r="M350" s="749"/>
      <c r="N350" s="749"/>
      <c r="O350" s="749"/>
      <c r="P350" s="749"/>
      <c r="Q350" s="749"/>
      <c r="R350" s="749"/>
      <c r="S350" s="749"/>
      <c r="T350" s="749"/>
      <c r="U350" s="749"/>
      <c r="V350" s="207"/>
      <c r="W350" s="207"/>
      <c r="X350" s="150"/>
      <c r="Y350" s="930"/>
      <c r="Z350" s="151"/>
      <c r="AA350" s="1003"/>
      <c r="AB350" s="146"/>
    </row>
    <row r="351" spans="1:28" s="354" customFormat="1" ht="24" customHeight="1" x14ac:dyDescent="0.2">
      <c r="A351" s="298" t="s">
        <v>778</v>
      </c>
      <c r="B351" s="230"/>
      <c r="C351" s="1273" t="s">
        <v>1012</v>
      </c>
      <c r="D351" s="1273"/>
      <c r="E351" s="1273"/>
      <c r="F351" s="1273"/>
      <c r="G351" s="1273"/>
      <c r="H351" s="1273"/>
      <c r="I351" s="1273"/>
      <c r="J351" s="1273"/>
      <c r="K351" s="1273"/>
      <c r="L351" s="1273"/>
      <c r="M351" s="1273"/>
      <c r="N351" s="1273"/>
      <c r="O351" s="1273"/>
      <c r="P351" s="1181"/>
      <c r="Q351" s="1181"/>
      <c r="R351" s="1181"/>
      <c r="S351" s="1181"/>
      <c r="T351" s="1181"/>
      <c r="U351" s="662" t="s">
        <v>1002</v>
      </c>
      <c r="V351" s="207"/>
      <c r="W351" s="207"/>
      <c r="X351" s="150"/>
      <c r="Y351" s="150"/>
      <c r="Z351" s="151"/>
      <c r="AA351" s="1003">
        <f>IF(P351="?",0,IF(P351&lt;&gt;"",1,0))</f>
        <v>0</v>
      </c>
      <c r="AB351" s="146"/>
    </row>
    <row r="352" spans="1:28" s="354" customFormat="1" ht="5.45" customHeight="1" x14ac:dyDescent="0.2">
      <c r="A352" s="292"/>
      <c r="B352" s="230"/>
      <c r="C352" s="747"/>
      <c r="D352" s="747"/>
      <c r="E352" s="747"/>
      <c r="F352" s="747"/>
      <c r="G352" s="747"/>
      <c r="H352" s="747"/>
      <c r="I352" s="747"/>
      <c r="J352" s="747"/>
      <c r="K352" s="747"/>
      <c r="L352" s="747"/>
      <c r="M352" s="747"/>
      <c r="N352" s="747"/>
      <c r="O352" s="747"/>
      <c r="P352" s="747"/>
      <c r="Q352" s="747"/>
      <c r="R352" s="747"/>
      <c r="S352" s="747"/>
      <c r="T352" s="747"/>
      <c r="U352" s="747"/>
      <c r="V352" s="207"/>
      <c r="W352" s="207"/>
      <c r="X352" s="150"/>
      <c r="Y352" s="150"/>
      <c r="Z352" s="151"/>
      <c r="AA352" s="1003"/>
      <c r="AB352" s="146"/>
    </row>
    <row r="353" spans="1:28" s="354" customFormat="1" ht="24" customHeight="1" x14ac:dyDescent="0.2">
      <c r="A353" s="298" t="s">
        <v>779</v>
      </c>
      <c r="B353" s="230"/>
      <c r="C353" s="1273" t="s">
        <v>1190</v>
      </c>
      <c r="D353" s="1273"/>
      <c r="E353" s="1273"/>
      <c r="F353" s="1273"/>
      <c r="G353" s="1273"/>
      <c r="H353" s="1585"/>
      <c r="I353" s="1585"/>
      <c r="J353" s="1585"/>
      <c r="K353" s="1585"/>
      <c r="L353" s="1585"/>
      <c r="M353" s="935"/>
      <c r="N353" s="935"/>
      <c r="O353" s="935"/>
      <c r="P353" s="1181"/>
      <c r="Q353" s="1181"/>
      <c r="R353" s="1181"/>
      <c r="S353" s="1181"/>
      <c r="T353" s="1593"/>
      <c r="U353" s="662" t="s">
        <v>1002</v>
      </c>
      <c r="V353" s="207"/>
      <c r="W353" s="207"/>
      <c r="X353" s="150"/>
      <c r="Y353" s="150"/>
      <c r="Z353" s="151"/>
      <c r="AA353" s="1003">
        <f>IF(P353="?",0,IF(P353&lt;&gt;"",1,0))</f>
        <v>0</v>
      </c>
      <c r="AB353" s="146"/>
    </row>
    <row r="354" spans="1:28" s="354" customFormat="1" ht="5.25" customHeight="1" x14ac:dyDescent="0.2">
      <c r="A354" s="292"/>
      <c r="B354" s="230"/>
      <c r="C354" s="750"/>
      <c r="D354" s="750"/>
      <c r="E354" s="750"/>
      <c r="F354" s="750"/>
      <c r="G354" s="750"/>
      <c r="H354" s="750"/>
      <c r="I354" s="750"/>
      <c r="J354" s="750"/>
      <c r="K354" s="750"/>
      <c r="L354" s="750"/>
      <c r="M354" s="750"/>
      <c r="N354" s="750"/>
      <c r="O354" s="750"/>
      <c r="P354" s="750"/>
      <c r="Q354" s="750"/>
      <c r="R354" s="750"/>
      <c r="S354" s="750"/>
      <c r="T354" s="750"/>
      <c r="U354" s="750"/>
      <c r="V354" s="207"/>
      <c r="W354" s="207"/>
      <c r="X354" s="150"/>
      <c r="Y354" s="150"/>
      <c r="Z354" s="151"/>
      <c r="AA354" s="1003"/>
      <c r="AB354" s="146"/>
    </row>
    <row r="355" spans="1:28" s="354" customFormat="1" ht="21" customHeight="1" x14ac:dyDescent="0.2">
      <c r="A355" s="298" t="s">
        <v>780</v>
      </c>
      <c r="B355" s="230"/>
      <c r="C355" s="988"/>
      <c r="D355" s="750" t="s">
        <v>1013</v>
      </c>
      <c r="E355" s="267"/>
      <c r="F355" s="267"/>
      <c r="G355" s="267"/>
      <c r="H355" s="935"/>
      <c r="I355" s="935"/>
      <c r="J355" s="935"/>
      <c r="K355" s="935"/>
      <c r="L355" s="935"/>
      <c r="M355" s="935"/>
      <c r="N355" s="935"/>
      <c r="O355" s="935"/>
      <c r="P355" s="1181"/>
      <c r="Q355" s="1181"/>
      <c r="R355" s="1181"/>
      <c r="S355" s="1181"/>
      <c r="T355" s="1593"/>
      <c r="U355" s="662" t="s">
        <v>1002</v>
      </c>
      <c r="V355" s="207"/>
      <c r="W355" s="207"/>
      <c r="X355" s="150"/>
      <c r="Y355" s="150"/>
      <c r="Z355" s="151"/>
      <c r="AA355" s="1003">
        <f>IF(P355="?",0,IF(P355&lt;&gt;"",1,0))</f>
        <v>0</v>
      </c>
      <c r="AB355" s="146"/>
    </row>
    <row r="356" spans="1:28" s="354" customFormat="1" ht="5.25" customHeight="1" x14ac:dyDescent="0.2">
      <c r="A356" s="300"/>
      <c r="B356" s="230"/>
      <c r="C356" s="750"/>
      <c r="D356" s="267"/>
      <c r="E356" s="267"/>
      <c r="F356" s="267"/>
      <c r="G356" s="267"/>
      <c r="H356" s="935"/>
      <c r="I356" s="935"/>
      <c r="J356" s="935"/>
      <c r="K356" s="935"/>
      <c r="L356" s="935"/>
      <c r="M356" s="935"/>
      <c r="N356" s="935"/>
      <c r="O356" s="935"/>
      <c r="P356" s="935"/>
      <c r="Q356" s="935"/>
      <c r="R356" s="935"/>
      <c r="S356" s="935"/>
      <c r="T356" s="935"/>
      <c r="U356" s="935"/>
      <c r="V356" s="207"/>
      <c r="W356" s="207"/>
      <c r="X356" s="150"/>
      <c r="Y356" s="150"/>
      <c r="Z356" s="151"/>
      <c r="AA356" s="1003"/>
      <c r="AB356" s="146"/>
    </row>
    <row r="357" spans="1:28" s="354" customFormat="1" ht="21" customHeight="1" x14ac:dyDescent="0.2">
      <c r="A357" s="298" t="s">
        <v>781</v>
      </c>
      <c r="B357" s="230"/>
      <c r="C357" s="988"/>
      <c r="D357" s="750" t="s">
        <v>1014</v>
      </c>
      <c r="E357" s="267"/>
      <c r="F357" s="267"/>
      <c r="G357" s="267"/>
      <c r="H357" s="935"/>
      <c r="I357" s="935"/>
      <c r="J357" s="935"/>
      <c r="K357" s="935"/>
      <c r="L357" s="935"/>
      <c r="M357" s="935"/>
      <c r="N357" s="935"/>
      <c r="O357" s="935"/>
      <c r="P357" s="1181"/>
      <c r="Q357" s="1181"/>
      <c r="R357" s="1181"/>
      <c r="S357" s="1181"/>
      <c r="T357" s="1593"/>
      <c r="U357" s="662" t="s">
        <v>1002</v>
      </c>
      <c r="V357" s="207"/>
      <c r="W357" s="207"/>
      <c r="X357" s="150"/>
      <c r="Y357" s="150"/>
      <c r="Z357" s="151"/>
      <c r="AA357" s="1003">
        <f>IF(P357="?",0,IF(P357&lt;&gt;"",1,0))</f>
        <v>0</v>
      </c>
      <c r="AB357" s="146"/>
    </row>
    <row r="358" spans="1:28" s="354" customFormat="1" ht="5.25" customHeight="1" x14ac:dyDescent="0.2">
      <c r="A358" s="292"/>
      <c r="B358" s="230"/>
      <c r="C358" s="747"/>
      <c r="D358" s="747"/>
      <c r="E358" s="747"/>
      <c r="F358" s="747"/>
      <c r="G358" s="747"/>
      <c r="H358" s="747"/>
      <c r="I358" s="747"/>
      <c r="J358" s="747"/>
      <c r="K358" s="747"/>
      <c r="L358" s="747"/>
      <c r="M358" s="747"/>
      <c r="N358" s="747"/>
      <c r="O358" s="863"/>
      <c r="P358" s="863"/>
      <c r="Q358" s="863"/>
      <c r="R358" s="749"/>
      <c r="S358" s="749"/>
      <c r="T358" s="749"/>
      <c r="U358" s="747" t="s">
        <v>972</v>
      </c>
      <c r="V358" s="747"/>
      <c r="W358" s="207"/>
      <c r="X358" s="150"/>
      <c r="Y358" s="150"/>
      <c r="Z358" s="151"/>
      <c r="AA358" s="1003"/>
      <c r="AB358" s="146"/>
    </row>
    <row r="359" spans="1:28" s="354" customFormat="1" ht="21" customHeight="1" x14ac:dyDescent="0.2">
      <c r="A359" s="298" t="s">
        <v>782</v>
      </c>
      <c r="B359" s="230"/>
      <c r="C359" s="749" t="s">
        <v>257</v>
      </c>
      <c r="D359" s="749"/>
      <c r="E359" s="749"/>
      <c r="F359" s="749"/>
      <c r="G359" s="749"/>
      <c r="H359" s="239"/>
      <c r="I359" s="239"/>
      <c r="J359" s="239"/>
      <c r="K359" s="239"/>
      <c r="L359" s="1601" t="s">
        <v>1166</v>
      </c>
      <c r="M359" s="1602"/>
      <c r="N359" s="1603"/>
      <c r="O359" s="1603"/>
      <c r="P359" s="1603"/>
      <c r="Q359" s="1603"/>
      <c r="R359" s="1603"/>
      <c r="S359" s="1603"/>
      <c r="T359" s="1604"/>
      <c r="U359" s="749"/>
      <c r="V359" s="749"/>
      <c r="W359" s="207"/>
      <c r="X359" s="150"/>
      <c r="Y359" s="150"/>
      <c r="Z359" s="151"/>
      <c r="AA359" s="1003">
        <f>IF(L359="?",0,IF(L359&lt;&gt;"",1,0))</f>
        <v>0</v>
      </c>
      <c r="AB359" s="146"/>
    </row>
    <row r="360" spans="1:28" s="354" customFormat="1" ht="5.45" customHeight="1" x14ac:dyDescent="0.2">
      <c r="A360" s="292"/>
      <c r="B360" s="230"/>
      <c r="C360" s="747"/>
      <c r="D360" s="747"/>
      <c r="E360" s="747"/>
      <c r="F360" s="747"/>
      <c r="G360" s="747"/>
      <c r="H360" s="747"/>
      <c r="I360" s="747"/>
      <c r="J360" s="747"/>
      <c r="K360" s="747"/>
      <c r="L360" s="747"/>
      <c r="M360" s="747"/>
      <c r="N360" s="747"/>
      <c r="O360" s="747"/>
      <c r="P360" s="747"/>
      <c r="Q360" s="747"/>
      <c r="R360" s="747"/>
      <c r="S360" s="747"/>
      <c r="T360" s="747"/>
      <c r="U360" s="747"/>
      <c r="V360" s="747"/>
      <c r="W360" s="747"/>
      <c r="X360" s="150"/>
      <c r="Y360" s="150"/>
      <c r="Z360" s="151"/>
      <c r="AA360" s="1003"/>
      <c r="AB360" s="146"/>
    </row>
    <row r="361" spans="1:28" s="354" customFormat="1" ht="5.45" customHeight="1" x14ac:dyDescent="0.2">
      <c r="A361" s="292"/>
      <c r="B361" s="258"/>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60"/>
      <c r="Y361" s="260"/>
      <c r="Z361" s="261"/>
      <c r="AA361" s="1003"/>
      <c r="AB361" s="146"/>
    </row>
    <row r="362" spans="1:28" s="354" customFormat="1" ht="21" customHeight="1" x14ac:dyDescent="0.2">
      <c r="A362" s="292"/>
      <c r="B362" s="230"/>
      <c r="C362" s="239" t="s">
        <v>75</v>
      </c>
      <c r="D362" s="746"/>
      <c r="E362" s="746"/>
      <c r="F362" s="746"/>
      <c r="G362" s="746"/>
      <c r="H362" s="747"/>
      <c r="I362" s="747"/>
      <c r="J362" s="747"/>
      <c r="K362" s="747"/>
      <c r="L362" s="747"/>
      <c r="M362" s="747"/>
      <c r="N362" s="747"/>
      <c r="O362" s="747"/>
      <c r="P362" s="747"/>
      <c r="Q362" s="747"/>
      <c r="R362" s="747"/>
      <c r="S362" s="747"/>
      <c r="T362" s="747"/>
      <c r="U362" s="747"/>
      <c r="V362" s="747"/>
      <c r="W362" s="747"/>
      <c r="X362" s="150"/>
      <c r="Y362" s="150"/>
      <c r="Z362" s="151"/>
      <c r="AA362" s="1003"/>
      <c r="AB362" s="146"/>
    </row>
    <row r="363" spans="1:28" s="354" customFormat="1" ht="60" customHeight="1" x14ac:dyDescent="0.2">
      <c r="A363" s="298" t="s">
        <v>783</v>
      </c>
      <c r="B363" s="147"/>
      <c r="C363" s="1198"/>
      <c r="D363" s="1198"/>
      <c r="E363" s="1198"/>
      <c r="F363" s="1198"/>
      <c r="G363" s="1198"/>
      <c r="H363" s="1198"/>
      <c r="I363" s="1198"/>
      <c r="J363" s="1198"/>
      <c r="K363" s="1198"/>
      <c r="L363" s="1198"/>
      <c r="M363" s="1198"/>
      <c r="N363" s="1198"/>
      <c r="O363" s="1198"/>
      <c r="P363" s="1198"/>
      <c r="Q363" s="1198"/>
      <c r="R363" s="1198"/>
      <c r="S363" s="1198"/>
      <c r="T363" s="1198"/>
      <c r="U363" s="1198"/>
      <c r="V363" s="1198"/>
      <c r="W363" s="1198"/>
      <c r="X363" s="1577"/>
      <c r="Y363" s="150"/>
      <c r="Z363" s="151"/>
      <c r="AA363" s="1003">
        <f>IF(C363="?",0,IF(C363&lt;&gt;"",1,0))</f>
        <v>0</v>
      </c>
      <c r="AB363" s="146"/>
    </row>
    <row r="364" spans="1:28" s="354" customFormat="1" ht="9" customHeight="1" x14ac:dyDescent="0.2">
      <c r="A364" s="288" t="str">
        <f>IF(L4&lt;&gt;"",L4,"")</f>
        <v>00000000</v>
      </c>
      <c r="B364" s="197"/>
      <c r="C364" s="157"/>
      <c r="D364" s="157"/>
      <c r="E364" s="157"/>
      <c r="F364" s="157"/>
      <c r="G364" s="157"/>
      <c r="H364" s="157"/>
      <c r="I364" s="157"/>
      <c r="J364" s="157"/>
      <c r="K364" s="157"/>
      <c r="L364" s="157"/>
      <c r="M364" s="157"/>
      <c r="N364" s="157"/>
      <c r="O364" s="157"/>
      <c r="P364" s="157"/>
      <c r="Q364" s="157"/>
      <c r="R364" s="157"/>
      <c r="S364" s="157"/>
      <c r="T364" s="157"/>
      <c r="U364" s="157"/>
      <c r="V364" s="157"/>
      <c r="W364" s="157"/>
      <c r="X364" s="158"/>
      <c r="Y364" s="158"/>
      <c r="Z364" s="159"/>
      <c r="AA364" s="1003"/>
      <c r="AB364" s="146"/>
    </row>
    <row r="365" spans="1:28" s="354" customFormat="1" ht="5.25" customHeight="1" x14ac:dyDescent="0.2">
      <c r="A365" s="292"/>
      <c r="B365" s="248"/>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4"/>
      <c r="Y365" s="144"/>
      <c r="Z365" s="145"/>
      <c r="AA365" s="1003"/>
      <c r="AB365" s="146"/>
    </row>
    <row r="366" spans="1:28" s="354" customFormat="1" ht="24" customHeight="1" x14ac:dyDescent="0.2">
      <c r="A366" s="292"/>
      <c r="B366" s="230"/>
      <c r="C366" s="1563" t="s">
        <v>1405</v>
      </c>
      <c r="D366" s="1563"/>
      <c r="E366" s="1563"/>
      <c r="F366" s="1563"/>
      <c r="G366" s="1563"/>
      <c r="H366" s="1564"/>
      <c r="I366" s="1564"/>
      <c r="J366" s="1564"/>
      <c r="K366" s="1564"/>
      <c r="L366" s="1564"/>
      <c r="M366" s="1564"/>
      <c r="N366" s="1564"/>
      <c r="O366" s="1564"/>
      <c r="P366" s="1564"/>
      <c r="Q366" s="1564"/>
      <c r="R366" s="1564"/>
      <c r="S366" s="1564"/>
      <c r="T366" s="1564"/>
      <c r="U366" s="1564"/>
      <c r="V366" s="1564"/>
      <c r="W366" s="1564"/>
      <c r="X366" s="1564"/>
      <c r="Y366" s="150"/>
      <c r="Z366" s="151"/>
      <c r="AA366" s="1003"/>
      <c r="AB366" s="146"/>
    </row>
    <row r="367" spans="1:28" s="354" customFormat="1" ht="5.25" customHeight="1" x14ac:dyDescent="0.2">
      <c r="A367" s="292"/>
      <c r="B367" s="230"/>
      <c r="C367" s="688"/>
      <c r="D367" s="688"/>
      <c r="E367" s="688"/>
      <c r="F367" s="688"/>
      <c r="G367" s="688"/>
      <c r="H367" s="688"/>
      <c r="I367" s="688"/>
      <c r="J367" s="688"/>
      <c r="K367" s="688"/>
      <c r="L367" s="688"/>
      <c r="M367" s="688"/>
      <c r="N367" s="688"/>
      <c r="O367" s="688"/>
      <c r="P367" s="688"/>
      <c r="Q367" s="688"/>
      <c r="R367" s="688"/>
      <c r="S367" s="688"/>
      <c r="T367" s="688"/>
      <c r="U367" s="688"/>
      <c r="V367" s="688"/>
      <c r="W367" s="688"/>
      <c r="X367" s="688"/>
      <c r="Y367" s="150"/>
      <c r="Z367" s="151"/>
      <c r="AA367" s="1003"/>
      <c r="AB367" s="146"/>
    </row>
    <row r="368" spans="1:28" s="354" customFormat="1" ht="21" customHeight="1" x14ac:dyDescent="0.2">
      <c r="A368" s="294" t="s">
        <v>770</v>
      </c>
      <c r="B368" s="230"/>
      <c r="C368" s="239" t="s">
        <v>1189</v>
      </c>
      <c r="D368" s="239"/>
      <c r="E368" s="239"/>
      <c r="F368" s="239"/>
      <c r="G368" s="239"/>
      <c r="H368" s="239"/>
      <c r="I368" s="239"/>
      <c r="J368" s="239"/>
      <c r="K368" s="239"/>
      <c r="L368" s="239"/>
      <c r="M368" s="827"/>
      <c r="N368" s="827"/>
      <c r="O368" s="827"/>
      <c r="P368" s="827"/>
      <c r="Q368" s="827"/>
      <c r="R368" s="827"/>
      <c r="S368" s="827"/>
      <c r="T368" s="1181"/>
      <c r="U368" s="1181"/>
      <c r="V368" s="1181"/>
      <c r="W368" s="1181"/>
      <c r="X368" s="1593"/>
      <c r="Y368" s="662" t="s">
        <v>1002</v>
      </c>
      <c r="Z368" s="151"/>
      <c r="AA368" s="1003">
        <f>IF(T368="?",0,IF(T368&lt;&gt;"",1,0))</f>
        <v>0</v>
      </c>
      <c r="AB368" s="146"/>
    </row>
    <row r="369" spans="1:28" s="354" customFormat="1" ht="48" customHeight="1" x14ac:dyDescent="0.2">
      <c r="A369" s="456" t="s">
        <v>258</v>
      </c>
      <c r="B369" s="147"/>
      <c r="C369" s="1184" t="s">
        <v>357</v>
      </c>
      <c r="D369" s="1184"/>
      <c r="E369" s="1184"/>
      <c r="F369" s="1184"/>
      <c r="G369" s="1184"/>
      <c r="H369" s="1597"/>
      <c r="I369" s="1597"/>
      <c r="J369" s="1597"/>
      <c r="K369" s="1597"/>
      <c r="L369" s="1597"/>
      <c r="M369" s="1597"/>
      <c r="N369" s="1597"/>
      <c r="O369" s="1597"/>
      <c r="P369" s="1597"/>
      <c r="Q369" s="1597"/>
      <c r="R369" s="1597"/>
      <c r="S369" s="1597"/>
      <c r="T369" s="1597"/>
      <c r="U369" s="1597"/>
      <c r="V369" s="1597"/>
      <c r="W369" s="1597"/>
      <c r="X369" s="1472"/>
      <c r="Y369" s="829"/>
      <c r="Z369" s="151"/>
      <c r="AA369" s="1003"/>
      <c r="AB369" s="146"/>
    </row>
    <row r="370" spans="1:28" s="354" customFormat="1" ht="5.25" customHeight="1" x14ac:dyDescent="0.2">
      <c r="A370" s="292"/>
      <c r="B370" s="230"/>
      <c r="C370" s="750"/>
      <c r="D370" s="750"/>
      <c r="E370" s="750"/>
      <c r="F370" s="750"/>
      <c r="G370" s="750"/>
      <c r="H370" s="750"/>
      <c r="I370" s="750"/>
      <c r="J370" s="750"/>
      <c r="K370" s="750"/>
      <c r="L370" s="750"/>
      <c r="M370" s="750"/>
      <c r="N370" s="750"/>
      <c r="O370" s="750"/>
      <c r="P370" s="750"/>
      <c r="Q370" s="750"/>
      <c r="R370" s="750"/>
      <c r="S370" s="750"/>
      <c r="T370" s="750"/>
      <c r="U370" s="750"/>
      <c r="V370" s="750"/>
      <c r="W370" s="750"/>
      <c r="X370" s="150"/>
      <c r="Y370" s="829"/>
      <c r="Z370" s="151"/>
      <c r="AA370" s="1003"/>
      <c r="AB370" s="146"/>
    </row>
    <row r="371" spans="1:28" s="354" customFormat="1" ht="48" customHeight="1" x14ac:dyDescent="0.2">
      <c r="A371" s="456" t="s">
        <v>258</v>
      </c>
      <c r="B371" s="230"/>
      <c r="C371" s="1586" t="s">
        <v>1461</v>
      </c>
      <c r="D371" s="1587"/>
      <c r="E371" s="1587"/>
      <c r="F371" s="1587"/>
      <c r="G371" s="1587"/>
      <c r="H371" s="1588"/>
      <c r="I371" s="1588"/>
      <c r="J371" s="1588"/>
      <c r="K371" s="1588"/>
      <c r="L371" s="1588"/>
      <c r="M371" s="1588"/>
      <c r="N371" s="1588"/>
      <c r="O371" s="1588"/>
      <c r="P371" s="1588"/>
      <c r="Q371" s="1588"/>
      <c r="R371" s="1588"/>
      <c r="S371" s="1588"/>
      <c r="T371" s="1588"/>
      <c r="U371" s="1588"/>
      <c r="V371" s="1588"/>
      <c r="W371" s="1588"/>
      <c r="X371" s="1589"/>
      <c r="Y371" s="704"/>
      <c r="Z371" s="703"/>
      <c r="AA371" s="1003"/>
      <c r="AB371" s="146"/>
    </row>
    <row r="372" spans="1:28" s="354" customFormat="1" ht="9" customHeight="1" x14ac:dyDescent="0.2">
      <c r="A372" s="456"/>
      <c r="B372" s="147"/>
      <c r="C372" s="1184"/>
      <c r="D372" s="1184"/>
      <c r="E372" s="1184"/>
      <c r="F372" s="1184"/>
      <c r="G372" s="1184"/>
      <c r="H372" s="1041"/>
      <c r="I372" s="1041"/>
      <c r="J372" s="1041"/>
      <c r="K372" s="1041"/>
      <c r="L372" s="1041"/>
      <c r="M372" s="1041"/>
      <c r="N372" s="1041"/>
      <c r="O372" s="1041"/>
      <c r="P372" s="1041"/>
      <c r="Q372" s="1041"/>
      <c r="R372" s="1041"/>
      <c r="S372" s="1041"/>
      <c r="T372" s="1041"/>
      <c r="U372" s="1041"/>
      <c r="V372" s="1041"/>
      <c r="W372" s="1041"/>
      <c r="X372" s="1024"/>
      <c r="Y372" s="829"/>
      <c r="Z372" s="151"/>
      <c r="AA372" s="1003"/>
      <c r="AB372" s="146"/>
    </row>
    <row r="373" spans="1:28" s="354" customFormat="1" ht="24" customHeight="1" x14ac:dyDescent="0.2">
      <c r="A373" s="298" t="s">
        <v>771</v>
      </c>
      <c r="B373" s="230"/>
      <c r="C373" s="988"/>
      <c r="D373" s="1606" t="s">
        <v>1428</v>
      </c>
      <c r="E373" s="1409"/>
      <c r="F373" s="1409"/>
      <c r="G373" s="1409"/>
      <c r="H373" s="1409"/>
      <c r="I373" s="1409"/>
      <c r="J373" s="1409"/>
      <c r="K373" s="1409"/>
      <c r="L373" s="1409"/>
      <c r="M373" s="1409"/>
      <c r="N373" s="1409"/>
      <c r="O373" s="1409"/>
      <c r="P373" s="1409"/>
      <c r="Q373" s="1409"/>
      <c r="R373" s="1409"/>
      <c r="S373" s="1409"/>
      <c r="T373" s="1181"/>
      <c r="U373" s="1181"/>
      <c r="V373" s="1181"/>
      <c r="W373" s="1181"/>
      <c r="X373" s="1593"/>
      <c r="Y373" s="662" t="s">
        <v>1002</v>
      </c>
      <c r="Z373" s="151"/>
      <c r="AA373" s="1003">
        <f>IF(T373="?",0,IF(T373&lt;&gt;"",1,0))</f>
        <v>0</v>
      </c>
      <c r="AB373" s="146"/>
    </row>
    <row r="374" spans="1:28" s="354" customFormat="1" ht="5.25" customHeight="1" x14ac:dyDescent="0.2">
      <c r="A374" s="300"/>
      <c r="B374" s="230"/>
      <c r="C374" s="750"/>
      <c r="D374" s="750"/>
      <c r="E374" s="750"/>
      <c r="F374" s="750"/>
      <c r="G374" s="750"/>
      <c r="H374" s="750"/>
      <c r="I374" s="750"/>
      <c r="J374" s="750"/>
      <c r="K374" s="750"/>
      <c r="L374" s="750"/>
      <c r="M374" s="828"/>
      <c r="N374" s="828"/>
      <c r="O374" s="828"/>
      <c r="P374" s="828"/>
      <c r="Q374" s="828"/>
      <c r="R374" s="828"/>
      <c r="S374" s="828"/>
      <c r="T374" s="828"/>
      <c r="U374" s="828"/>
      <c r="V374" s="828"/>
      <c r="W374" s="828"/>
      <c r="X374" s="150"/>
      <c r="Y374" s="150"/>
      <c r="Z374" s="151"/>
      <c r="AA374" s="1003"/>
      <c r="AB374" s="146"/>
    </row>
    <row r="375" spans="1:28" s="354" customFormat="1" ht="21" customHeight="1" x14ac:dyDescent="0.2">
      <c r="A375" s="298" t="s">
        <v>772</v>
      </c>
      <c r="B375" s="230"/>
      <c r="C375" s="891"/>
      <c r="D375" s="988"/>
      <c r="E375" s="698" t="s">
        <v>1292</v>
      </c>
      <c r="F375" s="698"/>
      <c r="G375" s="698"/>
      <c r="H375" s="750"/>
      <c r="I375" s="750"/>
      <c r="J375" s="750"/>
      <c r="K375" s="750"/>
      <c r="L375" s="750"/>
      <c r="M375" s="828"/>
      <c r="N375" s="828"/>
      <c r="O375" s="828"/>
      <c r="P375" s="828"/>
      <c r="Q375" s="828"/>
      <c r="R375" s="828"/>
      <c r="S375" s="828"/>
      <c r="T375" s="1181"/>
      <c r="U375" s="1181"/>
      <c r="V375" s="1181"/>
      <c r="W375" s="1181"/>
      <c r="X375" s="1593"/>
      <c r="Y375" s="662" t="s">
        <v>1002</v>
      </c>
      <c r="Z375" s="151"/>
      <c r="AA375" s="1003">
        <f>IF(T375="?",0,IF(T375&lt;&gt;"",1,0))</f>
        <v>0</v>
      </c>
      <c r="AB375" s="146"/>
    </row>
    <row r="376" spans="1:28" s="354" customFormat="1" ht="9" customHeight="1" x14ac:dyDescent="0.2">
      <c r="A376" s="459"/>
      <c r="B376" s="152"/>
      <c r="C376" s="1584"/>
      <c r="D376" s="1584"/>
      <c r="E376" s="1584"/>
      <c r="F376" s="1584"/>
      <c r="G376" s="1584"/>
      <c r="H376" s="1584"/>
      <c r="I376" s="1584"/>
      <c r="J376" s="1584"/>
      <c r="K376" s="1584"/>
      <c r="L376" s="1584"/>
      <c r="M376" s="1584"/>
      <c r="N376" s="1584"/>
      <c r="O376" s="1584"/>
      <c r="P376" s="1584"/>
      <c r="Q376" s="1584"/>
      <c r="R376" s="1584"/>
      <c r="S376" s="1584"/>
      <c r="T376" s="1584"/>
      <c r="U376" s="1584"/>
      <c r="V376" s="1584"/>
      <c r="W376" s="1584"/>
      <c r="X376" s="1584"/>
      <c r="Y376" s="830"/>
      <c r="Z376" s="155"/>
      <c r="AA376" s="1003"/>
      <c r="AB376" s="146"/>
    </row>
    <row r="377" spans="1:28" s="354" customFormat="1" ht="9" customHeight="1" x14ac:dyDescent="0.2">
      <c r="A377" s="292"/>
      <c r="B377" s="230"/>
      <c r="C377" s="747"/>
      <c r="D377" s="747"/>
      <c r="E377" s="747"/>
      <c r="F377" s="747"/>
      <c r="G377" s="747"/>
      <c r="H377" s="747"/>
      <c r="I377" s="747"/>
      <c r="J377" s="747"/>
      <c r="K377" s="747"/>
      <c r="L377" s="747"/>
      <c r="M377" s="747"/>
      <c r="N377" s="747"/>
      <c r="O377" s="747"/>
      <c r="P377" s="747"/>
      <c r="Q377" s="747"/>
      <c r="R377" s="747"/>
      <c r="S377" s="747"/>
      <c r="T377" s="747"/>
      <c r="U377" s="747"/>
      <c r="V377" s="747"/>
      <c r="W377" s="747"/>
      <c r="X377" s="150"/>
      <c r="Y377" s="150"/>
      <c r="Z377" s="151"/>
      <c r="AA377" s="1003"/>
      <c r="AB377" s="146"/>
    </row>
    <row r="378" spans="1:28" s="354" customFormat="1" ht="21" customHeight="1" x14ac:dyDescent="0.2">
      <c r="A378" s="298" t="s">
        <v>773</v>
      </c>
      <c r="B378" s="230"/>
      <c r="C378" s="239" t="s">
        <v>1288</v>
      </c>
      <c r="D378" s="239"/>
      <c r="E378" s="239"/>
      <c r="F378" s="239"/>
      <c r="G378" s="239"/>
      <c r="H378" s="239"/>
      <c r="I378" s="239"/>
      <c r="J378" s="239"/>
      <c r="K378" s="239"/>
      <c r="L378" s="239"/>
      <c r="M378" s="827"/>
      <c r="N378" s="827"/>
      <c r="O378" s="827"/>
      <c r="P378" s="828"/>
      <c r="Q378" s="828"/>
      <c r="R378" s="828"/>
      <c r="S378" s="828"/>
      <c r="T378" s="1181"/>
      <c r="U378" s="1181"/>
      <c r="V378" s="1181"/>
      <c r="W378" s="1181"/>
      <c r="X378" s="1593"/>
      <c r="Y378" s="662" t="s">
        <v>1002</v>
      </c>
      <c r="Z378" s="151"/>
      <c r="AA378" s="1003">
        <f>IF(T378="?",0,IF(T378&lt;&gt;"",1,0))</f>
        <v>0</v>
      </c>
      <c r="AB378" s="146"/>
    </row>
    <row r="379" spans="1:28" s="354" customFormat="1" ht="36.75" customHeight="1" x14ac:dyDescent="0.2">
      <c r="A379" s="456" t="s">
        <v>258</v>
      </c>
      <c r="B379" s="147"/>
      <c r="C379" s="1184" t="s">
        <v>1291</v>
      </c>
      <c r="D379" s="1184"/>
      <c r="E379" s="1184"/>
      <c r="F379" s="1184"/>
      <c r="G379" s="1184"/>
      <c r="H379" s="1041"/>
      <c r="I379" s="1041"/>
      <c r="J379" s="1041"/>
      <c r="K379" s="1041"/>
      <c r="L379" s="1041"/>
      <c r="M379" s="1041"/>
      <c r="N379" s="1041"/>
      <c r="O379" s="1041"/>
      <c r="P379" s="1041"/>
      <c r="Q379" s="1041"/>
      <c r="R379" s="1041"/>
      <c r="S379" s="1041"/>
      <c r="T379" s="1041"/>
      <c r="U379" s="1041"/>
      <c r="V379" s="1041"/>
      <c r="W379" s="1041"/>
      <c r="X379" s="1024"/>
      <c r="Y379" s="150"/>
      <c r="Z379" s="151"/>
      <c r="AA379" s="1003"/>
      <c r="AB379" s="146"/>
    </row>
    <row r="380" spans="1:28" s="354" customFormat="1" ht="5.25" customHeight="1" x14ac:dyDescent="0.2">
      <c r="A380" s="292"/>
      <c r="B380" s="230"/>
      <c r="C380" s="750"/>
      <c r="D380" s="750"/>
      <c r="E380" s="750"/>
      <c r="F380" s="750"/>
      <c r="G380" s="750"/>
      <c r="H380" s="750"/>
      <c r="I380" s="750"/>
      <c r="J380" s="750"/>
      <c r="K380" s="750"/>
      <c r="L380" s="750"/>
      <c r="M380" s="750"/>
      <c r="N380" s="750"/>
      <c r="O380" s="750"/>
      <c r="P380" s="750"/>
      <c r="Q380" s="750"/>
      <c r="R380" s="750"/>
      <c r="S380" s="750"/>
      <c r="T380" s="750"/>
      <c r="U380" s="750"/>
      <c r="V380" s="750"/>
      <c r="W380" s="750"/>
      <c r="X380" s="150"/>
      <c r="Y380" s="150"/>
      <c r="Z380" s="151"/>
      <c r="AA380" s="1003"/>
      <c r="AB380" s="146"/>
    </row>
    <row r="381" spans="1:28" s="354" customFormat="1" ht="48" customHeight="1" x14ac:dyDescent="0.2">
      <c r="A381" s="456" t="s">
        <v>258</v>
      </c>
      <c r="B381" s="230"/>
      <c r="C381" s="1586" t="s">
        <v>1462</v>
      </c>
      <c r="D381" s="1587"/>
      <c r="E381" s="1587"/>
      <c r="F381" s="1587"/>
      <c r="G381" s="1587"/>
      <c r="H381" s="1588"/>
      <c r="I381" s="1588"/>
      <c r="J381" s="1588"/>
      <c r="K381" s="1588"/>
      <c r="L381" s="1588"/>
      <c r="M381" s="1588"/>
      <c r="N381" s="1588"/>
      <c r="O381" s="1588"/>
      <c r="P381" s="1588"/>
      <c r="Q381" s="1588"/>
      <c r="R381" s="1588"/>
      <c r="S381" s="1588"/>
      <c r="T381" s="1588"/>
      <c r="U381" s="1588"/>
      <c r="V381" s="1588"/>
      <c r="W381" s="1588"/>
      <c r="X381" s="1589"/>
      <c r="Y381" s="705"/>
      <c r="Z381" s="703"/>
      <c r="AA381" s="1003"/>
      <c r="AB381" s="146"/>
    </row>
    <row r="382" spans="1:28" s="354" customFormat="1" ht="9" customHeight="1" x14ac:dyDescent="0.2">
      <c r="A382" s="456"/>
      <c r="B382" s="147"/>
      <c r="C382" s="1184"/>
      <c r="D382" s="1184"/>
      <c r="E382" s="1184"/>
      <c r="F382" s="1184"/>
      <c r="G382" s="1184"/>
      <c r="H382" s="1041"/>
      <c r="I382" s="1041"/>
      <c r="J382" s="1041"/>
      <c r="K382" s="1041"/>
      <c r="L382" s="1041"/>
      <c r="M382" s="1041"/>
      <c r="N382" s="1041"/>
      <c r="O382" s="1041"/>
      <c r="P382" s="1041"/>
      <c r="Q382" s="1041"/>
      <c r="R382" s="1041"/>
      <c r="S382" s="1041"/>
      <c r="T382" s="1041"/>
      <c r="U382" s="1041"/>
      <c r="V382" s="1041"/>
      <c r="W382" s="1041"/>
      <c r="X382" s="1024"/>
      <c r="Y382" s="150"/>
      <c r="Z382" s="151"/>
      <c r="AA382" s="1003"/>
      <c r="AB382" s="146"/>
    </row>
    <row r="383" spans="1:28" s="354" customFormat="1" ht="24.75" customHeight="1" x14ac:dyDescent="0.2">
      <c r="A383" s="298" t="s">
        <v>774</v>
      </c>
      <c r="B383" s="230"/>
      <c r="C383" s="988"/>
      <c r="D383" s="1606" t="s">
        <v>1427</v>
      </c>
      <c r="E383" s="1409"/>
      <c r="F383" s="1409"/>
      <c r="G383" s="1409"/>
      <c r="H383" s="1409"/>
      <c r="I383" s="1409"/>
      <c r="J383" s="1409"/>
      <c r="K383" s="1409"/>
      <c r="L383" s="1409"/>
      <c r="M383" s="1409"/>
      <c r="N383" s="1409"/>
      <c r="O383" s="1409"/>
      <c r="P383" s="1409"/>
      <c r="Q383" s="1409"/>
      <c r="R383" s="1409"/>
      <c r="S383" s="1409"/>
      <c r="T383" s="1181"/>
      <c r="U383" s="1181"/>
      <c r="V383" s="1181"/>
      <c r="W383" s="1181"/>
      <c r="X383" s="1593"/>
      <c r="Y383" s="662" t="s">
        <v>1002</v>
      </c>
      <c r="Z383" s="151"/>
      <c r="AA383" s="1003">
        <f>IF(T383="?",0,IF(T383&lt;&gt;"",1,0))</f>
        <v>0</v>
      </c>
      <c r="AB383" s="146"/>
    </row>
    <row r="384" spans="1:28" s="354" customFormat="1" ht="5.45" customHeight="1" x14ac:dyDescent="0.2">
      <c r="A384" s="292"/>
      <c r="B384" s="230"/>
      <c r="C384" s="750"/>
      <c r="D384" s="750"/>
      <c r="E384" s="750"/>
      <c r="F384" s="750"/>
      <c r="G384" s="750"/>
      <c r="H384" s="750"/>
      <c r="I384" s="750"/>
      <c r="J384" s="750"/>
      <c r="K384" s="750"/>
      <c r="L384" s="750"/>
      <c r="M384" s="828"/>
      <c r="N384" s="828"/>
      <c r="O384" s="828"/>
      <c r="P384" s="828"/>
      <c r="Q384" s="828"/>
      <c r="R384" s="828"/>
      <c r="S384" s="828"/>
      <c r="T384" s="828"/>
      <c r="U384" s="828"/>
      <c r="V384" s="828"/>
      <c r="W384" s="828"/>
      <c r="X384" s="150"/>
      <c r="Y384" s="150"/>
      <c r="Z384" s="151"/>
      <c r="AA384" s="1003"/>
      <c r="AB384" s="146"/>
    </row>
    <row r="385" spans="1:28" s="354" customFormat="1" ht="21" customHeight="1" x14ac:dyDescent="0.2">
      <c r="A385" s="298" t="s">
        <v>775</v>
      </c>
      <c r="B385" s="230"/>
      <c r="C385" s="891"/>
      <c r="D385" s="988"/>
      <c r="E385" s="698" t="s">
        <v>1293</v>
      </c>
      <c r="F385" s="698"/>
      <c r="G385" s="698"/>
      <c r="H385" s="750"/>
      <c r="I385" s="750"/>
      <c r="J385" s="750"/>
      <c r="K385" s="750"/>
      <c r="L385" s="750"/>
      <c r="M385" s="828"/>
      <c r="N385" s="828"/>
      <c r="O385" s="828"/>
      <c r="P385" s="828"/>
      <c r="Q385" s="828"/>
      <c r="R385" s="828"/>
      <c r="S385" s="828"/>
      <c r="T385" s="1181"/>
      <c r="U385" s="1181"/>
      <c r="V385" s="1181"/>
      <c r="W385" s="1181"/>
      <c r="X385" s="1593"/>
      <c r="Y385" s="662" t="s">
        <v>1002</v>
      </c>
      <c r="Z385" s="151"/>
      <c r="AA385" s="1003">
        <f>IF(T385="?",0,IF(T385&lt;&gt;"",1,0))</f>
        <v>0</v>
      </c>
      <c r="AB385" s="146"/>
    </row>
    <row r="386" spans="1:28" s="354" customFormat="1" ht="9" customHeight="1" x14ac:dyDescent="0.2">
      <c r="A386" s="459"/>
      <c r="B386" s="152"/>
      <c r="C386" s="1584"/>
      <c r="D386" s="1584"/>
      <c r="E386" s="1584"/>
      <c r="F386" s="1584"/>
      <c r="G386" s="1584"/>
      <c r="H386" s="1584"/>
      <c r="I386" s="1584"/>
      <c r="J386" s="1584"/>
      <c r="K386" s="1584"/>
      <c r="L386" s="1584"/>
      <c r="M386" s="1584"/>
      <c r="N386" s="1584"/>
      <c r="O386" s="1584"/>
      <c r="P386" s="1584"/>
      <c r="Q386" s="1584"/>
      <c r="R386" s="1584"/>
      <c r="S386" s="1584"/>
      <c r="T386" s="1584"/>
      <c r="U386" s="1584"/>
      <c r="V386" s="1584"/>
      <c r="W386" s="1584"/>
      <c r="X386" s="1584"/>
      <c r="Y386" s="830"/>
      <c r="Z386" s="155"/>
      <c r="AA386" s="1003"/>
      <c r="AB386" s="146"/>
    </row>
    <row r="387" spans="1:28" s="354" customFormat="1" ht="9" customHeight="1" x14ac:dyDescent="0.2">
      <c r="A387" s="292"/>
      <c r="B387" s="230"/>
      <c r="C387" s="747"/>
      <c r="D387" s="747"/>
      <c r="E387" s="747"/>
      <c r="F387" s="747"/>
      <c r="G387" s="747"/>
      <c r="H387" s="747"/>
      <c r="I387" s="747"/>
      <c r="J387" s="747"/>
      <c r="K387" s="747"/>
      <c r="L387" s="747"/>
      <c r="M387" s="747"/>
      <c r="N387" s="747"/>
      <c r="O387" s="747"/>
      <c r="P387" s="747"/>
      <c r="Q387" s="747"/>
      <c r="R387" s="747"/>
      <c r="S387" s="747"/>
      <c r="T387" s="747"/>
      <c r="U387" s="747"/>
      <c r="V387" s="747"/>
      <c r="W387" s="747"/>
      <c r="X387" s="150"/>
      <c r="Y387" s="150"/>
      <c r="Z387" s="151"/>
      <c r="AA387" s="1003"/>
      <c r="AB387" s="146"/>
    </row>
    <row r="388" spans="1:28" s="354" customFormat="1" ht="27" customHeight="1" x14ac:dyDescent="0.2">
      <c r="A388" s="456" t="s">
        <v>258</v>
      </c>
      <c r="B388" s="147"/>
      <c r="C388" s="1586" t="s">
        <v>355</v>
      </c>
      <c r="D388" s="1587"/>
      <c r="E388" s="1587"/>
      <c r="F388" s="1587"/>
      <c r="G388" s="1587"/>
      <c r="H388" s="1590"/>
      <c r="I388" s="1590"/>
      <c r="J388" s="1590"/>
      <c r="K388" s="1590"/>
      <c r="L388" s="1590"/>
      <c r="M388" s="1590"/>
      <c r="N388" s="1590"/>
      <c r="O388" s="1590"/>
      <c r="P388" s="1590"/>
      <c r="Q388" s="1590"/>
      <c r="R388" s="1590"/>
      <c r="S388" s="1590"/>
      <c r="T388" s="1591"/>
      <c r="U388" s="150"/>
      <c r="V388" s="150"/>
      <c r="W388" s="150"/>
      <c r="X388" s="150"/>
      <c r="Y388" s="150"/>
      <c r="Z388" s="151"/>
      <c r="AA388" s="1003"/>
      <c r="AB388" s="146"/>
    </row>
    <row r="389" spans="1:28" s="354" customFormat="1" ht="5.45" customHeight="1" x14ac:dyDescent="0.2">
      <c r="A389" s="292"/>
      <c r="B389" s="230"/>
      <c r="C389" s="747"/>
      <c r="D389" s="747"/>
      <c r="E389" s="747"/>
      <c r="F389" s="747"/>
      <c r="G389" s="747"/>
      <c r="H389" s="747"/>
      <c r="I389" s="747"/>
      <c r="J389" s="747"/>
      <c r="K389" s="747"/>
      <c r="L389" s="747"/>
      <c r="M389" s="747"/>
      <c r="N389" s="747"/>
      <c r="O389" s="747"/>
      <c r="P389" s="863"/>
      <c r="Q389" s="863"/>
      <c r="R389" s="863"/>
      <c r="S389" s="749"/>
      <c r="T389" s="207"/>
      <c r="U389" s="747"/>
      <c r="V389" s="747"/>
      <c r="W389" s="747"/>
      <c r="X389" s="150"/>
      <c r="Y389" s="150"/>
      <c r="Z389" s="151"/>
      <c r="AA389" s="1003"/>
      <c r="AB389" s="146"/>
    </row>
    <row r="390" spans="1:28" s="354" customFormat="1" ht="21" customHeight="1" x14ac:dyDescent="0.2">
      <c r="A390" s="298" t="s">
        <v>776</v>
      </c>
      <c r="B390" s="147"/>
      <c r="C390" s="183" t="s">
        <v>282</v>
      </c>
      <c r="D390" s="183"/>
      <c r="E390" s="183"/>
      <c r="F390" s="183"/>
      <c r="G390" s="183"/>
      <c r="H390" s="747"/>
      <c r="I390" s="747"/>
      <c r="J390" s="747"/>
      <c r="K390" s="747"/>
      <c r="L390" s="1188" t="s">
        <v>1166</v>
      </c>
      <c r="M390" s="1228"/>
      <c r="N390" s="1229"/>
      <c r="O390" s="1229"/>
      <c r="P390" s="1229"/>
      <c r="Q390" s="1229"/>
      <c r="R390" s="1229"/>
      <c r="S390" s="1229"/>
      <c r="T390" s="1230"/>
      <c r="U390" s="207"/>
      <c r="V390" s="207"/>
      <c r="W390" s="207"/>
      <c r="X390" s="150"/>
      <c r="Y390" s="150"/>
      <c r="Z390" s="151"/>
      <c r="AA390" s="1003">
        <f>IF(L390="?",0,IF(L390&lt;&gt;"",1,0))</f>
        <v>0</v>
      </c>
      <c r="AB390" s="146"/>
    </row>
    <row r="391" spans="1:28" s="354" customFormat="1" ht="5.25" customHeight="1" x14ac:dyDescent="0.2">
      <c r="A391" s="292"/>
      <c r="B391" s="230"/>
      <c r="C391" s="267"/>
      <c r="D391" s="267"/>
      <c r="E391" s="267"/>
      <c r="F391" s="267"/>
      <c r="G391" s="267"/>
      <c r="H391" s="828"/>
      <c r="I391" s="828"/>
      <c r="J391" s="828"/>
      <c r="K391" s="828"/>
      <c r="L391" s="828"/>
      <c r="M391" s="828"/>
      <c r="N391" s="828"/>
      <c r="O391" s="828"/>
      <c r="P391" s="828"/>
      <c r="Q391" s="828"/>
      <c r="R391" s="828"/>
      <c r="S391" s="828"/>
      <c r="T391" s="828"/>
      <c r="U391" s="207"/>
      <c r="V391" s="207"/>
      <c r="W391" s="207"/>
      <c r="X391" s="150"/>
      <c r="Y391" s="150"/>
      <c r="Z391" s="151"/>
      <c r="AA391" s="1003"/>
      <c r="AB391" s="146"/>
    </row>
    <row r="392" spans="1:28" s="354" customFormat="1" ht="24" customHeight="1" x14ac:dyDescent="0.2">
      <c r="A392" s="298" t="s">
        <v>777</v>
      </c>
      <c r="B392" s="230"/>
      <c r="C392" s="1273" t="s">
        <v>1289</v>
      </c>
      <c r="D392" s="1273"/>
      <c r="E392" s="1273"/>
      <c r="F392" s="1273"/>
      <c r="G392" s="1273"/>
      <c r="H392" s="1585"/>
      <c r="I392" s="1585"/>
      <c r="J392" s="1585"/>
      <c r="K392" s="1585"/>
      <c r="L392" s="1585"/>
      <c r="M392" s="1409"/>
      <c r="N392" s="1409"/>
      <c r="O392" s="1409"/>
      <c r="P392" s="1181"/>
      <c r="Q392" s="1181"/>
      <c r="R392" s="1181"/>
      <c r="S392" s="1181"/>
      <c r="T392" s="1593"/>
      <c r="U392" s="662" t="s">
        <v>1002</v>
      </c>
      <c r="V392" s="207"/>
      <c r="W392" s="207"/>
      <c r="X392" s="150"/>
      <c r="Y392" s="150"/>
      <c r="Z392" s="151"/>
      <c r="AA392" s="1003">
        <f>IF(P392="?",0,IF(P392&lt;&gt;"",1,0))</f>
        <v>0</v>
      </c>
      <c r="AB392" s="146"/>
    </row>
    <row r="393" spans="1:28" s="354" customFormat="1" ht="21" customHeight="1" x14ac:dyDescent="0.2">
      <c r="A393" s="459" t="s">
        <v>258</v>
      </c>
      <c r="B393" s="147"/>
      <c r="C393" s="749" t="s">
        <v>1290</v>
      </c>
      <c r="D393" s="749"/>
      <c r="E393" s="749"/>
      <c r="F393" s="749"/>
      <c r="G393" s="749"/>
      <c r="H393" s="749"/>
      <c r="I393" s="749"/>
      <c r="J393" s="749"/>
      <c r="K393" s="749"/>
      <c r="L393" s="749"/>
      <c r="M393" s="749"/>
      <c r="N393" s="749"/>
      <c r="O393" s="749"/>
      <c r="P393" s="749"/>
      <c r="Q393" s="749"/>
      <c r="R393" s="749"/>
      <c r="S393" s="749"/>
      <c r="T393" s="749"/>
      <c r="U393" s="749"/>
      <c r="V393" s="207"/>
      <c r="W393" s="207"/>
      <c r="X393" s="150"/>
      <c r="Y393" s="826"/>
      <c r="Z393" s="151"/>
      <c r="AA393" s="1003"/>
      <c r="AB393" s="146"/>
    </row>
    <row r="394" spans="1:28" s="354" customFormat="1" ht="24" customHeight="1" x14ac:dyDescent="0.2">
      <c r="A394" s="298" t="s">
        <v>778</v>
      </c>
      <c r="B394" s="230"/>
      <c r="C394" s="1273" t="s">
        <v>1012</v>
      </c>
      <c r="D394" s="1273"/>
      <c r="E394" s="1273"/>
      <c r="F394" s="1273"/>
      <c r="G394" s="1273"/>
      <c r="H394" s="1273"/>
      <c r="I394" s="1273"/>
      <c r="J394" s="1273"/>
      <c r="K394" s="1273"/>
      <c r="L394" s="1273"/>
      <c r="M394" s="1273"/>
      <c r="N394" s="1273"/>
      <c r="O394" s="1273"/>
      <c r="P394" s="1181"/>
      <c r="Q394" s="1181"/>
      <c r="R394" s="1181"/>
      <c r="S394" s="1181"/>
      <c r="T394" s="1181"/>
      <c r="U394" s="662" t="s">
        <v>1002</v>
      </c>
      <c r="V394" s="207"/>
      <c r="W394" s="207"/>
      <c r="X394" s="150"/>
      <c r="Y394" s="150"/>
      <c r="Z394" s="151"/>
      <c r="AA394" s="1003">
        <f>IF(P394="?",0,IF(P394&lt;&gt;"",1,0))</f>
        <v>0</v>
      </c>
      <c r="AB394" s="146"/>
    </row>
    <row r="395" spans="1:28" s="354" customFormat="1" ht="5.45" customHeight="1" x14ac:dyDescent="0.2">
      <c r="A395" s="292"/>
      <c r="B395" s="230"/>
      <c r="C395" s="691"/>
      <c r="D395" s="691"/>
      <c r="E395" s="691"/>
      <c r="F395" s="691"/>
      <c r="G395" s="691"/>
      <c r="H395" s="691"/>
      <c r="I395" s="691"/>
      <c r="J395" s="691"/>
      <c r="K395" s="691"/>
      <c r="L395" s="691"/>
      <c r="M395" s="691"/>
      <c r="N395" s="691"/>
      <c r="O395" s="691"/>
      <c r="P395" s="691"/>
      <c r="Q395" s="691"/>
      <c r="R395" s="691"/>
      <c r="S395" s="691"/>
      <c r="T395" s="691"/>
      <c r="U395" s="691"/>
      <c r="V395" s="207"/>
      <c r="W395" s="207"/>
      <c r="X395" s="150"/>
      <c r="Y395" s="150"/>
      <c r="Z395" s="151"/>
      <c r="AA395" s="1003"/>
      <c r="AB395" s="146"/>
    </row>
    <row r="396" spans="1:28" s="354" customFormat="1" ht="24" customHeight="1" x14ac:dyDescent="0.2">
      <c r="A396" s="298" t="s">
        <v>779</v>
      </c>
      <c r="B396" s="230"/>
      <c r="C396" s="1273" t="s">
        <v>1190</v>
      </c>
      <c r="D396" s="1273"/>
      <c r="E396" s="1273"/>
      <c r="F396" s="1273"/>
      <c r="G396" s="1273"/>
      <c r="H396" s="1585"/>
      <c r="I396" s="1585"/>
      <c r="J396" s="1585"/>
      <c r="K396" s="1585"/>
      <c r="L396" s="1585"/>
      <c r="M396" s="685"/>
      <c r="N396" s="685"/>
      <c r="O396" s="685"/>
      <c r="P396" s="1181"/>
      <c r="Q396" s="1181"/>
      <c r="R396" s="1181"/>
      <c r="S396" s="1181"/>
      <c r="T396" s="1593"/>
      <c r="U396" s="662" t="s">
        <v>1002</v>
      </c>
      <c r="V396" s="207"/>
      <c r="W396" s="207"/>
      <c r="X396" s="150"/>
      <c r="Y396" s="150"/>
      <c r="Z396" s="151"/>
      <c r="AA396" s="1003">
        <f>IF(P396="?",0,IF(P396&lt;&gt;"",1,0))</f>
        <v>0</v>
      </c>
      <c r="AB396" s="146"/>
    </row>
    <row r="397" spans="1:28" s="354" customFormat="1" ht="5.25" customHeight="1" x14ac:dyDescent="0.2">
      <c r="A397" s="292"/>
      <c r="B397" s="230"/>
      <c r="C397" s="695"/>
      <c r="D397" s="695"/>
      <c r="E397" s="695"/>
      <c r="F397" s="695"/>
      <c r="G397" s="695"/>
      <c r="H397" s="695"/>
      <c r="I397" s="695"/>
      <c r="J397" s="695"/>
      <c r="K397" s="695"/>
      <c r="L397" s="695"/>
      <c r="M397" s="695"/>
      <c r="N397" s="695"/>
      <c r="O397" s="695"/>
      <c r="P397" s="695"/>
      <c r="Q397" s="695"/>
      <c r="R397" s="695"/>
      <c r="S397" s="695"/>
      <c r="T397" s="695"/>
      <c r="U397" s="695"/>
      <c r="V397" s="207"/>
      <c r="W397" s="207"/>
      <c r="X397" s="150"/>
      <c r="Y397" s="150"/>
      <c r="Z397" s="151"/>
      <c r="AA397" s="1003"/>
      <c r="AB397" s="146"/>
    </row>
    <row r="398" spans="1:28" s="354" customFormat="1" ht="21" customHeight="1" x14ac:dyDescent="0.2">
      <c r="A398" s="298" t="s">
        <v>780</v>
      </c>
      <c r="B398" s="230"/>
      <c r="C398" s="988"/>
      <c r="D398" s="695" t="s">
        <v>1013</v>
      </c>
      <c r="E398" s="267"/>
      <c r="F398" s="267"/>
      <c r="G398" s="267"/>
      <c r="H398" s="685"/>
      <c r="I398" s="685"/>
      <c r="J398" s="685"/>
      <c r="K398" s="685"/>
      <c r="L398" s="685"/>
      <c r="M398" s="685"/>
      <c r="N398" s="685"/>
      <c r="O398" s="685"/>
      <c r="P398" s="1181"/>
      <c r="Q398" s="1181"/>
      <c r="R398" s="1181"/>
      <c r="S398" s="1181"/>
      <c r="T398" s="1593"/>
      <c r="U398" s="662" t="s">
        <v>1002</v>
      </c>
      <c r="V398" s="207"/>
      <c r="W398" s="207"/>
      <c r="X398" s="150"/>
      <c r="Y398" s="150"/>
      <c r="Z398" s="151"/>
      <c r="AA398" s="1003">
        <f>IF(P398="?",0,IF(P398&lt;&gt;"",1,0))</f>
        <v>0</v>
      </c>
      <c r="AB398" s="146"/>
    </row>
    <row r="399" spans="1:28" s="354" customFormat="1" ht="5.25" customHeight="1" x14ac:dyDescent="0.2">
      <c r="A399" s="300"/>
      <c r="B399" s="230"/>
      <c r="C399" s="695"/>
      <c r="D399" s="267"/>
      <c r="E399" s="267"/>
      <c r="F399" s="267"/>
      <c r="G399" s="267"/>
      <c r="H399" s="685"/>
      <c r="I399" s="685"/>
      <c r="J399" s="685"/>
      <c r="K399" s="685"/>
      <c r="L399" s="685"/>
      <c r="M399" s="685"/>
      <c r="N399" s="685"/>
      <c r="O399" s="685"/>
      <c r="P399" s="685"/>
      <c r="Q399" s="685"/>
      <c r="R399" s="685"/>
      <c r="S399" s="685"/>
      <c r="T399" s="685"/>
      <c r="U399" s="685"/>
      <c r="V399" s="207"/>
      <c r="W399" s="207"/>
      <c r="X399" s="150"/>
      <c r="Y399" s="150"/>
      <c r="Z399" s="151"/>
      <c r="AA399" s="1003"/>
      <c r="AB399" s="146"/>
    </row>
    <row r="400" spans="1:28" s="354" customFormat="1" ht="21" customHeight="1" x14ac:dyDescent="0.2">
      <c r="A400" s="298" t="s">
        <v>781</v>
      </c>
      <c r="B400" s="230"/>
      <c r="C400" s="988"/>
      <c r="D400" s="695" t="s">
        <v>1014</v>
      </c>
      <c r="E400" s="267"/>
      <c r="F400" s="267"/>
      <c r="G400" s="267"/>
      <c r="H400" s="685"/>
      <c r="I400" s="685"/>
      <c r="J400" s="685"/>
      <c r="K400" s="685"/>
      <c r="L400" s="685"/>
      <c r="M400" s="685"/>
      <c r="N400" s="685"/>
      <c r="O400" s="685"/>
      <c r="P400" s="1181"/>
      <c r="Q400" s="1181"/>
      <c r="R400" s="1181"/>
      <c r="S400" s="1181"/>
      <c r="T400" s="1593"/>
      <c r="U400" s="662" t="s">
        <v>1002</v>
      </c>
      <c r="V400" s="207"/>
      <c r="W400" s="207"/>
      <c r="X400" s="150"/>
      <c r="Y400" s="150"/>
      <c r="Z400" s="151"/>
      <c r="AA400" s="1003">
        <f>IF(P400="?",0,IF(P400&lt;&gt;"",1,0))</f>
        <v>0</v>
      </c>
      <c r="AB400" s="146"/>
    </row>
    <row r="401" spans="1:28" s="354" customFormat="1" ht="5.25" customHeight="1" x14ac:dyDescent="0.2">
      <c r="A401" s="292"/>
      <c r="B401" s="230"/>
      <c r="C401" s="691"/>
      <c r="D401" s="691"/>
      <c r="E401" s="691"/>
      <c r="F401" s="691"/>
      <c r="G401" s="691"/>
      <c r="H401" s="691"/>
      <c r="I401" s="691"/>
      <c r="J401" s="691"/>
      <c r="K401" s="691"/>
      <c r="L401" s="691"/>
      <c r="M401" s="691"/>
      <c r="N401" s="691"/>
      <c r="O401" s="863"/>
      <c r="P401" s="863"/>
      <c r="Q401" s="863"/>
      <c r="R401" s="749"/>
      <c r="S401" s="749"/>
      <c r="T401" s="749"/>
      <c r="U401" s="691" t="s">
        <v>972</v>
      </c>
      <c r="V401" s="691"/>
      <c r="W401" s="207"/>
      <c r="X401" s="150"/>
      <c r="Y401" s="150"/>
      <c r="Z401" s="151"/>
      <c r="AA401" s="1003"/>
      <c r="AB401" s="146"/>
    </row>
    <row r="402" spans="1:28" s="354" customFormat="1" ht="21" customHeight="1" x14ac:dyDescent="0.2">
      <c r="A402" s="298" t="s">
        <v>782</v>
      </c>
      <c r="B402" s="230"/>
      <c r="C402" s="690" t="s">
        <v>257</v>
      </c>
      <c r="D402" s="690"/>
      <c r="E402" s="690"/>
      <c r="F402" s="690"/>
      <c r="G402" s="690"/>
      <c r="H402" s="239"/>
      <c r="I402" s="239"/>
      <c r="J402" s="239"/>
      <c r="K402" s="239"/>
      <c r="L402" s="1601" t="s">
        <v>1166</v>
      </c>
      <c r="M402" s="1602"/>
      <c r="N402" s="1603"/>
      <c r="O402" s="1603"/>
      <c r="P402" s="1603"/>
      <c r="Q402" s="1603"/>
      <c r="R402" s="1603"/>
      <c r="S402" s="1603"/>
      <c r="T402" s="1604"/>
      <c r="U402" s="690"/>
      <c r="V402" s="690"/>
      <c r="W402" s="207"/>
      <c r="X402" s="150"/>
      <c r="Y402" s="150"/>
      <c r="Z402" s="151"/>
      <c r="AA402" s="1003">
        <f>IF(L402="?",0,IF(L402&lt;&gt;"",1,0))</f>
        <v>0</v>
      </c>
      <c r="AB402" s="146"/>
    </row>
    <row r="403" spans="1:28" s="354" customFormat="1" ht="5.45" customHeight="1" x14ac:dyDescent="0.2">
      <c r="A403" s="292"/>
      <c r="B403" s="230"/>
      <c r="C403" s="691"/>
      <c r="D403" s="691"/>
      <c r="E403" s="691"/>
      <c r="F403" s="691"/>
      <c r="G403" s="691"/>
      <c r="H403" s="691"/>
      <c r="I403" s="691"/>
      <c r="J403" s="691"/>
      <c r="K403" s="691"/>
      <c r="L403" s="691"/>
      <c r="M403" s="691"/>
      <c r="N403" s="691"/>
      <c r="O403" s="691"/>
      <c r="P403" s="691"/>
      <c r="Q403" s="691"/>
      <c r="R403" s="691"/>
      <c r="S403" s="691"/>
      <c r="T403" s="691"/>
      <c r="U403" s="691"/>
      <c r="V403" s="691"/>
      <c r="W403" s="691"/>
      <c r="X403" s="150"/>
      <c r="Y403" s="150"/>
      <c r="Z403" s="151"/>
      <c r="AA403" s="1003"/>
      <c r="AB403" s="146"/>
    </row>
    <row r="404" spans="1:28" s="354" customFormat="1" ht="5.45" customHeight="1" x14ac:dyDescent="0.2">
      <c r="A404" s="292"/>
      <c r="B404" s="258"/>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60"/>
      <c r="Y404" s="260"/>
      <c r="Z404" s="261"/>
      <c r="AA404" s="1003"/>
      <c r="AB404" s="146"/>
    </row>
    <row r="405" spans="1:28" s="354" customFormat="1" ht="21" customHeight="1" x14ac:dyDescent="0.2">
      <c r="A405" s="292"/>
      <c r="B405" s="230"/>
      <c r="C405" s="239" t="s">
        <v>75</v>
      </c>
      <c r="D405" s="693"/>
      <c r="E405" s="693"/>
      <c r="F405" s="693"/>
      <c r="G405" s="693"/>
      <c r="H405" s="691"/>
      <c r="I405" s="691"/>
      <c r="J405" s="691"/>
      <c r="K405" s="691"/>
      <c r="L405" s="691"/>
      <c r="M405" s="691"/>
      <c r="N405" s="691"/>
      <c r="O405" s="691"/>
      <c r="P405" s="691"/>
      <c r="Q405" s="691"/>
      <c r="R405" s="691"/>
      <c r="S405" s="691"/>
      <c r="T405" s="691"/>
      <c r="U405" s="691"/>
      <c r="V405" s="691"/>
      <c r="W405" s="691"/>
      <c r="X405" s="150"/>
      <c r="Y405" s="150"/>
      <c r="Z405" s="151"/>
      <c r="AA405" s="1003"/>
      <c r="AB405" s="146"/>
    </row>
    <row r="406" spans="1:28" s="354" customFormat="1" ht="60" customHeight="1" x14ac:dyDescent="0.2">
      <c r="A406" s="298" t="s">
        <v>783</v>
      </c>
      <c r="B406" s="147"/>
      <c r="C406" s="1198"/>
      <c r="D406" s="1198"/>
      <c r="E406" s="1198"/>
      <c r="F406" s="1198"/>
      <c r="G406" s="1198"/>
      <c r="H406" s="1198"/>
      <c r="I406" s="1198"/>
      <c r="J406" s="1198"/>
      <c r="K406" s="1198"/>
      <c r="L406" s="1198"/>
      <c r="M406" s="1198"/>
      <c r="N406" s="1198"/>
      <c r="O406" s="1198"/>
      <c r="P406" s="1198"/>
      <c r="Q406" s="1198"/>
      <c r="R406" s="1198"/>
      <c r="S406" s="1198"/>
      <c r="T406" s="1198"/>
      <c r="U406" s="1198"/>
      <c r="V406" s="1198"/>
      <c r="W406" s="1198"/>
      <c r="X406" s="1577"/>
      <c r="Y406" s="150"/>
      <c r="Z406" s="151"/>
      <c r="AA406" s="1003">
        <f>IF(C406="?",0,IF(C406&lt;&gt;"",1,0))</f>
        <v>0</v>
      </c>
      <c r="AB406" s="146"/>
    </row>
    <row r="407" spans="1:28" s="354" customFormat="1" ht="9" customHeight="1" x14ac:dyDescent="0.2">
      <c r="A407" s="288" t="str">
        <f>IF(L4&lt;&gt;"",L4,"")</f>
        <v>00000000</v>
      </c>
      <c r="B407" s="19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8"/>
      <c r="Y407" s="158"/>
      <c r="Z407" s="159"/>
      <c r="AA407" s="1003"/>
      <c r="AB407" s="146"/>
    </row>
    <row r="408" spans="1:28" s="353" customFormat="1" ht="9" customHeight="1" x14ac:dyDescent="0.2">
      <c r="A408" s="455"/>
      <c r="B408" s="180"/>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2"/>
      <c r="AA408" s="1003"/>
      <c r="AB408" s="28"/>
    </row>
    <row r="409" spans="1:28" s="353" customFormat="1" ht="45" customHeight="1" x14ac:dyDescent="0.2">
      <c r="A409" s="455"/>
      <c r="B409" s="160"/>
      <c r="C409" s="1275" t="s">
        <v>1191</v>
      </c>
      <c r="D409" s="1276"/>
      <c r="E409" s="1276"/>
      <c r="F409" s="1276"/>
      <c r="G409" s="1276"/>
      <c r="H409" s="1276"/>
      <c r="I409" s="1276"/>
      <c r="J409" s="1276"/>
      <c r="K409" s="1276"/>
      <c r="L409" s="1276"/>
      <c r="M409" s="1276"/>
      <c r="N409" s="1276"/>
      <c r="O409" s="1276"/>
      <c r="P409" s="1276"/>
      <c r="Q409" s="1276"/>
      <c r="R409" s="1276"/>
      <c r="S409" s="1276"/>
      <c r="T409" s="1276"/>
      <c r="U409" s="1276"/>
      <c r="V409" s="1276"/>
      <c r="W409" s="1277"/>
      <c r="X409" s="1277"/>
      <c r="Y409" s="698"/>
      <c r="Z409" s="162"/>
      <c r="AA409" s="1003"/>
      <c r="AB409" s="28"/>
    </row>
    <row r="410" spans="1:28" ht="300" customHeight="1" x14ac:dyDescent="0.2">
      <c r="A410" s="466" t="s">
        <v>1060</v>
      </c>
      <c r="B410" s="185"/>
      <c r="C410" s="1198"/>
      <c r="D410" s="1278"/>
      <c r="E410" s="1278"/>
      <c r="F410" s="1278"/>
      <c r="G410" s="1278"/>
      <c r="H410" s="1278"/>
      <c r="I410" s="1278"/>
      <c r="J410" s="1278"/>
      <c r="K410" s="1278"/>
      <c r="L410" s="1278"/>
      <c r="M410" s="1278"/>
      <c r="N410" s="1278"/>
      <c r="O410" s="1278"/>
      <c r="P410" s="1278"/>
      <c r="Q410" s="1278"/>
      <c r="R410" s="1278"/>
      <c r="S410" s="1278"/>
      <c r="T410" s="1278"/>
      <c r="U410" s="1278"/>
      <c r="V410" s="1278"/>
      <c r="W410" s="1136"/>
      <c r="X410" s="1136"/>
      <c r="Y410" s="698"/>
      <c r="Z410" s="186"/>
      <c r="AA410" s="1003">
        <f>IF(C410="?",0,IF(C410&lt;&gt;"",1,0))</f>
        <v>0</v>
      </c>
      <c r="AB410" s="12"/>
    </row>
    <row r="411" spans="1:28" s="353" customFormat="1" ht="5.25" customHeight="1" x14ac:dyDescent="0.2">
      <c r="A411" s="455"/>
      <c r="B411" s="177"/>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9"/>
      <c r="AA411" s="1003"/>
      <c r="AB411" s="28"/>
    </row>
    <row r="412" spans="1:28" s="354" customFormat="1" ht="5.45" customHeight="1" x14ac:dyDescent="0.2">
      <c r="A412" s="292"/>
      <c r="B412" s="142"/>
      <c r="C412" s="143"/>
      <c r="D412" s="143"/>
      <c r="E412" s="143"/>
      <c r="F412" s="143"/>
      <c r="G412" s="143"/>
      <c r="H412" s="143"/>
      <c r="I412" s="143"/>
      <c r="J412" s="143"/>
      <c r="K412" s="143"/>
      <c r="L412" s="143"/>
      <c r="M412" s="143"/>
      <c r="N412" s="143"/>
      <c r="O412" s="143"/>
      <c r="P412" s="143"/>
      <c r="Q412" s="143"/>
      <c r="R412" s="143"/>
      <c r="S412" s="143"/>
      <c r="T412" s="143"/>
      <c r="U412" s="143"/>
      <c r="V412" s="144"/>
      <c r="W412" s="144"/>
      <c r="X412" s="144"/>
      <c r="Y412" s="144"/>
      <c r="Z412" s="145"/>
      <c r="AA412" s="1003"/>
      <c r="AB412" s="146"/>
    </row>
    <row r="413" spans="1:28" s="885" customFormat="1" ht="36" customHeight="1" x14ac:dyDescent="0.2">
      <c r="A413" s="292"/>
      <c r="B413" s="225"/>
      <c r="C413" s="1269" t="s">
        <v>977</v>
      </c>
      <c r="D413" s="1270"/>
      <c r="E413" s="1270"/>
      <c r="F413" s="1270"/>
      <c r="G413" s="1270"/>
      <c r="H413" s="1270"/>
      <c r="I413" s="1270"/>
      <c r="J413" s="1270"/>
      <c r="K413" s="1270"/>
      <c r="L413" s="1270"/>
      <c r="M413" s="1270"/>
      <c r="N413" s="1270"/>
      <c r="O413" s="1270"/>
      <c r="P413" s="1270"/>
      <c r="Q413" s="1270"/>
      <c r="R413" s="1270"/>
      <c r="S413" s="1270"/>
      <c r="T413" s="1270"/>
      <c r="U413" s="1270"/>
      <c r="V413" s="1270"/>
      <c r="W413" s="1271"/>
      <c r="X413" s="1272"/>
      <c r="Y413" s="698"/>
      <c r="Z413" s="226"/>
      <c r="AA413" s="1003"/>
      <c r="AB413" s="227"/>
    </row>
    <row r="414" spans="1:28" s="354" customFormat="1" ht="5.25" customHeight="1" x14ac:dyDescent="0.2">
      <c r="A414" s="292"/>
      <c r="B414" s="230"/>
      <c r="C414" s="695"/>
      <c r="D414" s="695"/>
      <c r="E414" s="695"/>
      <c r="F414" s="695"/>
      <c r="G414" s="695"/>
      <c r="H414" s="695"/>
      <c r="I414" s="695"/>
      <c r="J414" s="695"/>
      <c r="K414" s="695"/>
      <c r="L414" s="695"/>
      <c r="M414" s="695"/>
      <c r="N414" s="695"/>
      <c r="O414" s="695"/>
      <c r="P414" s="695"/>
      <c r="Q414" s="695"/>
      <c r="R414" s="695"/>
      <c r="S414" s="695"/>
      <c r="T414" s="695"/>
      <c r="U414" s="695"/>
      <c r="V414" s="695"/>
      <c r="W414" s="695"/>
      <c r="X414" s="695"/>
      <c r="Y414" s="695"/>
      <c r="Z414" s="151"/>
      <c r="AA414" s="1003"/>
      <c r="AB414" s="146"/>
    </row>
    <row r="415" spans="1:28" s="976" customFormat="1" ht="22.5" customHeight="1" x14ac:dyDescent="0.2">
      <c r="A415" s="292"/>
      <c r="B415" s="147"/>
      <c r="C415" s="693" t="s">
        <v>1078</v>
      </c>
      <c r="D415" s="693"/>
      <c r="E415" s="693"/>
      <c r="F415" s="693"/>
      <c r="G415" s="693"/>
      <c r="H415" s="693"/>
      <c r="I415" s="693"/>
      <c r="J415" s="693"/>
      <c r="K415" s="693"/>
      <c r="L415" s="693"/>
      <c r="M415" s="693"/>
      <c r="N415" s="693"/>
      <c r="O415" s="693"/>
      <c r="P415" s="693"/>
      <c r="Q415" s="693"/>
      <c r="R415" s="690"/>
      <c r="S415" s="690"/>
      <c r="T415" s="690"/>
      <c r="U415" s="690"/>
      <c r="V415" s="690"/>
      <c r="W415" s="690"/>
      <c r="X415" s="690"/>
      <c r="Y415" s="687"/>
      <c r="Z415" s="231"/>
      <c r="AA415" s="1003"/>
      <c r="AB415" s="232"/>
    </row>
    <row r="416" spans="1:28" s="354" customFormat="1" ht="5.25" customHeight="1" x14ac:dyDescent="0.2">
      <c r="A416" s="292"/>
      <c r="B416" s="230"/>
      <c r="C416" s="695"/>
      <c r="D416" s="692"/>
      <c r="E416" s="692"/>
      <c r="F416" s="695"/>
      <c r="G416" s="695"/>
      <c r="H416" s="695"/>
      <c r="I416" s="695"/>
      <c r="J416" s="695"/>
      <c r="K416" s="695"/>
      <c r="L416" s="695"/>
      <c r="M416" s="695"/>
      <c r="N416" s="695"/>
      <c r="O416" s="695"/>
      <c r="P416" s="695"/>
      <c r="Q416" s="695"/>
      <c r="R416" s="695"/>
      <c r="S416" s="695"/>
      <c r="T416" s="695"/>
      <c r="U416" s="695"/>
      <c r="V416" s="695"/>
      <c r="W416" s="695"/>
      <c r="X416" s="695"/>
      <c r="Y416" s="695"/>
      <c r="Z416" s="151"/>
      <c r="AA416" s="1003"/>
      <c r="AB416" s="146"/>
    </row>
    <row r="417" spans="1:28" s="354" customFormat="1" ht="21" customHeight="1" x14ac:dyDescent="0.2">
      <c r="A417" s="298" t="s">
        <v>1147</v>
      </c>
      <c r="B417" s="230"/>
      <c r="C417" s="695" t="s">
        <v>82</v>
      </c>
      <c r="D417" s="692"/>
      <c r="E417" s="692"/>
      <c r="F417" s="695"/>
      <c r="G417" s="695"/>
      <c r="H417" s="695"/>
      <c r="I417" s="1268"/>
      <c r="J417" s="1131"/>
      <c r="K417" s="1131"/>
      <c r="L417" s="1131"/>
      <c r="M417" s="1131"/>
      <c r="N417" s="1131"/>
      <c r="O417" s="1131"/>
      <c r="P417" s="1131"/>
      <c r="Q417" s="1131"/>
      <c r="R417" s="1131"/>
      <c r="S417" s="1131"/>
      <c r="T417" s="1131"/>
      <c r="U417" s="1131"/>
      <c r="V417" s="1131"/>
      <c r="W417" s="1131"/>
      <c r="X417" s="1131"/>
      <c r="Y417" s="695"/>
      <c r="Z417" s="151"/>
      <c r="AA417" s="1003">
        <f>IF(I417="?",0,IF(I417&lt;&gt;"",1,0))</f>
        <v>0</v>
      </c>
      <c r="AB417" s="146"/>
    </row>
    <row r="418" spans="1:28" s="354" customFormat="1" ht="5.25" customHeight="1" x14ac:dyDescent="0.2">
      <c r="A418" s="292"/>
      <c r="B418" s="230"/>
      <c r="C418" s="690"/>
      <c r="D418" s="692"/>
      <c r="E418" s="692"/>
      <c r="F418" s="695"/>
      <c r="G418" s="695"/>
      <c r="H418" s="695"/>
      <c r="I418" s="695"/>
      <c r="J418" s="695"/>
      <c r="K418" s="695"/>
      <c r="L418" s="695"/>
      <c r="M418" s="695"/>
      <c r="N418" s="695"/>
      <c r="O418" s="695"/>
      <c r="P418" s="695"/>
      <c r="Q418" s="695"/>
      <c r="R418" s="695"/>
      <c r="S418" s="695"/>
      <c r="T418" s="695"/>
      <c r="U418" s="695"/>
      <c r="V418" s="695"/>
      <c r="W418" s="695"/>
      <c r="X418" s="695"/>
      <c r="Y418" s="695"/>
      <c r="Z418" s="151"/>
      <c r="AA418" s="1003"/>
      <c r="AB418" s="146"/>
    </row>
    <row r="419" spans="1:28" s="354" customFormat="1" ht="21" customHeight="1" x14ac:dyDescent="0.2">
      <c r="A419" s="298" t="s">
        <v>1148</v>
      </c>
      <c r="B419" s="235"/>
      <c r="C419" s="695" t="s">
        <v>61</v>
      </c>
      <c r="D419" s="692"/>
      <c r="E419" s="692"/>
      <c r="F419" s="695"/>
      <c r="G419" s="695"/>
      <c r="H419" s="695"/>
      <c r="I419" s="1268"/>
      <c r="J419" s="1131"/>
      <c r="K419" s="1131"/>
      <c r="L419" s="1131"/>
      <c r="M419" s="1131"/>
      <c r="N419" s="1131"/>
      <c r="O419" s="1131"/>
      <c r="P419" s="1131"/>
      <c r="Q419" s="1131"/>
      <c r="R419" s="1131"/>
      <c r="S419" s="1131"/>
      <c r="T419" s="1131"/>
      <c r="U419" s="1131"/>
      <c r="V419" s="1131"/>
      <c r="W419" s="1131"/>
      <c r="X419" s="1131"/>
      <c r="Y419" s="695"/>
      <c r="Z419" s="151"/>
      <c r="AA419" s="1003">
        <f>IF(I419="?",0,IF(I419&lt;&gt;"",1,0))</f>
        <v>0</v>
      </c>
      <c r="AB419" s="146"/>
    </row>
    <row r="420" spans="1:28" s="354" customFormat="1" ht="5.25" customHeight="1" x14ac:dyDescent="0.2">
      <c r="A420" s="292"/>
      <c r="B420" s="230"/>
      <c r="C420" s="690"/>
      <c r="D420" s="692"/>
      <c r="E420" s="692"/>
      <c r="F420" s="695"/>
      <c r="G420" s="695"/>
      <c r="H420" s="695"/>
      <c r="I420" s="695"/>
      <c r="J420" s="695"/>
      <c r="K420" s="695"/>
      <c r="L420" s="695"/>
      <c r="M420" s="695"/>
      <c r="N420" s="695"/>
      <c r="O420" s="695"/>
      <c r="P420" s="695"/>
      <c r="Q420" s="695"/>
      <c r="R420" s="695"/>
      <c r="S420" s="695"/>
      <c r="T420" s="695"/>
      <c r="U420" s="695"/>
      <c r="V420" s="695"/>
      <c r="W420" s="695"/>
      <c r="X420" s="695"/>
      <c r="Y420" s="695"/>
      <c r="Z420" s="151"/>
      <c r="AA420" s="1003"/>
      <c r="AB420" s="146"/>
    </row>
    <row r="421" spans="1:28" s="354" customFormat="1" ht="21" customHeight="1" x14ac:dyDescent="0.2">
      <c r="A421" s="298" t="s">
        <v>1149</v>
      </c>
      <c r="B421" s="235"/>
      <c r="C421" s="695" t="s">
        <v>238</v>
      </c>
      <c r="D421" s="692"/>
      <c r="E421" s="692"/>
      <c r="F421" s="695"/>
      <c r="G421" s="695"/>
      <c r="H421" s="695"/>
      <c r="I421" s="1268"/>
      <c r="J421" s="1131"/>
      <c r="K421" s="1131"/>
      <c r="L421" s="1131"/>
      <c r="M421" s="1131"/>
      <c r="N421" s="1131"/>
      <c r="O421" s="1131"/>
      <c r="P421" s="1131"/>
      <c r="Q421" s="1131"/>
      <c r="R421" s="1131"/>
      <c r="S421" s="1131"/>
      <c r="T421" s="1131"/>
      <c r="U421" s="1131"/>
      <c r="V421" s="1131"/>
      <c r="W421" s="1131"/>
      <c r="X421" s="1131"/>
      <c r="Y421" s="695"/>
      <c r="Z421" s="151"/>
      <c r="AA421" s="1003">
        <f>IF(I421="?",0,IF(I421&lt;&gt;"",1,0))</f>
        <v>0</v>
      </c>
      <c r="AB421" s="146"/>
    </row>
    <row r="422" spans="1:28" s="354" customFormat="1" ht="5.25" customHeight="1" x14ac:dyDescent="0.2">
      <c r="A422" s="292"/>
      <c r="B422" s="228"/>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155"/>
      <c r="AA422" s="1003"/>
      <c r="AB422" s="146"/>
    </row>
    <row r="423" spans="1:28" s="354" customFormat="1" ht="5.25" customHeight="1" x14ac:dyDescent="0.2">
      <c r="A423" s="292"/>
      <c r="B423" s="230"/>
      <c r="C423" s="695"/>
      <c r="D423" s="695"/>
      <c r="E423" s="695"/>
      <c r="F423" s="695"/>
      <c r="G423" s="695"/>
      <c r="H423" s="695"/>
      <c r="I423" s="695"/>
      <c r="J423" s="695"/>
      <c r="K423" s="695"/>
      <c r="L423" s="695"/>
      <c r="M423" s="695"/>
      <c r="N423" s="695"/>
      <c r="O423" s="695"/>
      <c r="P423" s="695"/>
      <c r="Q423" s="695"/>
      <c r="R423" s="695"/>
      <c r="S423" s="695"/>
      <c r="T423" s="695"/>
      <c r="U423" s="695"/>
      <c r="V423" s="695"/>
      <c r="W423" s="695"/>
      <c r="X423" s="695"/>
      <c r="Y423" s="695"/>
      <c r="Z423" s="151"/>
      <c r="AA423" s="1003"/>
      <c r="AB423" s="146"/>
    </row>
    <row r="424" spans="1:28" s="884" customFormat="1" ht="36" customHeight="1" x14ac:dyDescent="0.2">
      <c r="A424" s="292"/>
      <c r="B424" s="225"/>
      <c r="C424" s="1269" t="s">
        <v>976</v>
      </c>
      <c r="D424" s="1270"/>
      <c r="E424" s="1270"/>
      <c r="F424" s="1270"/>
      <c r="G424" s="1270"/>
      <c r="H424" s="1270"/>
      <c r="I424" s="1270"/>
      <c r="J424" s="1270"/>
      <c r="K424" s="1270"/>
      <c r="L424" s="1270"/>
      <c r="M424" s="1270"/>
      <c r="N424" s="1270"/>
      <c r="O424" s="1270"/>
      <c r="P424" s="1270"/>
      <c r="Q424" s="1270"/>
      <c r="R424" s="1270"/>
      <c r="S424" s="1270"/>
      <c r="T424" s="1270"/>
      <c r="U424" s="1270"/>
      <c r="V424" s="1270"/>
      <c r="W424" s="1271"/>
      <c r="X424" s="1272"/>
      <c r="Y424" s="698"/>
      <c r="Z424" s="226"/>
      <c r="AA424" s="1003"/>
      <c r="AB424" s="236"/>
    </row>
    <row r="425" spans="1:28" s="354" customFormat="1" ht="5.25" customHeight="1" x14ac:dyDescent="0.2">
      <c r="A425" s="292"/>
      <c r="B425" s="228"/>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155"/>
      <c r="AA425" s="1003"/>
      <c r="AB425" s="146"/>
    </row>
    <row r="426" spans="1:28" s="354" customFormat="1" ht="5.25" customHeight="1" x14ac:dyDescent="0.2">
      <c r="A426" s="292"/>
      <c r="B426" s="230"/>
      <c r="C426" s="695"/>
      <c r="D426" s="695"/>
      <c r="E426" s="695"/>
      <c r="F426" s="695"/>
      <c r="G426" s="695"/>
      <c r="H426" s="695"/>
      <c r="I426" s="695"/>
      <c r="J426" s="695"/>
      <c r="K426" s="695"/>
      <c r="L426" s="695"/>
      <c r="M426" s="695"/>
      <c r="N426" s="695"/>
      <c r="O426" s="695"/>
      <c r="P426" s="695"/>
      <c r="Q426" s="695"/>
      <c r="R426" s="695"/>
      <c r="S426" s="695"/>
      <c r="T426" s="695"/>
      <c r="U426" s="695"/>
      <c r="V426" s="695"/>
      <c r="W426" s="695"/>
      <c r="X426" s="695"/>
      <c r="Y426" s="695"/>
      <c r="Z426" s="151"/>
      <c r="AA426" s="1003"/>
      <c r="AB426" s="146"/>
    </row>
    <row r="427" spans="1:28" s="354" customFormat="1" ht="30.75" customHeight="1" x14ac:dyDescent="0.2">
      <c r="A427" s="298" t="s">
        <v>1549</v>
      </c>
      <c r="B427" s="230"/>
      <c r="C427" s="1273" t="s">
        <v>1141</v>
      </c>
      <c r="D427" s="1273"/>
      <c r="E427" s="1273"/>
      <c r="F427" s="1273"/>
      <c r="G427" s="1273"/>
      <c r="H427" s="1273"/>
      <c r="I427" s="1273"/>
      <c r="J427" s="1273"/>
      <c r="K427" s="1273"/>
      <c r="L427" s="1273"/>
      <c r="M427" s="1273"/>
      <c r="N427" s="1274"/>
      <c r="O427" s="1274"/>
      <c r="P427" s="1274"/>
      <c r="Q427" s="1274"/>
      <c r="R427" s="1274"/>
      <c r="S427" s="1274"/>
      <c r="T427" s="1274"/>
      <c r="U427" s="332"/>
      <c r="V427" s="332"/>
      <c r="W427" s="1188" t="s">
        <v>1166</v>
      </c>
      <c r="X427" s="1189"/>
      <c r="Y427" s="695"/>
      <c r="Z427" s="151"/>
      <c r="AA427" s="1003">
        <f>IF(W427="?",0,IF(W427&lt;&gt;"",1,0))</f>
        <v>0</v>
      </c>
      <c r="AB427" s="146"/>
    </row>
    <row r="428" spans="1:28" s="354" customFormat="1" ht="10.5" customHeight="1" x14ac:dyDescent="0.2">
      <c r="A428" s="288" t="str">
        <f>IF(L4&lt;&gt;"",L4,"")</f>
        <v>00000000</v>
      </c>
      <c r="B428" s="197"/>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59"/>
      <c r="AA428" s="1003"/>
      <c r="AB428" s="146"/>
    </row>
    <row r="429" spans="1:28" x14ac:dyDescent="0.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B429" s="12"/>
    </row>
  </sheetData>
  <sheetProtection password="C039" sheet="1" objects="1" scenarios="1" selectLockedCells="1"/>
  <mergeCells count="342">
    <mergeCell ref="C363:X363"/>
    <mergeCell ref="P392:T392"/>
    <mergeCell ref="U232:X232"/>
    <mergeCell ref="U234:X234"/>
    <mergeCell ref="U236:X236"/>
    <mergeCell ref="U238:X238"/>
    <mergeCell ref="U240:X240"/>
    <mergeCell ref="U263:X263"/>
    <mergeCell ref="U265:X265"/>
    <mergeCell ref="U268:X268"/>
    <mergeCell ref="U270:X270"/>
    <mergeCell ref="C310:X310"/>
    <mergeCell ref="C309:V309"/>
    <mergeCell ref="T330:X330"/>
    <mergeCell ref="T325:X325"/>
    <mergeCell ref="D330:S330"/>
    <mergeCell ref="T332:X332"/>
    <mergeCell ref="T335:X335"/>
    <mergeCell ref="D340:S340"/>
    <mergeCell ref="T340:X340"/>
    <mergeCell ref="C336:X336"/>
    <mergeCell ref="C333:X333"/>
    <mergeCell ref="C289:X289"/>
    <mergeCell ref="C288:X288"/>
    <mergeCell ref="C366:X366"/>
    <mergeCell ref="I417:X417"/>
    <mergeCell ref="I419:X419"/>
    <mergeCell ref="I421:X421"/>
    <mergeCell ref="C424:X424"/>
    <mergeCell ref="C427:T427"/>
    <mergeCell ref="W427:X427"/>
    <mergeCell ref="C406:X406"/>
    <mergeCell ref="C409:X409"/>
    <mergeCell ref="C410:X410"/>
    <mergeCell ref="C413:X413"/>
    <mergeCell ref="C369:X369"/>
    <mergeCell ref="C394:O394"/>
    <mergeCell ref="P394:T394"/>
    <mergeCell ref="C396:L396"/>
    <mergeCell ref="P396:T396"/>
    <mergeCell ref="P398:T398"/>
    <mergeCell ref="P400:T400"/>
    <mergeCell ref="L402:T402"/>
    <mergeCell ref="S148:W148"/>
    <mergeCell ref="C150:X150"/>
    <mergeCell ref="C161:X161"/>
    <mergeCell ref="C155:X155"/>
    <mergeCell ref="S131:W131"/>
    <mergeCell ref="N131:R131"/>
    <mergeCell ref="C131:M131"/>
    <mergeCell ref="N132:R132"/>
    <mergeCell ref="N133:R133"/>
    <mergeCell ref="N134:R134"/>
    <mergeCell ref="N135:R135"/>
    <mergeCell ref="N136:R136"/>
    <mergeCell ref="S132:W132"/>
    <mergeCell ref="S133:W133"/>
    <mergeCell ref="S134:W134"/>
    <mergeCell ref="S135:W135"/>
    <mergeCell ref="S136:W136"/>
    <mergeCell ref="C126:X126"/>
    <mergeCell ref="C120:W120"/>
    <mergeCell ref="W122:X122"/>
    <mergeCell ref="W123:X123"/>
    <mergeCell ref="U108:W108"/>
    <mergeCell ref="O109:Q109"/>
    <mergeCell ref="R109:T109"/>
    <mergeCell ref="U109:W109"/>
    <mergeCell ref="R111:T111"/>
    <mergeCell ref="U111:W111"/>
    <mergeCell ref="R112:T112"/>
    <mergeCell ref="U112:W112"/>
    <mergeCell ref="R114:T114"/>
    <mergeCell ref="U114:W114"/>
    <mergeCell ref="R115:T115"/>
    <mergeCell ref="U115:W115"/>
    <mergeCell ref="R105:T105"/>
    <mergeCell ref="U105:W105"/>
    <mergeCell ref="O88:S88"/>
    <mergeCell ref="T88:X88"/>
    <mergeCell ref="D89:N89"/>
    <mergeCell ref="O89:S89"/>
    <mergeCell ref="C93:Y93"/>
    <mergeCell ref="C95:X95"/>
    <mergeCell ref="C97:T97"/>
    <mergeCell ref="U97:W97"/>
    <mergeCell ref="T89:X89"/>
    <mergeCell ref="T71:X71"/>
    <mergeCell ref="R106:T106"/>
    <mergeCell ref="U106:W106"/>
    <mergeCell ref="C108:M108"/>
    <mergeCell ref="O108:Q108"/>
    <mergeCell ref="R108:T108"/>
    <mergeCell ref="O79:S79"/>
    <mergeCell ref="D79:N79"/>
    <mergeCell ref="O81:S81"/>
    <mergeCell ref="O82:S82"/>
    <mergeCell ref="O83:S83"/>
    <mergeCell ref="O84:S84"/>
    <mergeCell ref="T84:X84"/>
    <mergeCell ref="O85:S85"/>
    <mergeCell ref="O87:S87"/>
    <mergeCell ref="T87:X87"/>
    <mergeCell ref="T82:X82"/>
    <mergeCell ref="T83:X83"/>
    <mergeCell ref="T79:X79"/>
    <mergeCell ref="T85:X85"/>
    <mergeCell ref="T81:X81"/>
    <mergeCell ref="C101:X101"/>
    <mergeCell ref="C103:T103"/>
    <mergeCell ref="U103:W103"/>
    <mergeCell ref="T72:X72"/>
    <mergeCell ref="T73:X73"/>
    <mergeCell ref="T74:X74"/>
    <mergeCell ref="T75:X75"/>
    <mergeCell ref="T77:X77"/>
    <mergeCell ref="T78:X78"/>
    <mergeCell ref="O72:S72"/>
    <mergeCell ref="O73:S73"/>
    <mergeCell ref="O74:S74"/>
    <mergeCell ref="O75:S75"/>
    <mergeCell ref="O77:S77"/>
    <mergeCell ref="O78:S78"/>
    <mergeCell ref="C64:F64"/>
    <mergeCell ref="G64:H64"/>
    <mergeCell ref="J64:M64"/>
    <mergeCell ref="N64:O64"/>
    <mergeCell ref="U53:X53"/>
    <mergeCell ref="Q53:T53"/>
    <mergeCell ref="M53:P53"/>
    <mergeCell ref="I53:L53"/>
    <mergeCell ref="C59:H59"/>
    <mergeCell ref="I55:L55"/>
    <mergeCell ref="I56:L56"/>
    <mergeCell ref="M55:P55"/>
    <mergeCell ref="M56:P56"/>
    <mergeCell ref="Q55:T55"/>
    <mergeCell ref="Q56:T56"/>
    <mergeCell ref="U55:X55"/>
    <mergeCell ref="I59:L59"/>
    <mergeCell ref="M59:P59"/>
    <mergeCell ref="Q59:T59"/>
    <mergeCell ref="U59:X59"/>
    <mergeCell ref="C61:X61"/>
    <mergeCell ref="B2:Z2"/>
    <mergeCell ref="C16:Q16"/>
    <mergeCell ref="S24:X24"/>
    <mergeCell ref="M18:P18"/>
    <mergeCell ref="M22:P22"/>
    <mergeCell ref="M26:P26"/>
    <mergeCell ref="C24:P24"/>
    <mergeCell ref="L4:Q4"/>
    <mergeCell ref="S4:Y4"/>
    <mergeCell ref="L10:X10"/>
    <mergeCell ref="S15:X15"/>
    <mergeCell ref="C7:X7"/>
    <mergeCell ref="M20:P20"/>
    <mergeCell ref="T18:X22"/>
    <mergeCell ref="C69:Z69"/>
    <mergeCell ref="C166:R166"/>
    <mergeCell ref="C223:Y223"/>
    <mergeCell ref="T160:X160"/>
    <mergeCell ref="C138:X138"/>
    <mergeCell ref="T166:X166"/>
    <mergeCell ref="C143:M143"/>
    <mergeCell ref="N143:R143"/>
    <mergeCell ref="S143:W143"/>
    <mergeCell ref="N144:R144"/>
    <mergeCell ref="S144:W144"/>
    <mergeCell ref="N145:R145"/>
    <mergeCell ref="S145:W145"/>
    <mergeCell ref="N146:R146"/>
    <mergeCell ref="S146:W146"/>
    <mergeCell ref="N147:R147"/>
    <mergeCell ref="S147:W147"/>
    <mergeCell ref="N148:R148"/>
    <mergeCell ref="T217:X217"/>
    <mergeCell ref="C167:X167"/>
    <mergeCell ref="O71:S71"/>
    <mergeCell ref="C188:X188"/>
    <mergeCell ref="T171:X171"/>
    <mergeCell ref="T218:X218"/>
    <mergeCell ref="C28:X28"/>
    <mergeCell ref="C29:X29"/>
    <mergeCell ref="C30:X30"/>
    <mergeCell ref="V40:W40"/>
    <mergeCell ref="C40:Q40"/>
    <mergeCell ref="U56:X56"/>
    <mergeCell ref="I58:L58"/>
    <mergeCell ref="M58:P58"/>
    <mergeCell ref="V42:W42"/>
    <mergeCell ref="V44:W44"/>
    <mergeCell ref="V46:W46"/>
    <mergeCell ref="V48:W48"/>
    <mergeCell ref="Q58:T58"/>
    <mergeCell ref="U58:X58"/>
    <mergeCell ref="C53:H53"/>
    <mergeCell ref="C55:H55"/>
    <mergeCell ref="C56:H56"/>
    <mergeCell ref="C58:H58"/>
    <mergeCell ref="R33:X33"/>
    <mergeCell ref="R35:X35"/>
    <mergeCell ref="C314:X314"/>
    <mergeCell ref="C319:X319"/>
    <mergeCell ref="C388:T388"/>
    <mergeCell ref="C323:X323"/>
    <mergeCell ref="C372:X372"/>
    <mergeCell ref="W298:X298"/>
    <mergeCell ref="W303:X303"/>
    <mergeCell ref="C353:L353"/>
    <mergeCell ref="T368:X368"/>
    <mergeCell ref="D373:S373"/>
    <mergeCell ref="T373:X373"/>
    <mergeCell ref="T375:X375"/>
    <mergeCell ref="T378:X378"/>
    <mergeCell ref="D383:S383"/>
    <mergeCell ref="T383:X383"/>
    <mergeCell ref="T385:X385"/>
    <mergeCell ref="C371:X371"/>
    <mergeCell ref="C376:X376"/>
    <mergeCell ref="C379:X379"/>
    <mergeCell ref="C308:Q308"/>
    <mergeCell ref="C329:X329"/>
    <mergeCell ref="C339:X339"/>
    <mergeCell ref="C338:X338"/>
    <mergeCell ref="T342:X342"/>
    <mergeCell ref="L347:T347"/>
    <mergeCell ref="P349:T349"/>
    <mergeCell ref="P351:T351"/>
    <mergeCell ref="P353:T353"/>
    <mergeCell ref="P355:T355"/>
    <mergeCell ref="P357:T357"/>
    <mergeCell ref="L359:T359"/>
    <mergeCell ref="C349:O349"/>
    <mergeCell ref="C351:O351"/>
    <mergeCell ref="C343:X343"/>
    <mergeCell ref="C386:X386"/>
    <mergeCell ref="L390:T390"/>
    <mergeCell ref="C392:O392"/>
    <mergeCell ref="C381:X381"/>
    <mergeCell ref="C382:X382"/>
    <mergeCell ref="C345:T345"/>
    <mergeCell ref="C213:X213"/>
    <mergeCell ref="T197:X197"/>
    <mergeCell ref="C306:X306"/>
    <mergeCell ref="C298:P298"/>
    <mergeCell ref="C291:X291"/>
    <mergeCell ref="W293:X293"/>
    <mergeCell ref="W294:X294"/>
    <mergeCell ref="C328:X328"/>
    <mergeCell ref="C326:X326"/>
    <mergeCell ref="C320:Z320"/>
    <mergeCell ref="C300:X300"/>
    <mergeCell ref="C296:X296"/>
    <mergeCell ref="W304:X304"/>
    <mergeCell ref="W312:X312"/>
    <mergeCell ref="C312:Q312"/>
    <mergeCell ref="W318:X318"/>
    <mergeCell ref="W308:X308"/>
    <mergeCell ref="P272:S272"/>
    <mergeCell ref="U272:X272"/>
    <mergeCell ref="C254:X254"/>
    <mergeCell ref="P278:S278"/>
    <mergeCell ref="U278:X278"/>
    <mergeCell ref="T172:X172"/>
    <mergeCell ref="C284:X284"/>
    <mergeCell ref="T176:X176"/>
    <mergeCell ref="T177:X177"/>
    <mergeCell ref="J274:O274"/>
    <mergeCell ref="P274:S274"/>
    <mergeCell ref="U274:X274"/>
    <mergeCell ref="P276:S276"/>
    <mergeCell ref="U276:X276"/>
    <mergeCell ref="U244:X244"/>
    <mergeCell ref="P246:S246"/>
    <mergeCell ref="U246:X246"/>
    <mergeCell ref="P248:S248"/>
    <mergeCell ref="U248:X248"/>
    <mergeCell ref="C280:X280"/>
    <mergeCell ref="T219:X219"/>
    <mergeCell ref="C226:X226"/>
    <mergeCell ref="T221:X221"/>
    <mergeCell ref="T222:X222"/>
    <mergeCell ref="C259:O259"/>
    <mergeCell ref="P259:X259"/>
    <mergeCell ref="C183:K183"/>
    <mergeCell ref="T220:X220"/>
    <mergeCell ref="P242:S242"/>
    <mergeCell ref="U242:X242"/>
    <mergeCell ref="C250:X250"/>
    <mergeCell ref="C257:X257"/>
    <mergeCell ref="C68:X68"/>
    <mergeCell ref="T174:X174"/>
    <mergeCell ref="C192:X192"/>
    <mergeCell ref="T175:X175"/>
    <mergeCell ref="P172:S172"/>
    <mergeCell ref="C174:K174"/>
    <mergeCell ref="C175:K175"/>
    <mergeCell ref="C176:K176"/>
    <mergeCell ref="C177:K177"/>
    <mergeCell ref="L172:O172"/>
    <mergeCell ref="L174:O174"/>
    <mergeCell ref="P174:S174"/>
    <mergeCell ref="L175:O175"/>
    <mergeCell ref="P175:S175"/>
    <mergeCell ref="L176:O176"/>
    <mergeCell ref="P176:S176"/>
    <mergeCell ref="C173:K173"/>
    <mergeCell ref="L173:O173"/>
    <mergeCell ref="P173:S173"/>
    <mergeCell ref="T173:X173"/>
    <mergeCell ref="J244:O244"/>
    <mergeCell ref="P244:S244"/>
    <mergeCell ref="P194:S194"/>
    <mergeCell ref="W179:X179"/>
    <mergeCell ref="L183:O183"/>
    <mergeCell ref="P183:S183"/>
    <mergeCell ref="C184:K184"/>
    <mergeCell ref="L184:O184"/>
    <mergeCell ref="C185:K185"/>
    <mergeCell ref="L185:O185"/>
    <mergeCell ref="P185:S185"/>
    <mergeCell ref="P182:S182"/>
    <mergeCell ref="L182:O182"/>
    <mergeCell ref="C228:O228"/>
    <mergeCell ref="P228:X228"/>
    <mergeCell ref="L177:O177"/>
    <mergeCell ref="P177:S177"/>
    <mergeCell ref="P184:S184"/>
    <mergeCell ref="P261:S261"/>
    <mergeCell ref="U261:X261"/>
    <mergeCell ref="P263:S263"/>
    <mergeCell ref="P265:S265"/>
    <mergeCell ref="P268:S268"/>
    <mergeCell ref="P270:S270"/>
    <mergeCell ref="P230:S230"/>
    <mergeCell ref="U230:X230"/>
    <mergeCell ref="P232:S232"/>
    <mergeCell ref="P234:S234"/>
    <mergeCell ref="P236:S236"/>
    <mergeCell ref="P238:S238"/>
    <mergeCell ref="P240:S240"/>
  </mergeCells>
  <phoneticPr fontId="4" type="noConversion"/>
  <conditionalFormatting sqref="T31:V31">
    <cfRule type="cellIs" dxfId="828" priority="129" operator="equal">
      <formula>"..."</formula>
    </cfRule>
  </conditionalFormatting>
  <conditionalFormatting sqref="O153:R153">
    <cfRule type="cellIs" dxfId="827" priority="118" operator="equal">
      <formula>"..."</formula>
    </cfRule>
  </conditionalFormatting>
  <conditionalFormatting sqref="W179:X179 C188:X188 W122:X123 L402:T402">
    <cfRule type="cellIs" dxfId="826" priority="66" operator="equal">
      <formula>"?"</formula>
    </cfRule>
  </conditionalFormatting>
  <conditionalFormatting sqref="P252">
    <cfRule type="cellIs" dxfId="825" priority="64" operator="equal">
      <formula>"..."</formula>
    </cfRule>
  </conditionalFormatting>
  <conditionalFormatting sqref="P282">
    <cfRule type="cellIs" dxfId="824" priority="62" operator="equal">
      <formula>"..."</formula>
    </cfRule>
  </conditionalFormatting>
  <conditionalFormatting sqref="W427:X427">
    <cfRule type="cellIs" dxfId="823" priority="60" operator="equal">
      <formula>"?"</formula>
    </cfRule>
  </conditionalFormatting>
  <conditionalFormatting sqref="R33">
    <cfRule type="cellIs" dxfId="822" priority="59" operator="equal">
      <formula>"?"</formula>
    </cfRule>
  </conditionalFormatting>
  <conditionalFormatting sqref="L153">
    <cfRule type="cellIs" dxfId="821" priority="58" operator="equal">
      <formula>"x"</formula>
    </cfRule>
  </conditionalFormatting>
  <conditionalFormatting sqref="M282">
    <cfRule type="cellIs" dxfId="820" priority="56" operator="equal">
      <formula>"?"</formula>
    </cfRule>
  </conditionalFormatting>
  <conditionalFormatting sqref="L390:T390">
    <cfRule type="cellIs" dxfId="819" priority="39" operator="equal">
      <formula>"?"</formula>
    </cfRule>
  </conditionalFormatting>
  <conditionalFormatting sqref="D202">
    <cfRule type="cellIs" dxfId="818" priority="22" operator="equal">
      <formula>"x"</formula>
    </cfRule>
  </conditionalFormatting>
  <conditionalFormatting sqref="D204">
    <cfRule type="cellIs" dxfId="817" priority="21" operator="equal">
      <formula>"x"</formula>
    </cfRule>
  </conditionalFormatting>
  <conditionalFormatting sqref="D206">
    <cfRule type="cellIs" dxfId="816" priority="20" operator="equal">
      <formula>"x"</formula>
    </cfRule>
  </conditionalFormatting>
  <conditionalFormatting sqref="N204">
    <cfRule type="cellIs" dxfId="815" priority="17" operator="equal">
      <formula>"x"</formula>
    </cfRule>
  </conditionalFormatting>
  <conditionalFormatting sqref="N202">
    <cfRule type="cellIs" dxfId="814" priority="18" operator="equal">
      <formula>"x"</formula>
    </cfRule>
  </conditionalFormatting>
  <conditionalFormatting sqref="N206">
    <cfRule type="cellIs" dxfId="813" priority="16" operator="equal">
      <formula>"x"</formula>
    </cfRule>
  </conditionalFormatting>
  <conditionalFormatting sqref="D208">
    <cfRule type="cellIs" dxfId="812" priority="15" operator="equal">
      <formula>"x"</formula>
    </cfRule>
  </conditionalFormatting>
  <conditionalFormatting sqref="W293:X293">
    <cfRule type="cellIs" dxfId="811" priority="14" operator="equal">
      <formula>"?"</formula>
    </cfRule>
  </conditionalFormatting>
  <conditionalFormatting sqref="W294:X294">
    <cfRule type="cellIs" dxfId="810" priority="13" operator="equal">
      <formula>"?"</formula>
    </cfRule>
  </conditionalFormatting>
  <conditionalFormatting sqref="W298:X298">
    <cfRule type="cellIs" dxfId="809" priority="12" operator="equal">
      <formula>"?"</formula>
    </cfRule>
  </conditionalFormatting>
  <conditionalFormatting sqref="W303:X303">
    <cfRule type="cellIs" dxfId="808" priority="11" operator="equal">
      <formula>"?"</formula>
    </cfRule>
  </conditionalFormatting>
  <conditionalFormatting sqref="W304:X304">
    <cfRule type="cellIs" dxfId="807" priority="10" operator="equal">
      <formula>"?"</formula>
    </cfRule>
  </conditionalFormatting>
  <conditionalFormatting sqref="W308:X308">
    <cfRule type="cellIs" dxfId="806" priority="9" operator="equal">
      <formula>"?"</formula>
    </cfRule>
  </conditionalFormatting>
  <conditionalFormatting sqref="W312:X312">
    <cfRule type="cellIs" dxfId="805" priority="8" operator="equal">
      <formula>"?"</formula>
    </cfRule>
  </conditionalFormatting>
  <conditionalFormatting sqref="W318:X318">
    <cfRule type="cellIs" dxfId="804" priority="7" operator="equal">
      <formula>"?"</formula>
    </cfRule>
  </conditionalFormatting>
  <conditionalFormatting sqref="D210">
    <cfRule type="cellIs" dxfId="803" priority="6" operator="equal">
      <formula>"x"</formula>
    </cfRule>
  </conditionalFormatting>
  <conditionalFormatting sqref="N208">
    <cfRule type="cellIs" dxfId="802" priority="5" operator="equal">
      <formula>"x"</formula>
    </cfRule>
  </conditionalFormatting>
  <conditionalFormatting sqref="L347:T347">
    <cfRule type="cellIs" dxfId="801" priority="3" operator="equal">
      <formula>"?"</formula>
    </cfRule>
  </conditionalFormatting>
  <conditionalFormatting sqref="L359:T359">
    <cfRule type="cellIs" dxfId="800" priority="4" operator="equal">
      <formula>"?"</formula>
    </cfRule>
  </conditionalFormatting>
  <conditionalFormatting sqref="M252">
    <cfRule type="cellIs" dxfId="799" priority="1" operator="equal">
      <formula>"?"</formula>
    </cfRule>
  </conditionalFormatting>
  <dataValidations count="12">
    <dataValidation type="list" allowBlank="1" showInputMessage="1" showErrorMessage="1" sqref="Y122:Y123">
      <formula1>$R$269:$W$269</formula1>
    </dataValidation>
    <dataValidation type="list" allowBlank="1" showInputMessage="1" showErrorMessage="1" sqref="C188:X188">
      <mc:AlternateContent xmlns:x12ac="http://schemas.microsoft.com/office/spreadsheetml/2011/1/ac" xmlns:mc="http://schemas.openxmlformats.org/markup-compatibility/2006">
        <mc:Choice Requires="x12ac">
          <x12ac:list>?,"Bruttoausweis (Aktivierung der vollen Investitionen, Passivierung der Drittmittel als Sonderposten)",Nettoausweis (Kürzung der Aktivierung um die erhaltenen Fördermittel / Zuschüsse)</x12ac:list>
        </mc:Choice>
        <mc:Fallback>
          <formula1>"?,Bruttoausweis (Aktivierung der vollen Investitionen, Passivierung der Drittmittel als Sonderposten),Nettoausweis (Kürzung der Aktivierung um die erhaltenen Fördermittel / Zuschüsse)"</formula1>
        </mc:Fallback>
      </mc:AlternateContent>
    </dataValidation>
    <dataValidation type="list" allowBlank="1" showInputMessage="1" showErrorMessage="1" sqref="L359:T359 L402:T402">
      <formula1>"?,durch den Konzern / die Muttergesellschaft,eigenständig,eigenständig &amp; Konzern / Muttergesellschaft"</formula1>
    </dataValidation>
    <dataValidation type="list" allowBlank="1" showInputMessage="1" showErrorMessage="1" sqref="M252 M282 W427:X427 L153 D202 D204 D206 N208 N202 N204 N206 D208 D210">
      <formula1>"?,x"</formula1>
    </dataValidation>
    <dataValidation type="list" allowBlank="1" showInputMessage="1" showErrorMessage="1" sqref="R33:X33">
      <formula1>"?,Regelspur (1435mm),Regelspur und andere Spurweite(n),andere Spurweite(n)"</formula1>
    </dataValidation>
    <dataValidation type="decimal" operator="greaterThan" allowBlank="1" showInputMessage="1" showErrorMessage="1" errorTitle="Bitte prüfen Sie Ihre Eingabe!" error="Text und Sonderzeichen sind in diesem Feld nicht zugelassen." sqref="T160:X160 S15:X15 U97:W97">
      <formula1>0</formula1>
    </dataValidation>
    <dataValidation type="list" allowBlank="1" showInputMessage="1" showErrorMessage="1" sqref="W122:X123">
      <formula1>"?,1,2,3,4,5"</formula1>
    </dataValidation>
    <dataValidation type="decimal" allowBlank="1" showInputMessage="1" showErrorMessage="1" errorTitle="Bitte prüfen Sie Ihre Eingabe!" error="Text und Sonderzeichen sind in diesem Feld nicht zugelassen._x000a_Prozentwerte können 100% nicht überschreiten." sqref="P194:S194">
      <formula1>0</formula1>
      <formula2>100</formula2>
    </dataValidation>
    <dataValidation type="list" allowBlank="1" showInputMessage="1" showErrorMessage="1" sqref="L347:T347 L390:T390">
      <formula1>"?,den Eisenbahninfrastrukturbereich,das gesamte Unternehmen"</formula1>
    </dataValidation>
    <dataValidation type="list" allowBlank="1" showInputMessage="1" showErrorMessage="1" sqref="W179:X179 W293:X294 W298:X298 W303:X304 W308:X308 W312:X312 W318:X318">
      <formula1>"?,Ja,Nein"</formula1>
    </dataValidation>
    <dataValidation type="decimal" operator="greaterThanOrEqual" allowBlank="1" showInputMessage="1" showErrorMessage="1" errorTitle="Bitte prüfen Sie Ihre Eingabe!" error="Text und Sonderzeichen sind in diesem Feld nicht zugelassen." sqref="S24:X24 M18:P18 M20:P20 M22:P22 M26:P26">
      <formula1>0</formula1>
    </dataValidation>
    <dataValidation type="whole" operator="greaterThanOrEqual" allowBlank="1" showInputMessage="1" showErrorMessage="1" errorTitle="Bitte prüfen Sie Ihre Eingabe!" error="Text und Sonderzeichen sind in diesem Feld nicht zugelassen._x000a_Dieses Feld darf nur ganzzahlige Werte enthalten." sqref="V40:W40 V42:W42 V44:W44 V46:W46 V48:W48 I55:X56 I58:X59 O72:X75 O77:X79 O82:X85 O87:X89 U103:W103 R106:W106 O109:W109 R112:W112 R115:W115 N132:W136 N144:W148 T166:X166 L173:X177 L183:S185 T197:X197 T219:X222 P232:S232 U232:X232 P234:S234 U234:X234 P236:S236 U236:X236 P238:S238 U238:X238 P240:S240 U240:X240 P242:S242 U242:X242 P244:S244 U244:X244 P246:S246 U246:X246 P248:S248 U248:X248 P263:S263 U263:X263 U265:X265 P265:S265 P268:S268 U268:X268 U270:X270 P270:S270 P272:S272 U272:X272 U274:X274 P274:S274 P276:S276 U276:X276 U278:X278 P278:S278 T325:X325 T330:X330 T332:X332 T335:X335 T340:X340 T342:X342 P349:T349 P351:T351 P353:T353 P355:T355 P357:T357 T368:X368 T373:X373 T375:X375 T378:X378 T383:X383 T385:X385 P392:T392 P394:T394 P396:T396 P398:T398 P400:T400">
      <formula1>0</formula1>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2017 / Version 1.5&amp;RSeite &amp;P von &amp;N</oddFooter>
  </headerFooter>
  <rowBreaks count="11" manualBreakCount="11">
    <brk id="49" max="16383" man="1"/>
    <brk id="90" max="16383" man="1"/>
    <brk id="127" max="16383" man="1"/>
    <brk id="168" max="25" man="1"/>
    <brk id="214" max="16383" man="1"/>
    <brk id="255" max="16383" man="1"/>
    <brk id="168" max="16383" man="1"/>
    <brk id="285" max="16383" man="1"/>
    <brk id="321" max="16383" man="1"/>
    <brk id="364" max="16383" man="1"/>
    <brk id="407" max="25" man="1"/>
  </rowBreaks>
  <ignoredErrors>
    <ignoredError sqref="A356 A358 A362 A71 A67 A128:A131 A140:A143 A299 A3 A16 A137:A138 A166 A220:A222 A233 A301:A302 A305 A307 A313 A322:A323 A331 A336:A339 A341 A345:A346 A348 A350 A352 A354 A11:A14 A159:A161 A149:A150 A325:A329 A18 A20:A31 A33:A48 A153:A157 A235 A237 A239 A252:A254 A282:A284 A360 A126" twoDigitTextYear="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theme="0" tint="-0.14999847407452621"/>
  </sheetPr>
  <dimension ref="A1:AC422"/>
  <sheetViews>
    <sheetView zoomScale="130" zoomScaleNormal="130" zoomScaleSheetLayoutView="100" workbookViewId="0">
      <selection activeCell="S18" sqref="S18:X18"/>
    </sheetView>
  </sheetViews>
  <sheetFormatPr baseColWidth="10" defaultColWidth="11.42578125" defaultRowHeight="12.75" x14ac:dyDescent="0.2"/>
  <cols>
    <col min="1" max="1" width="6.7109375" style="961" customWidth="1"/>
    <col min="2" max="3" width="1.7109375" style="355" customWidth="1"/>
    <col min="4" max="24" width="3.7109375" style="355" customWidth="1"/>
    <col min="25" max="26" width="1.7109375" style="355" customWidth="1"/>
    <col min="27" max="27" width="11.42578125" style="975"/>
    <col min="28" max="16384" width="11.42578125" style="355"/>
  </cols>
  <sheetData>
    <row r="1" spans="1:29" s="852" customFormat="1" ht="5.25" customHeight="1" x14ac:dyDescent="0.2">
      <c r="A1" s="946"/>
      <c r="B1" s="69"/>
      <c r="C1" s="70"/>
      <c r="D1" s="70"/>
      <c r="E1" s="70"/>
      <c r="F1" s="70"/>
      <c r="G1" s="70"/>
      <c r="H1" s="70"/>
      <c r="I1" s="70"/>
      <c r="J1" s="70"/>
      <c r="K1" s="70"/>
      <c r="L1" s="70"/>
      <c r="M1" s="70"/>
      <c r="N1" s="70"/>
      <c r="O1" s="70"/>
      <c r="P1" s="70"/>
      <c r="Q1" s="70"/>
      <c r="R1" s="70"/>
      <c r="S1" s="70"/>
      <c r="T1" s="70"/>
      <c r="U1" s="70"/>
      <c r="V1" s="70"/>
      <c r="W1" s="70"/>
      <c r="X1" s="70"/>
      <c r="Y1" s="71"/>
      <c r="Z1" s="72"/>
      <c r="AA1" s="987"/>
      <c r="AB1" s="5"/>
      <c r="AC1" s="5"/>
    </row>
    <row r="2" spans="1:29" s="852" customFormat="1" ht="22.5" customHeight="1" x14ac:dyDescent="0.2">
      <c r="A2" s="946"/>
      <c r="B2" s="1483" t="s">
        <v>1015</v>
      </c>
      <c r="C2" s="1736"/>
      <c r="D2" s="1736"/>
      <c r="E2" s="1736"/>
      <c r="F2" s="1736"/>
      <c r="G2" s="1736"/>
      <c r="H2" s="1736"/>
      <c r="I2" s="1736"/>
      <c r="J2" s="1736"/>
      <c r="K2" s="1736"/>
      <c r="L2" s="1736"/>
      <c r="M2" s="1736"/>
      <c r="N2" s="1736"/>
      <c r="O2" s="1736"/>
      <c r="P2" s="1736"/>
      <c r="Q2" s="1736"/>
      <c r="R2" s="1736"/>
      <c r="S2" s="1736"/>
      <c r="T2" s="1736"/>
      <c r="U2" s="1736"/>
      <c r="V2" s="1736"/>
      <c r="W2" s="1736"/>
      <c r="X2" s="1736"/>
      <c r="Y2" s="1736"/>
      <c r="Z2" s="1737"/>
      <c r="AA2" s="985">
        <f>SUM(AA12:AA133)+SUM(AA182:AA421)</f>
        <v>0</v>
      </c>
      <c r="AB2" s="5"/>
      <c r="AC2" s="5"/>
    </row>
    <row r="3" spans="1:29" s="354" customFormat="1" ht="9" customHeight="1" x14ac:dyDescent="0.2">
      <c r="A3" s="947"/>
      <c r="B3" s="142"/>
      <c r="C3" s="143"/>
      <c r="D3" s="143"/>
      <c r="E3" s="143"/>
      <c r="F3" s="143"/>
      <c r="G3" s="143"/>
      <c r="H3" s="143"/>
      <c r="I3" s="143"/>
      <c r="J3" s="143"/>
      <c r="K3" s="143"/>
      <c r="L3" s="143"/>
      <c r="M3" s="143"/>
      <c r="N3" s="143"/>
      <c r="O3" s="143"/>
      <c r="P3" s="143"/>
      <c r="Q3" s="143"/>
      <c r="R3" s="143"/>
      <c r="S3" s="143"/>
      <c r="T3" s="143"/>
      <c r="U3" s="143"/>
      <c r="V3" s="143"/>
      <c r="W3" s="143"/>
      <c r="X3" s="143"/>
      <c r="Y3" s="144"/>
      <c r="Z3" s="145"/>
      <c r="AA3" s="980"/>
      <c r="AB3" s="146"/>
      <c r="AC3" s="146"/>
    </row>
    <row r="4" spans="1:29" s="354" customFormat="1" ht="27" customHeight="1" x14ac:dyDescent="0.2">
      <c r="A4" s="948" t="s">
        <v>506</v>
      </c>
      <c r="B4" s="147"/>
      <c r="C4" s="148" t="s">
        <v>56</v>
      </c>
      <c r="D4" s="494"/>
      <c r="E4" s="494"/>
      <c r="F4" s="494"/>
      <c r="G4" s="494"/>
      <c r="H4" s="148"/>
      <c r="I4" s="494"/>
      <c r="J4" s="494"/>
      <c r="K4" s="494"/>
      <c r="L4" s="1738" t="str">
        <f>IF(Stammdaten!S25&lt;&gt;"",Stammdaten!S25,"-")</f>
        <v>00000000</v>
      </c>
      <c r="M4" s="1739"/>
      <c r="N4" s="1739"/>
      <c r="O4" s="1739"/>
      <c r="P4" s="1739"/>
      <c r="Q4" s="1740"/>
      <c r="R4" s="983"/>
      <c r="S4" s="1170" t="str">
        <f>IF(Stammdaten!S25&lt;&gt;"","","Die Berichtsstellennummer wird aus den Stammdaten übertragen.")</f>
        <v/>
      </c>
      <c r="T4" s="1170"/>
      <c r="U4" s="1170"/>
      <c r="V4" s="1170"/>
      <c r="W4" s="1170"/>
      <c r="X4" s="1170"/>
      <c r="Y4" s="1170"/>
      <c r="Z4" s="151"/>
      <c r="AA4" s="980">
        <f>SUM(AA134:AA181)</f>
        <v>0</v>
      </c>
      <c r="AB4" s="146"/>
      <c r="AC4" s="146"/>
    </row>
    <row r="5" spans="1:29" s="354" customFormat="1" ht="5.45" customHeight="1" x14ac:dyDescent="0.2">
      <c r="A5" s="946"/>
      <c r="B5" s="152"/>
      <c r="C5" s="153"/>
      <c r="D5" s="153"/>
      <c r="E5" s="153"/>
      <c r="F5" s="153"/>
      <c r="G5" s="153"/>
      <c r="H5" s="153"/>
      <c r="I5" s="153"/>
      <c r="J5" s="153"/>
      <c r="K5" s="153"/>
      <c r="L5" s="153"/>
      <c r="M5" s="153"/>
      <c r="N5" s="153"/>
      <c r="O5" s="153"/>
      <c r="P5" s="153"/>
      <c r="Q5" s="153"/>
      <c r="R5" s="153"/>
      <c r="S5" s="153"/>
      <c r="T5" s="153"/>
      <c r="U5" s="153"/>
      <c r="V5" s="153"/>
      <c r="W5" s="153"/>
      <c r="X5" s="153"/>
      <c r="Y5" s="154"/>
      <c r="Z5" s="155"/>
      <c r="AA5" s="980"/>
      <c r="AB5" s="146"/>
      <c r="AC5" s="146"/>
    </row>
    <row r="6" spans="1:29" s="354" customFormat="1" ht="5.45" customHeight="1" x14ac:dyDescent="0.2">
      <c r="A6" s="946"/>
      <c r="B6" s="147"/>
      <c r="C6" s="148"/>
      <c r="D6" s="494"/>
      <c r="E6" s="494"/>
      <c r="F6" s="494"/>
      <c r="G6" s="494"/>
      <c r="H6" s="148"/>
      <c r="I6" s="494"/>
      <c r="J6" s="494"/>
      <c r="K6" s="494"/>
      <c r="L6" s="148"/>
      <c r="M6" s="494"/>
      <c r="N6" s="494"/>
      <c r="O6" s="494"/>
      <c r="P6" s="148"/>
      <c r="Q6" s="494"/>
      <c r="R6" s="494"/>
      <c r="S6" s="494"/>
      <c r="T6" s="148"/>
      <c r="U6" s="494"/>
      <c r="V6" s="494"/>
      <c r="W6" s="494"/>
      <c r="X6" s="494"/>
      <c r="Y6" s="150"/>
      <c r="Z6" s="151"/>
      <c r="AA6" s="980"/>
      <c r="AB6" s="146"/>
      <c r="AC6" s="146"/>
    </row>
    <row r="7" spans="1:29" s="852" customFormat="1" ht="36" customHeight="1" x14ac:dyDescent="0.2">
      <c r="A7" s="454" t="s">
        <v>258</v>
      </c>
      <c r="B7" s="84"/>
      <c r="C7" s="1153" t="s">
        <v>1582</v>
      </c>
      <c r="D7" s="1154"/>
      <c r="E7" s="1154"/>
      <c r="F7" s="1154"/>
      <c r="G7" s="1154"/>
      <c r="H7" s="1154"/>
      <c r="I7" s="1154"/>
      <c r="J7" s="1154"/>
      <c r="K7" s="1154"/>
      <c r="L7" s="1154"/>
      <c r="M7" s="1154"/>
      <c r="N7" s="1154"/>
      <c r="O7" s="1154"/>
      <c r="P7" s="1154"/>
      <c r="Q7" s="1154"/>
      <c r="R7" s="1154"/>
      <c r="S7" s="1154"/>
      <c r="T7" s="1154"/>
      <c r="U7" s="1154"/>
      <c r="V7" s="1154"/>
      <c r="W7" s="1154"/>
      <c r="X7" s="1154"/>
      <c r="Y7" s="63"/>
      <c r="Z7" s="79"/>
      <c r="AA7" s="987"/>
      <c r="AB7" s="5"/>
      <c r="AC7" s="5"/>
    </row>
    <row r="8" spans="1:29" s="354" customFormat="1" ht="5.45" customHeight="1" x14ac:dyDescent="0.2">
      <c r="A8" s="946"/>
      <c r="B8" s="152"/>
      <c r="C8" s="153"/>
      <c r="D8" s="153"/>
      <c r="E8" s="153"/>
      <c r="F8" s="153"/>
      <c r="G8" s="153"/>
      <c r="H8" s="153"/>
      <c r="I8" s="153"/>
      <c r="J8" s="153"/>
      <c r="K8" s="153"/>
      <c r="L8" s="153"/>
      <c r="M8" s="153"/>
      <c r="N8" s="153"/>
      <c r="O8" s="153"/>
      <c r="P8" s="153"/>
      <c r="Q8" s="153"/>
      <c r="R8" s="153"/>
      <c r="S8" s="153"/>
      <c r="T8" s="153"/>
      <c r="U8" s="153"/>
      <c r="V8" s="153"/>
      <c r="W8" s="153"/>
      <c r="X8" s="153"/>
      <c r="Y8" s="154"/>
      <c r="Z8" s="155"/>
      <c r="AA8" s="980"/>
      <c r="AB8" s="146"/>
      <c r="AC8" s="146"/>
    </row>
    <row r="9" spans="1:29" s="354" customFormat="1" ht="5.45" customHeight="1" x14ac:dyDescent="0.2">
      <c r="A9" s="947"/>
      <c r="B9" s="147"/>
      <c r="C9" s="148"/>
      <c r="D9" s="494"/>
      <c r="E9" s="494"/>
      <c r="F9" s="494"/>
      <c r="G9" s="494"/>
      <c r="H9" s="148"/>
      <c r="I9" s="494"/>
      <c r="J9" s="494"/>
      <c r="K9" s="494"/>
      <c r="L9" s="148"/>
      <c r="M9" s="494"/>
      <c r="N9" s="494"/>
      <c r="O9" s="494"/>
      <c r="P9" s="148"/>
      <c r="Q9" s="494"/>
      <c r="R9" s="494"/>
      <c r="S9" s="494"/>
      <c r="T9" s="148"/>
      <c r="U9" s="494"/>
      <c r="V9" s="494"/>
      <c r="W9" s="494"/>
      <c r="X9" s="494"/>
      <c r="Y9" s="150"/>
      <c r="Z9" s="151"/>
      <c r="AA9" s="980"/>
      <c r="AB9" s="146"/>
      <c r="AC9" s="146"/>
    </row>
    <row r="10" spans="1:29" s="354" customFormat="1" ht="30" customHeight="1" x14ac:dyDescent="0.2">
      <c r="A10" s="949" t="s">
        <v>497</v>
      </c>
      <c r="B10" s="147"/>
      <c r="C10" s="148" t="s">
        <v>175</v>
      </c>
      <c r="D10" s="494"/>
      <c r="E10" s="494"/>
      <c r="F10" s="494"/>
      <c r="G10" s="494"/>
      <c r="H10" s="149"/>
      <c r="I10" s="504"/>
      <c r="J10" s="504"/>
      <c r="K10" s="504"/>
      <c r="L10" s="1741" t="str">
        <f>IF(Stammdaten!L32&lt;&gt;"",Stammdaten!L32,"")</f>
        <v/>
      </c>
      <c r="M10" s="1742"/>
      <c r="N10" s="1742"/>
      <c r="O10" s="1742"/>
      <c r="P10" s="1742"/>
      <c r="Q10" s="1742"/>
      <c r="R10" s="1742"/>
      <c r="S10" s="1742"/>
      <c r="T10" s="1742"/>
      <c r="U10" s="1742"/>
      <c r="V10" s="1742"/>
      <c r="W10" s="1742"/>
      <c r="X10" s="1743"/>
      <c r="Y10" s="63"/>
      <c r="Z10" s="151"/>
      <c r="AA10" s="980"/>
      <c r="AB10" s="146"/>
      <c r="AC10" s="146"/>
    </row>
    <row r="11" spans="1:29" s="354" customFormat="1" ht="5.45" customHeight="1" x14ac:dyDescent="0.2">
      <c r="A11" s="947"/>
      <c r="B11" s="156"/>
      <c r="C11" s="157"/>
      <c r="D11" s="157"/>
      <c r="E11" s="157"/>
      <c r="F11" s="157"/>
      <c r="G11" s="157"/>
      <c r="H11" s="157"/>
      <c r="I11" s="157"/>
      <c r="J11" s="157"/>
      <c r="K11" s="157"/>
      <c r="L11" s="157"/>
      <c r="M11" s="157"/>
      <c r="N11" s="157"/>
      <c r="O11" s="157"/>
      <c r="P11" s="157"/>
      <c r="Q11" s="157"/>
      <c r="R11" s="157"/>
      <c r="S11" s="157"/>
      <c r="T11" s="157"/>
      <c r="U11" s="157"/>
      <c r="V11" s="157"/>
      <c r="W11" s="157"/>
      <c r="X11" s="157"/>
      <c r="Y11" s="158"/>
      <c r="Z11" s="159"/>
      <c r="AA11" s="980"/>
      <c r="AB11" s="146"/>
      <c r="AC11" s="146"/>
    </row>
    <row r="12" spans="1:29" s="354" customFormat="1" ht="5.25" customHeight="1" x14ac:dyDescent="0.2">
      <c r="A12" s="947"/>
      <c r="B12" s="147"/>
      <c r="C12" s="148"/>
      <c r="D12" s="494"/>
      <c r="E12" s="494"/>
      <c r="F12" s="494"/>
      <c r="G12" s="494"/>
      <c r="H12" s="148"/>
      <c r="I12" s="494"/>
      <c r="J12" s="494"/>
      <c r="K12" s="494"/>
      <c r="L12" s="148"/>
      <c r="M12" s="494"/>
      <c r="N12" s="494"/>
      <c r="O12" s="494"/>
      <c r="P12" s="148"/>
      <c r="Q12" s="494"/>
      <c r="R12" s="494"/>
      <c r="S12" s="494"/>
      <c r="T12" s="148"/>
      <c r="U12" s="494"/>
      <c r="V12" s="494"/>
      <c r="W12" s="494"/>
      <c r="X12" s="494"/>
      <c r="Y12" s="150"/>
      <c r="Z12" s="151"/>
      <c r="AA12" s="1003"/>
      <c r="AB12" s="146"/>
      <c r="AC12" s="146"/>
    </row>
    <row r="13" spans="1:29" s="354" customFormat="1" ht="24" customHeight="1" x14ac:dyDescent="0.2">
      <c r="A13" s="947"/>
      <c r="B13" s="230"/>
      <c r="C13" s="238" t="s">
        <v>1399</v>
      </c>
      <c r="D13" s="238"/>
      <c r="E13" s="238"/>
      <c r="F13" s="238"/>
      <c r="G13" s="238"/>
      <c r="H13" s="149"/>
      <c r="I13" s="504"/>
      <c r="J13" s="504"/>
      <c r="K13" s="504"/>
      <c r="L13" s="149"/>
      <c r="M13" s="504"/>
      <c r="N13" s="504"/>
      <c r="O13" s="504"/>
      <c r="P13" s="149"/>
      <c r="Q13" s="504"/>
      <c r="R13" s="504"/>
      <c r="S13" s="504"/>
      <c r="T13" s="149"/>
      <c r="U13" s="504"/>
      <c r="V13" s="504"/>
      <c r="W13" s="504"/>
      <c r="X13" s="504"/>
      <c r="Y13" s="150"/>
      <c r="Z13" s="151"/>
      <c r="AA13" s="1003"/>
      <c r="AB13" s="146"/>
      <c r="AC13" s="146"/>
    </row>
    <row r="14" spans="1:29" s="354" customFormat="1" ht="24" customHeight="1" x14ac:dyDescent="0.2">
      <c r="A14" s="947"/>
      <c r="B14" s="230"/>
      <c r="C14" s="246" t="s">
        <v>74</v>
      </c>
      <c r="D14" s="496"/>
      <c r="E14" s="496"/>
      <c r="F14" s="496"/>
      <c r="G14" s="496"/>
      <c r="H14" s="148"/>
      <c r="I14" s="494"/>
      <c r="J14" s="494"/>
      <c r="K14" s="494"/>
      <c r="L14" s="148"/>
      <c r="M14" s="494"/>
      <c r="N14" s="494"/>
      <c r="O14" s="494"/>
      <c r="P14" s="148"/>
      <c r="Q14" s="494"/>
      <c r="R14" s="494"/>
      <c r="S14" s="494"/>
      <c r="T14" s="148"/>
      <c r="U14" s="494"/>
      <c r="V14" s="494"/>
      <c r="W14" s="494"/>
      <c r="X14" s="494"/>
      <c r="Y14" s="150"/>
      <c r="Z14" s="151"/>
      <c r="AA14" s="1003"/>
      <c r="AB14" s="146"/>
      <c r="AC14" s="146"/>
    </row>
    <row r="15" spans="1:29" s="354" customFormat="1" ht="36" customHeight="1" x14ac:dyDescent="0.2">
      <c r="A15" s="950" t="s">
        <v>258</v>
      </c>
      <c r="B15" s="230"/>
      <c r="C15" s="1184" t="s">
        <v>1016</v>
      </c>
      <c r="D15" s="1184"/>
      <c r="E15" s="1184"/>
      <c r="F15" s="1184"/>
      <c r="G15" s="1184"/>
      <c r="H15" s="1184"/>
      <c r="I15" s="1184"/>
      <c r="J15" s="1184"/>
      <c r="K15" s="1184"/>
      <c r="L15" s="1184"/>
      <c r="M15" s="1184"/>
      <c r="N15" s="1184"/>
      <c r="O15" s="1184"/>
      <c r="P15" s="1184"/>
      <c r="Q15" s="1184"/>
      <c r="R15" s="1184"/>
      <c r="S15" s="1184"/>
      <c r="T15" s="1184"/>
      <c r="U15" s="1184"/>
      <c r="V15" s="1184"/>
      <c r="W15" s="1184"/>
      <c r="X15" s="1184"/>
      <c r="Y15" s="1184"/>
      <c r="Z15" s="151"/>
      <c r="AA15" s="1003"/>
      <c r="AB15" s="146"/>
      <c r="AC15" s="146"/>
    </row>
    <row r="16" spans="1:29" s="354" customFormat="1" ht="9" customHeight="1" x14ac:dyDescent="0.2">
      <c r="A16" s="947"/>
      <c r="B16" s="230"/>
      <c r="C16" s="149"/>
      <c r="D16" s="504"/>
      <c r="E16" s="504"/>
      <c r="F16" s="504"/>
      <c r="G16" s="504"/>
      <c r="H16" s="148"/>
      <c r="I16" s="494"/>
      <c r="J16" s="494"/>
      <c r="K16" s="494"/>
      <c r="L16" s="148"/>
      <c r="M16" s="494"/>
      <c r="N16" s="494"/>
      <c r="O16" s="494"/>
      <c r="P16" s="148"/>
      <c r="Q16" s="494"/>
      <c r="R16" s="494"/>
      <c r="S16" s="494"/>
      <c r="T16" s="148"/>
      <c r="U16" s="494"/>
      <c r="V16" s="494"/>
      <c r="W16" s="494"/>
      <c r="X16" s="494"/>
      <c r="Y16" s="150"/>
      <c r="Z16" s="151"/>
      <c r="AA16" s="1003"/>
      <c r="AB16" s="146"/>
      <c r="AC16" s="146"/>
    </row>
    <row r="17" spans="1:29" s="354" customFormat="1" ht="35.25" customHeight="1" x14ac:dyDescent="0.2">
      <c r="A17" s="947"/>
      <c r="B17" s="230"/>
      <c r="C17" s="1721" t="s">
        <v>91</v>
      </c>
      <c r="D17" s="1722"/>
      <c r="E17" s="1722"/>
      <c r="F17" s="1722"/>
      <c r="G17" s="1722"/>
      <c r="H17" s="1722"/>
      <c r="I17" s="1722"/>
      <c r="J17" s="1722"/>
      <c r="K17" s="1722"/>
      <c r="L17" s="1722"/>
      <c r="M17" s="1722"/>
      <c r="N17" s="1722"/>
      <c r="O17" s="1722"/>
      <c r="P17" s="1722"/>
      <c r="Q17" s="1722"/>
      <c r="R17" s="1723"/>
      <c r="S17" s="1730" t="s">
        <v>1017</v>
      </c>
      <c r="T17" s="1731"/>
      <c r="U17" s="1731"/>
      <c r="V17" s="1731"/>
      <c r="W17" s="1731"/>
      <c r="X17" s="1732"/>
      <c r="Y17" s="150"/>
      <c r="Z17" s="151"/>
      <c r="AA17" s="1003"/>
      <c r="AB17" s="146"/>
      <c r="AC17" s="146"/>
    </row>
    <row r="18" spans="1:29" s="354" customFormat="1" ht="21" customHeight="1" x14ac:dyDescent="0.2">
      <c r="A18" s="949" t="s">
        <v>278</v>
      </c>
      <c r="B18" s="230"/>
      <c r="C18" s="669" t="s">
        <v>431</v>
      </c>
      <c r="D18" s="707"/>
      <c r="E18" s="707"/>
      <c r="F18" s="707"/>
      <c r="G18" s="707"/>
      <c r="H18" s="707"/>
      <c r="I18" s="707"/>
      <c r="J18" s="707"/>
      <c r="K18" s="707"/>
      <c r="L18" s="707"/>
      <c r="M18" s="707"/>
      <c r="N18" s="707"/>
      <c r="O18" s="707"/>
      <c r="P18" s="707"/>
      <c r="Q18" s="707"/>
      <c r="R18" s="707"/>
      <c r="S18" s="1709"/>
      <c r="T18" s="1710"/>
      <c r="U18" s="1710"/>
      <c r="V18" s="1710"/>
      <c r="W18" s="1710"/>
      <c r="X18" s="1711"/>
      <c r="Y18" s="233" t="s">
        <v>978</v>
      </c>
      <c r="Z18" s="151"/>
      <c r="AA18" s="1003">
        <f t="shared" ref="AA18:AA24" si="0">IF(S18="?",0,IF(S18&lt;&gt;"",1,0))</f>
        <v>0</v>
      </c>
      <c r="AB18" s="146"/>
      <c r="AC18" s="146"/>
    </row>
    <row r="19" spans="1:29" s="354" customFormat="1" ht="21" customHeight="1" x14ac:dyDescent="0.2">
      <c r="A19" s="949" t="s">
        <v>784</v>
      </c>
      <c r="B19" s="230"/>
      <c r="C19" s="669" t="s">
        <v>176</v>
      </c>
      <c r="D19" s="707"/>
      <c r="E19" s="707"/>
      <c r="F19" s="707"/>
      <c r="G19" s="707"/>
      <c r="H19" s="707"/>
      <c r="I19" s="707"/>
      <c r="J19" s="707"/>
      <c r="K19" s="707"/>
      <c r="L19" s="707"/>
      <c r="M19" s="707"/>
      <c r="N19" s="707"/>
      <c r="O19" s="707"/>
      <c r="P19" s="707"/>
      <c r="Q19" s="707"/>
      <c r="R19" s="707"/>
      <c r="S19" s="1709"/>
      <c r="T19" s="1710"/>
      <c r="U19" s="1710"/>
      <c r="V19" s="1710"/>
      <c r="W19" s="1710"/>
      <c r="X19" s="1711"/>
      <c r="Y19" s="692" t="s">
        <v>978</v>
      </c>
      <c r="Z19" s="151"/>
      <c r="AA19" s="1003">
        <f t="shared" si="0"/>
        <v>0</v>
      </c>
      <c r="AB19" s="146"/>
      <c r="AC19" s="146"/>
    </row>
    <row r="20" spans="1:29" s="354" customFormat="1" ht="21" customHeight="1" x14ac:dyDescent="0.2">
      <c r="A20" s="949" t="s">
        <v>785</v>
      </c>
      <c r="B20" s="230"/>
      <c r="C20" s="669" t="s">
        <v>288</v>
      </c>
      <c r="D20" s="707"/>
      <c r="E20" s="707"/>
      <c r="F20" s="707"/>
      <c r="G20" s="707"/>
      <c r="H20" s="707"/>
      <c r="I20" s="707"/>
      <c r="J20" s="707"/>
      <c r="K20" s="707"/>
      <c r="L20" s="707"/>
      <c r="M20" s="707"/>
      <c r="N20" s="707"/>
      <c r="O20" s="707"/>
      <c r="P20" s="707"/>
      <c r="Q20" s="707"/>
      <c r="R20" s="707"/>
      <c r="S20" s="1709"/>
      <c r="T20" s="1710"/>
      <c r="U20" s="1710"/>
      <c r="V20" s="1710"/>
      <c r="W20" s="1710"/>
      <c r="X20" s="1711"/>
      <c r="Y20" s="692" t="s">
        <v>978</v>
      </c>
      <c r="Z20" s="151"/>
      <c r="AA20" s="1003">
        <f t="shared" si="0"/>
        <v>0</v>
      </c>
      <c r="AB20" s="146"/>
      <c r="AC20" s="146"/>
    </row>
    <row r="21" spans="1:29" s="354" customFormat="1" ht="21" customHeight="1" x14ac:dyDescent="0.2">
      <c r="A21" s="949" t="s">
        <v>786</v>
      </c>
      <c r="B21" s="230"/>
      <c r="C21" s="669" t="s">
        <v>1</v>
      </c>
      <c r="D21" s="707"/>
      <c r="E21" s="707"/>
      <c r="F21" s="707"/>
      <c r="G21" s="707"/>
      <c r="H21" s="707"/>
      <c r="I21" s="707"/>
      <c r="J21" s="707"/>
      <c r="K21" s="707"/>
      <c r="L21" s="707"/>
      <c r="M21" s="707"/>
      <c r="N21" s="707"/>
      <c r="O21" s="707"/>
      <c r="P21" s="707"/>
      <c r="Q21" s="707"/>
      <c r="R21" s="707"/>
      <c r="S21" s="1709"/>
      <c r="T21" s="1710"/>
      <c r="U21" s="1710"/>
      <c r="V21" s="1710"/>
      <c r="W21" s="1710"/>
      <c r="X21" s="1711"/>
      <c r="Y21" s="692" t="s">
        <v>978</v>
      </c>
      <c r="Z21" s="151"/>
      <c r="AA21" s="1003">
        <f t="shared" si="0"/>
        <v>0</v>
      </c>
      <c r="AB21" s="146"/>
      <c r="AC21" s="146"/>
    </row>
    <row r="22" spans="1:29" s="354" customFormat="1" ht="21" customHeight="1" x14ac:dyDescent="0.2">
      <c r="A22" s="949" t="s">
        <v>787</v>
      </c>
      <c r="B22" s="230"/>
      <c r="C22" s="669" t="s">
        <v>2</v>
      </c>
      <c r="D22" s="707"/>
      <c r="E22" s="707"/>
      <c r="F22" s="707"/>
      <c r="G22" s="707"/>
      <c r="H22" s="707"/>
      <c r="I22" s="707"/>
      <c r="J22" s="707"/>
      <c r="K22" s="707"/>
      <c r="L22" s="707"/>
      <c r="M22" s="707"/>
      <c r="N22" s="707"/>
      <c r="O22" s="707"/>
      <c r="P22" s="707"/>
      <c r="Q22" s="707"/>
      <c r="R22" s="707"/>
      <c r="S22" s="1709"/>
      <c r="T22" s="1710"/>
      <c r="U22" s="1710"/>
      <c r="V22" s="1710"/>
      <c r="W22" s="1710"/>
      <c r="X22" s="1711"/>
      <c r="Y22" s="692" t="s">
        <v>978</v>
      </c>
      <c r="Z22" s="151"/>
      <c r="AA22" s="1003">
        <f t="shared" si="0"/>
        <v>0</v>
      </c>
      <c r="AB22" s="146"/>
      <c r="AC22" s="146"/>
    </row>
    <row r="23" spans="1:29" s="354" customFormat="1" ht="21" customHeight="1" x14ac:dyDescent="0.2">
      <c r="A23" s="949" t="s">
        <v>788</v>
      </c>
      <c r="B23" s="230"/>
      <c r="C23" s="1718" t="s">
        <v>1018</v>
      </c>
      <c r="D23" s="1719"/>
      <c r="E23" s="1719"/>
      <c r="F23" s="1719"/>
      <c r="G23" s="1719"/>
      <c r="H23" s="1719"/>
      <c r="I23" s="1719"/>
      <c r="J23" s="1719"/>
      <c r="K23" s="1719"/>
      <c r="L23" s="1719"/>
      <c r="M23" s="1719"/>
      <c r="N23" s="1719"/>
      <c r="O23" s="1719"/>
      <c r="P23" s="1719"/>
      <c r="Q23" s="1719"/>
      <c r="R23" s="1720"/>
      <c r="S23" s="1712"/>
      <c r="T23" s="1713"/>
      <c r="U23" s="1713"/>
      <c r="V23" s="1713"/>
      <c r="W23" s="1713"/>
      <c r="X23" s="1714"/>
      <c r="Y23" s="692" t="s">
        <v>978</v>
      </c>
      <c r="Z23" s="151"/>
      <c r="AA23" s="1003">
        <f t="shared" si="0"/>
        <v>0</v>
      </c>
      <c r="AB23" s="146"/>
      <c r="AC23" s="146"/>
    </row>
    <row r="24" spans="1:29" s="354" customFormat="1" ht="21" customHeight="1" thickBot="1" x14ac:dyDescent="0.25">
      <c r="A24" s="949" t="s">
        <v>789</v>
      </c>
      <c r="B24" s="230"/>
      <c r="C24" s="709" t="s">
        <v>40</v>
      </c>
      <c r="D24" s="709"/>
      <c r="E24" s="710"/>
      <c r="F24" s="712"/>
      <c r="G24" s="712"/>
      <c r="H24" s="712"/>
      <c r="I24" s="712"/>
      <c r="J24" s="712"/>
      <c r="K24" s="712"/>
      <c r="L24" s="712"/>
      <c r="M24" s="712"/>
      <c r="N24" s="712"/>
      <c r="O24" s="712"/>
      <c r="P24" s="712"/>
      <c r="Q24" s="712"/>
      <c r="R24" s="711"/>
      <c r="S24" s="1715"/>
      <c r="T24" s="1716"/>
      <c r="U24" s="1716"/>
      <c r="V24" s="1716"/>
      <c r="W24" s="1716"/>
      <c r="X24" s="1717"/>
      <c r="Y24" s="692" t="s">
        <v>978</v>
      </c>
      <c r="Z24" s="151"/>
      <c r="AA24" s="1003">
        <f t="shared" si="0"/>
        <v>0</v>
      </c>
      <c r="AB24" s="146"/>
      <c r="AC24" s="146"/>
    </row>
    <row r="25" spans="1:29" s="354" customFormat="1" ht="5.45" customHeight="1" thickTop="1" x14ac:dyDescent="0.2">
      <c r="A25" s="947"/>
      <c r="B25" s="230"/>
      <c r="C25" s="149"/>
      <c r="D25" s="504"/>
      <c r="E25" s="504"/>
      <c r="F25" s="504"/>
      <c r="G25" s="504"/>
      <c r="H25" s="148"/>
      <c r="I25" s="494"/>
      <c r="J25" s="494"/>
      <c r="K25" s="494"/>
      <c r="L25" s="148"/>
      <c r="M25" s="494"/>
      <c r="N25" s="494"/>
      <c r="O25" s="494"/>
      <c r="P25" s="691"/>
      <c r="Q25" s="691"/>
      <c r="R25" s="691"/>
      <c r="S25" s="691"/>
      <c r="T25" s="691"/>
      <c r="U25" s="494"/>
      <c r="V25" s="494"/>
      <c r="W25" s="494"/>
      <c r="X25" s="494"/>
      <c r="Y25" s="692"/>
      <c r="Z25" s="151"/>
      <c r="AA25" s="1003"/>
      <c r="AB25" s="146"/>
      <c r="AC25" s="146"/>
    </row>
    <row r="26" spans="1:29" s="354" customFormat="1" ht="21" customHeight="1" x14ac:dyDescent="0.2">
      <c r="A26" s="949" t="s">
        <v>790</v>
      </c>
      <c r="B26" s="230"/>
      <c r="C26" s="988"/>
      <c r="D26" s="229" t="s">
        <v>979</v>
      </c>
      <c r="E26" s="229"/>
      <c r="F26" s="229"/>
      <c r="G26" s="229"/>
      <c r="H26" s="241"/>
      <c r="I26" s="241"/>
      <c r="J26" s="241"/>
      <c r="K26" s="241"/>
      <c r="L26" s="241"/>
      <c r="M26" s="241"/>
      <c r="N26" s="241"/>
      <c r="O26" s="241"/>
      <c r="P26" s="241"/>
      <c r="Q26" s="241"/>
      <c r="R26" s="241"/>
      <c r="S26" s="1659"/>
      <c r="T26" s="1659"/>
      <c r="U26" s="1659"/>
      <c r="V26" s="1659"/>
      <c r="W26" s="1659"/>
      <c r="X26" s="1659"/>
      <c r="Y26" s="692" t="s">
        <v>978</v>
      </c>
      <c r="Z26" s="151"/>
      <c r="AA26" s="1003">
        <f>IF(S26="?",0,IF(S26&lt;&gt;"",1,0))</f>
        <v>0</v>
      </c>
      <c r="AB26" s="146"/>
      <c r="AC26" s="146"/>
    </row>
    <row r="27" spans="1:29" s="354" customFormat="1" ht="5.25" customHeight="1" x14ac:dyDescent="0.2">
      <c r="A27" s="949"/>
      <c r="B27" s="230"/>
      <c r="C27" s="149"/>
      <c r="D27" s="504"/>
      <c r="E27" s="504"/>
      <c r="F27" s="504"/>
      <c r="G27" s="504"/>
      <c r="H27" s="234"/>
      <c r="I27" s="493"/>
      <c r="J27" s="493"/>
      <c r="K27" s="493"/>
      <c r="L27" s="148"/>
      <c r="M27" s="494"/>
      <c r="N27" s="494"/>
      <c r="O27" s="494"/>
      <c r="P27" s="148"/>
      <c r="Q27" s="494"/>
      <c r="R27" s="494"/>
      <c r="S27" s="494"/>
      <c r="T27" s="150"/>
      <c r="U27" s="150"/>
      <c r="V27" s="150"/>
      <c r="W27" s="150"/>
      <c r="X27" s="150"/>
      <c r="Y27" s="150"/>
      <c r="Z27" s="151"/>
      <c r="AA27" s="1003"/>
      <c r="AB27" s="146"/>
      <c r="AC27" s="146"/>
    </row>
    <row r="28" spans="1:29" s="353" customFormat="1" ht="9" customHeight="1" x14ac:dyDescent="0.2">
      <c r="A28" s="947"/>
      <c r="B28" s="160"/>
      <c r="C28" s="1223"/>
      <c r="D28" s="1223"/>
      <c r="E28" s="1223"/>
      <c r="F28" s="1223"/>
      <c r="G28" s="1223"/>
      <c r="H28" s="1223"/>
      <c r="I28" s="1223"/>
      <c r="J28" s="1223"/>
      <c r="K28" s="1223"/>
      <c r="L28" s="1223"/>
      <c r="M28" s="1223"/>
      <c r="N28" s="1223"/>
      <c r="O28" s="1223"/>
      <c r="P28" s="1223"/>
      <c r="Q28" s="1223"/>
      <c r="R28" s="1223"/>
      <c r="S28" s="1223"/>
      <c r="T28" s="1223"/>
      <c r="U28" s="1223"/>
      <c r="V28" s="1223"/>
      <c r="W28" s="1223"/>
      <c r="X28" s="1223"/>
      <c r="Y28" s="514"/>
      <c r="Z28" s="151"/>
      <c r="AA28" s="1004"/>
      <c r="AB28" s="28"/>
      <c r="AC28" s="28"/>
    </row>
    <row r="29" spans="1:29" s="354" customFormat="1" ht="21" customHeight="1" x14ac:dyDescent="0.2">
      <c r="A29" s="947"/>
      <c r="B29" s="230"/>
      <c r="C29" s="243" t="s">
        <v>1160</v>
      </c>
      <c r="D29" s="243"/>
      <c r="E29" s="243"/>
      <c r="F29" s="243"/>
      <c r="G29" s="243"/>
      <c r="H29" s="747"/>
      <c r="I29" s="747"/>
      <c r="J29" s="747"/>
      <c r="K29" s="747"/>
      <c r="L29" s="747"/>
      <c r="M29" s="747"/>
      <c r="N29" s="747"/>
      <c r="O29" s="747"/>
      <c r="P29" s="747"/>
      <c r="Q29" s="863"/>
      <c r="R29" s="863"/>
      <c r="S29" s="193"/>
      <c r="T29" s="332"/>
      <c r="U29" s="332"/>
      <c r="V29" s="332"/>
      <c r="W29" s="863"/>
      <c r="X29" s="150"/>
      <c r="Y29" s="150" t="s">
        <v>972</v>
      </c>
      <c r="Z29" s="151"/>
      <c r="AA29" s="1003"/>
      <c r="AB29" s="146"/>
      <c r="AC29" s="146"/>
    </row>
    <row r="30" spans="1:29" s="354" customFormat="1" ht="20.100000000000001" customHeight="1" x14ac:dyDescent="0.2">
      <c r="A30" s="951" t="s">
        <v>1157</v>
      </c>
      <c r="B30" s="147"/>
      <c r="C30" s="750" t="s">
        <v>982</v>
      </c>
      <c r="D30" s="750"/>
      <c r="E30" s="750"/>
      <c r="F30" s="750"/>
      <c r="G30" s="750"/>
      <c r="H30" s="698"/>
      <c r="I30" s="698"/>
      <c r="J30" s="698"/>
      <c r="K30" s="750"/>
      <c r="L30" s="244"/>
      <c r="M30" s="244"/>
      <c r="N30" s="244"/>
      <c r="O30" s="244"/>
      <c r="P30" s="747"/>
      <c r="Q30" s="747"/>
      <c r="R30" s="1617" t="s">
        <v>1166</v>
      </c>
      <c r="S30" s="1618"/>
      <c r="T30" s="1618"/>
      <c r="U30" s="1618"/>
      <c r="V30" s="1618"/>
      <c r="W30" s="1618"/>
      <c r="X30" s="1619"/>
      <c r="Y30" s="150"/>
      <c r="Z30" s="151" t="s">
        <v>972</v>
      </c>
      <c r="AA30" s="1003">
        <f>IF(R30="?",0,IF(R30&lt;&gt;"",1,0))</f>
        <v>0</v>
      </c>
      <c r="AB30" s="146"/>
      <c r="AC30" s="146"/>
    </row>
    <row r="31" spans="1:29" s="354" customFormat="1" ht="5.45" customHeight="1" x14ac:dyDescent="0.2">
      <c r="A31" s="947"/>
      <c r="B31" s="230"/>
      <c r="C31" s="747"/>
      <c r="D31" s="747"/>
      <c r="E31" s="747"/>
      <c r="F31" s="747"/>
      <c r="G31" s="747"/>
      <c r="H31" s="747"/>
      <c r="I31" s="747"/>
      <c r="J31" s="747"/>
      <c r="K31" s="747"/>
      <c r="L31" s="747"/>
      <c r="M31" s="747"/>
      <c r="N31" s="747"/>
      <c r="O31" s="747"/>
      <c r="P31" s="240"/>
      <c r="Q31" s="240"/>
      <c r="R31" s="240"/>
      <c r="S31" s="240"/>
      <c r="T31" s="240"/>
      <c r="U31" s="240"/>
      <c r="V31" s="240"/>
      <c r="W31" s="240"/>
      <c r="X31" s="748"/>
      <c r="Y31" s="150"/>
      <c r="Z31" s="151"/>
      <c r="AA31" s="1015"/>
      <c r="AB31" s="146"/>
      <c r="AC31" s="146"/>
    </row>
    <row r="32" spans="1:29" s="354" customFormat="1" ht="20.100000000000001" customHeight="1" x14ac:dyDescent="0.2">
      <c r="A32" s="951" t="s">
        <v>1158</v>
      </c>
      <c r="B32" s="147"/>
      <c r="C32" s="749" t="s">
        <v>1568</v>
      </c>
      <c r="D32" s="748"/>
      <c r="E32" s="748"/>
      <c r="F32" s="748"/>
      <c r="G32" s="748"/>
      <c r="H32" s="748"/>
      <c r="I32" s="748"/>
      <c r="J32" s="748"/>
      <c r="K32" s="748"/>
      <c r="L32" s="748"/>
      <c r="M32" s="748"/>
      <c r="N32" s="748"/>
      <c r="O32" s="748"/>
      <c r="P32" s="748"/>
      <c r="Q32" s="748"/>
      <c r="R32" s="1620"/>
      <c r="S32" s="1127"/>
      <c r="T32" s="1127"/>
      <c r="U32" s="1127"/>
      <c r="V32" s="1127"/>
      <c r="W32" s="1127"/>
      <c r="X32" s="1127"/>
      <c r="Y32" s="150"/>
      <c r="Z32" s="151"/>
      <c r="AA32" s="1003">
        <f>IF(R32="?",0,IF(R32&lt;&gt;"",1,0))</f>
        <v>0</v>
      </c>
      <c r="AB32" s="146"/>
      <c r="AC32" s="146"/>
    </row>
    <row r="33" spans="1:29" s="354" customFormat="1" ht="9" customHeight="1" x14ac:dyDescent="0.2">
      <c r="A33" s="947"/>
      <c r="B33" s="197"/>
      <c r="C33" s="157"/>
      <c r="D33" s="157"/>
      <c r="E33" s="157"/>
      <c r="F33" s="157"/>
      <c r="G33" s="157"/>
      <c r="H33" s="157"/>
      <c r="I33" s="157"/>
      <c r="J33" s="157"/>
      <c r="K33" s="157"/>
      <c r="L33" s="157"/>
      <c r="M33" s="157"/>
      <c r="N33" s="157"/>
      <c r="O33" s="157"/>
      <c r="P33" s="157"/>
      <c r="Q33" s="157"/>
      <c r="R33" s="157"/>
      <c r="S33" s="157"/>
      <c r="T33" s="157"/>
      <c r="U33" s="157"/>
      <c r="V33" s="157"/>
      <c r="W33" s="157"/>
      <c r="X33" s="158"/>
      <c r="Y33" s="158"/>
      <c r="Z33" s="159"/>
      <c r="AA33" s="1003"/>
      <c r="AB33" s="146"/>
      <c r="AC33" s="146"/>
    </row>
    <row r="34" spans="1:29" s="353" customFormat="1" ht="5.25" customHeight="1" x14ac:dyDescent="0.2">
      <c r="A34" s="952"/>
      <c r="B34" s="180"/>
      <c r="C34" s="181"/>
      <c r="D34" s="368"/>
      <c r="E34" s="368"/>
      <c r="F34" s="181"/>
      <c r="G34" s="181"/>
      <c r="H34" s="181"/>
      <c r="I34" s="181"/>
      <c r="J34" s="181"/>
      <c r="K34" s="181"/>
      <c r="L34" s="181"/>
      <c r="M34" s="181"/>
      <c r="N34" s="181"/>
      <c r="O34" s="181"/>
      <c r="P34" s="181"/>
      <c r="Q34" s="181"/>
      <c r="R34" s="181"/>
      <c r="S34" s="181"/>
      <c r="T34" s="181"/>
      <c r="U34" s="181"/>
      <c r="V34" s="181"/>
      <c r="W34" s="181"/>
      <c r="X34" s="181"/>
      <c r="Y34" s="181"/>
      <c r="Z34" s="182"/>
      <c r="AA34" s="1004"/>
      <c r="AB34" s="28"/>
      <c r="AC34" s="28"/>
    </row>
    <row r="35" spans="1:29" s="852" customFormat="1" ht="24" customHeight="1" x14ac:dyDescent="0.2">
      <c r="A35" s="945"/>
      <c r="B35" s="112"/>
      <c r="C35" s="341" t="s">
        <v>1356</v>
      </c>
      <c r="D35" s="85"/>
      <c r="E35" s="85"/>
      <c r="F35" s="85"/>
      <c r="G35" s="85"/>
      <c r="H35" s="98"/>
      <c r="I35" s="98"/>
      <c r="J35" s="98"/>
      <c r="K35" s="98"/>
      <c r="L35" s="98"/>
      <c r="M35" s="98"/>
      <c r="N35" s="98"/>
      <c r="O35" s="98"/>
      <c r="P35" s="98"/>
      <c r="Q35" s="98"/>
      <c r="R35" s="98"/>
      <c r="S35" s="98"/>
      <c r="T35" s="98"/>
      <c r="U35" s="98"/>
      <c r="V35" s="98"/>
      <c r="W35" s="98"/>
      <c r="X35" s="98"/>
      <c r="Y35" s="97"/>
      <c r="Z35" s="113"/>
      <c r="AA35" s="1015"/>
      <c r="AB35" s="5"/>
      <c r="AC35" s="5"/>
    </row>
    <row r="36" spans="1:29" s="852" customFormat="1" ht="36" customHeight="1" x14ac:dyDescent="0.2">
      <c r="A36" s="950" t="s">
        <v>258</v>
      </c>
      <c r="B36" s="77"/>
      <c r="C36" s="1681" t="s">
        <v>1419</v>
      </c>
      <c r="D36" s="1681"/>
      <c r="E36" s="1681"/>
      <c r="F36" s="1681"/>
      <c r="G36" s="1681"/>
      <c r="H36" s="1682"/>
      <c r="I36" s="1682"/>
      <c r="J36" s="1682"/>
      <c r="K36" s="1682"/>
      <c r="L36" s="1682"/>
      <c r="M36" s="1682"/>
      <c r="N36" s="1682"/>
      <c r="O36" s="1682"/>
      <c r="P36" s="1682"/>
      <c r="Q36" s="1682"/>
      <c r="R36" s="1682"/>
      <c r="S36" s="1682"/>
      <c r="T36" s="1682"/>
      <c r="U36" s="1682"/>
      <c r="V36" s="1682"/>
      <c r="W36" s="1682"/>
      <c r="X36" s="1682"/>
      <c r="Y36" s="1682"/>
      <c r="Z36" s="79"/>
      <c r="AA36" s="1015"/>
      <c r="AB36" s="5"/>
      <c r="AC36" s="5"/>
    </row>
    <row r="37" spans="1:29" s="852" customFormat="1" ht="5.25" customHeight="1" x14ac:dyDescent="0.2">
      <c r="A37" s="948"/>
      <c r="B37" s="77"/>
      <c r="C37" s="117"/>
      <c r="D37" s="117"/>
      <c r="E37" s="117"/>
      <c r="F37" s="117"/>
      <c r="G37" s="117"/>
      <c r="H37" s="118"/>
      <c r="I37" s="118"/>
      <c r="J37" s="118"/>
      <c r="K37" s="118"/>
      <c r="L37" s="118"/>
      <c r="M37" s="118"/>
      <c r="N37" s="118"/>
      <c r="O37" s="118"/>
      <c r="P37" s="62"/>
      <c r="Q37" s="62"/>
      <c r="R37" s="62"/>
      <c r="S37" s="62"/>
      <c r="T37" s="62"/>
      <c r="U37" s="62"/>
      <c r="V37" s="62"/>
      <c r="W37" s="62"/>
      <c r="X37" s="62"/>
      <c r="Y37" s="116"/>
      <c r="Z37" s="79"/>
      <c r="AA37" s="1015"/>
      <c r="AB37" s="5"/>
      <c r="AC37" s="5"/>
    </row>
    <row r="38" spans="1:29" s="852" customFormat="1" ht="24" customHeight="1" x14ac:dyDescent="0.2">
      <c r="A38" s="950" t="s">
        <v>258</v>
      </c>
      <c r="B38" s="77"/>
      <c r="C38" s="1700" t="s">
        <v>1174</v>
      </c>
      <c r="D38" s="1701"/>
      <c r="E38" s="1701"/>
      <c r="F38" s="1701"/>
      <c r="G38" s="1701"/>
      <c r="H38" s="1701"/>
      <c r="I38" s="1701"/>
      <c r="J38" s="1701"/>
      <c r="K38" s="1701"/>
      <c r="L38" s="1701"/>
      <c r="M38" s="1701"/>
      <c r="N38" s="1701"/>
      <c r="O38" s="1701"/>
      <c r="P38" s="1701"/>
      <c r="Q38" s="1701"/>
      <c r="R38" s="1701"/>
      <c r="S38" s="1701"/>
      <c r="T38" s="1701"/>
      <c r="U38" s="1701"/>
      <c r="V38" s="1701"/>
      <c r="W38" s="1701"/>
      <c r="X38" s="1702"/>
      <c r="Y38" s="116"/>
      <c r="Z38" s="79"/>
      <c r="AA38" s="1015"/>
      <c r="AB38" s="5"/>
      <c r="AC38" s="5"/>
    </row>
    <row r="39" spans="1:29" s="852" customFormat="1" ht="9" customHeight="1" x14ac:dyDescent="0.2">
      <c r="A39" s="948"/>
      <c r="B39" s="77"/>
      <c r="C39" s="700"/>
      <c r="D39" s="700"/>
      <c r="E39" s="700"/>
      <c r="F39" s="700"/>
      <c r="G39" s="700"/>
      <c r="H39" s="119"/>
      <c r="I39" s="119"/>
      <c r="J39" s="119"/>
      <c r="K39" s="119"/>
      <c r="L39" s="119"/>
      <c r="M39" s="119"/>
      <c r="N39" s="119"/>
      <c r="O39" s="119"/>
      <c r="P39" s="119"/>
      <c r="Q39" s="119"/>
      <c r="R39" s="119"/>
      <c r="S39" s="119"/>
      <c r="T39" s="119"/>
      <c r="U39" s="119"/>
      <c r="V39" s="119"/>
      <c r="W39" s="119"/>
      <c r="X39" s="119"/>
      <c r="Y39" s="119"/>
      <c r="Z39" s="79"/>
      <c r="AA39" s="1015"/>
      <c r="AB39" s="5"/>
      <c r="AC39" s="5"/>
    </row>
    <row r="40" spans="1:29" s="852" customFormat="1" ht="21" customHeight="1" x14ac:dyDescent="0.2">
      <c r="A40" s="945" t="s">
        <v>1068</v>
      </c>
      <c r="B40" s="77"/>
      <c r="C40" s="1703" t="s">
        <v>1069</v>
      </c>
      <c r="D40" s="1704"/>
      <c r="E40" s="1704"/>
      <c r="F40" s="1704"/>
      <c r="G40" s="1704"/>
      <c r="H40" s="1704"/>
      <c r="I40" s="1704"/>
      <c r="J40" s="1704"/>
      <c r="K40" s="1704"/>
      <c r="L40" s="1704"/>
      <c r="M40" s="1704"/>
      <c r="N40" s="1704"/>
      <c r="O40" s="1704"/>
      <c r="P40" s="1704"/>
      <c r="Q40" s="1704"/>
      <c r="R40" s="1704"/>
      <c r="S40" s="1704"/>
      <c r="T40" s="1705"/>
      <c r="U40" s="1706"/>
      <c r="V40" s="1707"/>
      <c r="W40" s="1708"/>
      <c r="X40" s="245" t="s">
        <v>958</v>
      </c>
      <c r="Y40" s="97"/>
      <c r="Z40" s="113"/>
      <c r="AA40" s="1003">
        <f>IF(U40="?",0,IF(U40&lt;&gt;"",1,0))</f>
        <v>0</v>
      </c>
      <c r="AB40" s="5"/>
      <c r="AC40" s="5"/>
    </row>
    <row r="41" spans="1:29" s="353" customFormat="1" ht="9" customHeight="1" x14ac:dyDescent="0.2">
      <c r="A41" s="945" t="str">
        <f>IF(L4&lt;&gt;"",L4,"")</f>
        <v>00000000</v>
      </c>
      <c r="B41" s="156"/>
      <c r="C41" s="157"/>
      <c r="D41" s="157"/>
      <c r="E41" s="157"/>
      <c r="F41" s="157"/>
      <c r="G41" s="157"/>
      <c r="H41" s="157"/>
      <c r="I41" s="157"/>
      <c r="J41" s="157"/>
      <c r="K41" s="157"/>
      <c r="L41" s="157"/>
      <c r="M41" s="157"/>
      <c r="N41" s="157"/>
      <c r="O41" s="157"/>
      <c r="P41" s="157"/>
      <c r="Q41" s="157"/>
      <c r="R41" s="157"/>
      <c r="S41" s="157"/>
      <c r="T41" s="157"/>
      <c r="U41" s="157"/>
      <c r="V41" s="158"/>
      <c r="W41" s="158"/>
      <c r="X41" s="158"/>
      <c r="Y41" s="158"/>
      <c r="Z41" s="159"/>
      <c r="AA41" s="1004"/>
      <c r="AB41" s="28"/>
      <c r="AC41" s="28"/>
    </row>
    <row r="42" spans="1:29" s="354" customFormat="1" ht="5.25" customHeight="1" x14ac:dyDescent="0.2">
      <c r="A42" s="947"/>
      <c r="B42" s="142"/>
      <c r="C42" s="143"/>
      <c r="D42" s="143"/>
      <c r="E42" s="143"/>
      <c r="F42" s="143"/>
      <c r="G42" s="143"/>
      <c r="H42" s="143"/>
      <c r="I42" s="143"/>
      <c r="J42" s="143"/>
      <c r="K42" s="143"/>
      <c r="L42" s="143"/>
      <c r="M42" s="143"/>
      <c r="N42" s="143"/>
      <c r="O42" s="143"/>
      <c r="P42" s="143"/>
      <c r="Q42" s="143"/>
      <c r="R42" s="143"/>
      <c r="S42" s="143"/>
      <c r="T42" s="143"/>
      <c r="U42" s="143"/>
      <c r="V42" s="143"/>
      <c r="W42" s="143"/>
      <c r="X42" s="143"/>
      <c r="Y42" s="144"/>
      <c r="Z42" s="145"/>
      <c r="AA42" s="1003"/>
      <c r="AB42" s="146"/>
      <c r="AC42" s="146"/>
    </row>
    <row r="43" spans="1:29" s="354" customFormat="1" ht="24" customHeight="1" x14ac:dyDescent="0.2">
      <c r="A43" s="947"/>
      <c r="B43" s="230"/>
      <c r="C43" s="238" t="s">
        <v>1028</v>
      </c>
      <c r="D43" s="238"/>
      <c r="E43" s="238"/>
      <c r="F43" s="238"/>
      <c r="G43" s="238"/>
      <c r="H43" s="149"/>
      <c r="I43" s="504"/>
      <c r="J43" s="504"/>
      <c r="K43" s="504"/>
      <c r="L43" s="149"/>
      <c r="M43" s="504"/>
      <c r="N43" s="504"/>
      <c r="O43" s="504"/>
      <c r="P43" s="149"/>
      <c r="Q43" s="504"/>
      <c r="R43" s="504"/>
      <c r="S43" s="504"/>
      <c r="T43" s="149"/>
      <c r="U43" s="504"/>
      <c r="V43" s="504"/>
      <c r="W43" s="504"/>
      <c r="X43" s="504"/>
      <c r="Y43" s="150"/>
      <c r="Z43" s="151"/>
      <c r="AA43" s="1003"/>
      <c r="AB43" s="146"/>
      <c r="AC43" s="146"/>
    </row>
    <row r="44" spans="1:29" s="354" customFormat="1" ht="21" customHeight="1" x14ac:dyDescent="0.25">
      <c r="A44" s="947"/>
      <c r="B44" s="230"/>
      <c r="C44" s="715" t="s">
        <v>269</v>
      </c>
      <c r="D44" s="496"/>
      <c r="E44" s="496"/>
      <c r="F44" s="496"/>
      <c r="G44" s="496"/>
      <c r="H44" s="148"/>
      <c r="I44" s="494"/>
      <c r="J44" s="494"/>
      <c r="K44" s="494"/>
      <c r="L44" s="148"/>
      <c r="M44" s="494"/>
      <c r="N44" s="494"/>
      <c r="O44" s="494"/>
      <c r="P44" s="148"/>
      <c r="Q44" s="494"/>
      <c r="R44" s="494"/>
      <c r="S44" s="494"/>
      <c r="T44" s="148"/>
      <c r="U44" s="494"/>
      <c r="V44" s="494"/>
      <c r="W44" s="494"/>
      <c r="X44" s="494"/>
      <c r="Y44" s="150"/>
      <c r="Z44" s="151"/>
      <c r="AA44" s="1003"/>
      <c r="AB44" s="146"/>
      <c r="AC44" s="146"/>
    </row>
    <row r="45" spans="1:29" s="354" customFormat="1" ht="5.45" customHeight="1" x14ac:dyDescent="0.2">
      <c r="A45" s="947"/>
      <c r="B45" s="230"/>
      <c r="C45" s="691"/>
      <c r="D45" s="691"/>
      <c r="E45" s="691"/>
      <c r="F45" s="691"/>
      <c r="G45" s="691"/>
      <c r="H45" s="691"/>
      <c r="I45" s="691"/>
      <c r="J45" s="691"/>
      <c r="K45" s="691"/>
      <c r="L45" s="691"/>
      <c r="M45" s="691"/>
      <c r="N45" s="691"/>
      <c r="O45" s="691"/>
      <c r="P45" s="691"/>
      <c r="Q45" s="691"/>
      <c r="R45" s="691"/>
      <c r="S45" s="691"/>
      <c r="T45" s="691"/>
      <c r="U45" s="691"/>
      <c r="V45" s="691"/>
      <c r="W45" s="691"/>
      <c r="X45" s="691"/>
      <c r="Y45" s="150"/>
      <c r="Z45" s="151"/>
      <c r="AA45" s="1003"/>
      <c r="AB45" s="146"/>
      <c r="AC45" s="146"/>
    </row>
    <row r="46" spans="1:29" s="354" customFormat="1" ht="21" customHeight="1" x14ac:dyDescent="0.2">
      <c r="A46" s="949" t="s">
        <v>799</v>
      </c>
      <c r="B46" s="230"/>
      <c r="C46" s="695" t="s">
        <v>145</v>
      </c>
      <c r="D46" s="494"/>
      <c r="E46" s="494"/>
      <c r="F46" s="494"/>
      <c r="G46" s="494"/>
      <c r="H46" s="148"/>
      <c r="I46" s="494"/>
      <c r="J46" s="494"/>
      <c r="K46" s="494"/>
      <c r="L46" s="148"/>
      <c r="M46" s="494"/>
      <c r="N46" s="494"/>
      <c r="O46" s="494"/>
      <c r="P46" s="691"/>
      <c r="Q46" s="691"/>
      <c r="R46" s="691"/>
      <c r="S46" s="691"/>
      <c r="T46" s="691"/>
      <c r="U46" s="1181"/>
      <c r="V46" s="1181"/>
      <c r="W46" s="1181"/>
      <c r="X46" s="692" t="s">
        <v>983</v>
      </c>
      <c r="Y46" s="150"/>
      <c r="Z46" s="151"/>
      <c r="AA46" s="1003">
        <f>IF(U46="?",0,IF(U46&lt;&gt;"",1,0))</f>
        <v>0</v>
      </c>
      <c r="AB46" s="146"/>
      <c r="AC46" s="146"/>
    </row>
    <row r="47" spans="1:29" s="354" customFormat="1" ht="5.45" customHeight="1" x14ac:dyDescent="0.2">
      <c r="A47" s="947"/>
      <c r="B47" s="230"/>
      <c r="C47" s="148"/>
      <c r="D47" s="494"/>
      <c r="E47" s="494"/>
      <c r="F47" s="494"/>
      <c r="G47" s="494"/>
      <c r="H47" s="148"/>
      <c r="I47" s="494"/>
      <c r="J47" s="494"/>
      <c r="K47" s="494"/>
      <c r="L47" s="148"/>
      <c r="M47" s="494"/>
      <c r="N47" s="494"/>
      <c r="O47" s="494"/>
      <c r="P47" s="148"/>
      <c r="Q47" s="494"/>
      <c r="R47" s="494"/>
      <c r="S47" s="494"/>
      <c r="T47" s="148"/>
      <c r="U47" s="494"/>
      <c r="V47" s="494"/>
      <c r="W47" s="494"/>
      <c r="X47" s="691"/>
      <c r="Y47" s="150"/>
      <c r="Z47" s="151"/>
      <c r="AA47" s="1003"/>
      <c r="AB47" s="146"/>
      <c r="AC47" s="146"/>
    </row>
    <row r="48" spans="1:29" s="354" customFormat="1" ht="21" customHeight="1" x14ac:dyDescent="0.2">
      <c r="A48" s="949" t="s">
        <v>800</v>
      </c>
      <c r="B48" s="230"/>
      <c r="C48" s="988"/>
      <c r="D48" s="431" t="s">
        <v>1019</v>
      </c>
      <c r="E48" s="506"/>
      <c r="F48" s="506"/>
      <c r="G48" s="506"/>
      <c r="H48" s="314"/>
      <c r="I48" s="314"/>
      <c r="J48" s="314"/>
      <c r="K48" s="314"/>
      <c r="L48" s="314"/>
      <c r="M48" s="314"/>
      <c r="N48" s="314"/>
      <c r="O48" s="691"/>
      <c r="P48" s="691"/>
      <c r="Q48" s="691"/>
      <c r="R48" s="691"/>
      <c r="S48" s="691"/>
      <c r="T48" s="691"/>
      <c r="U48" s="1181"/>
      <c r="V48" s="1181"/>
      <c r="W48" s="1181"/>
      <c r="X48" s="692" t="s">
        <v>983</v>
      </c>
      <c r="Y48" s="150"/>
      <c r="Z48" s="151"/>
      <c r="AA48" s="1003">
        <f>IF(U48="?",0,IF(U48&lt;&gt;"",1,0))</f>
        <v>0</v>
      </c>
      <c r="AB48" s="146"/>
      <c r="AC48" s="146"/>
    </row>
    <row r="49" spans="1:29" s="354" customFormat="1" ht="5.45" customHeight="1" x14ac:dyDescent="0.2">
      <c r="A49" s="947"/>
      <c r="B49" s="230"/>
      <c r="C49" s="314"/>
      <c r="D49" s="314"/>
      <c r="E49" s="314"/>
      <c r="F49" s="314"/>
      <c r="G49" s="314"/>
      <c r="H49" s="314"/>
      <c r="I49" s="314"/>
      <c r="J49" s="314"/>
      <c r="K49" s="314"/>
      <c r="L49" s="314"/>
      <c r="M49" s="314"/>
      <c r="N49" s="314"/>
      <c r="O49" s="314"/>
      <c r="P49" s="314"/>
      <c r="Q49" s="314"/>
      <c r="R49" s="314"/>
      <c r="S49" s="314"/>
      <c r="T49" s="305"/>
      <c r="U49" s="494"/>
      <c r="V49" s="494"/>
      <c r="W49" s="494"/>
      <c r="X49" s="691"/>
      <c r="Y49" s="150"/>
      <c r="Z49" s="151"/>
      <c r="AA49" s="1003"/>
      <c r="AB49" s="146"/>
      <c r="AC49" s="146"/>
    </row>
    <row r="50" spans="1:29" s="354" customFormat="1" ht="21" customHeight="1" x14ac:dyDescent="0.2">
      <c r="A50" s="949" t="s">
        <v>801</v>
      </c>
      <c r="B50" s="230"/>
      <c r="C50" s="988"/>
      <c r="D50" s="431" t="s">
        <v>1020</v>
      </c>
      <c r="E50" s="506"/>
      <c r="F50" s="506"/>
      <c r="G50" s="506"/>
      <c r="H50" s="314"/>
      <c r="I50" s="314"/>
      <c r="J50" s="314"/>
      <c r="K50" s="314"/>
      <c r="L50" s="314"/>
      <c r="M50" s="314"/>
      <c r="N50" s="314"/>
      <c r="O50" s="691"/>
      <c r="P50" s="691"/>
      <c r="Q50" s="691"/>
      <c r="R50" s="691"/>
      <c r="S50" s="691"/>
      <c r="T50" s="691"/>
      <c r="U50" s="1181"/>
      <c r="V50" s="1181"/>
      <c r="W50" s="1181"/>
      <c r="X50" s="692" t="s">
        <v>983</v>
      </c>
      <c r="Y50" s="150"/>
      <c r="Z50" s="151"/>
      <c r="AA50" s="1003">
        <f>IF(U50="?",0,IF(U50&lt;&gt;"",1,0))</f>
        <v>0</v>
      </c>
      <c r="AB50" s="146"/>
      <c r="AC50" s="146"/>
    </row>
    <row r="51" spans="1:29" s="354" customFormat="1" ht="5.45" customHeight="1" x14ac:dyDescent="0.2">
      <c r="A51" s="947"/>
      <c r="B51" s="230"/>
      <c r="C51" s="314"/>
      <c r="D51" s="314"/>
      <c r="E51" s="314"/>
      <c r="F51" s="314"/>
      <c r="G51" s="314"/>
      <c r="H51" s="314"/>
      <c r="I51" s="314"/>
      <c r="J51" s="314"/>
      <c r="K51" s="314"/>
      <c r="L51" s="314"/>
      <c r="M51" s="314"/>
      <c r="N51" s="314"/>
      <c r="O51" s="314"/>
      <c r="P51" s="314"/>
      <c r="Q51" s="314"/>
      <c r="R51" s="314"/>
      <c r="S51" s="314"/>
      <c r="T51" s="320"/>
      <c r="U51" s="494"/>
      <c r="V51" s="494"/>
      <c r="W51" s="494"/>
      <c r="X51" s="691"/>
      <c r="Y51" s="150"/>
      <c r="Z51" s="151"/>
      <c r="AA51" s="1003"/>
      <c r="AB51" s="146"/>
      <c r="AC51" s="146"/>
    </row>
    <row r="52" spans="1:29" s="354" customFormat="1" ht="21" customHeight="1" x14ac:dyDescent="0.2">
      <c r="A52" s="949" t="s">
        <v>802</v>
      </c>
      <c r="B52" s="230"/>
      <c r="C52" s="988"/>
      <c r="D52" s="431" t="s">
        <v>1021</v>
      </c>
      <c r="E52" s="506"/>
      <c r="F52" s="506"/>
      <c r="G52" s="506"/>
      <c r="H52" s="314"/>
      <c r="I52" s="314"/>
      <c r="J52" s="314"/>
      <c r="K52" s="314"/>
      <c r="L52" s="314"/>
      <c r="M52" s="314"/>
      <c r="N52" s="314"/>
      <c r="O52" s="691"/>
      <c r="P52" s="691"/>
      <c r="Q52" s="691"/>
      <c r="R52" s="691"/>
      <c r="S52" s="691"/>
      <c r="T52" s="691"/>
      <c r="U52" s="1181"/>
      <c r="V52" s="1181"/>
      <c r="W52" s="1181"/>
      <c r="X52" s="692" t="s">
        <v>983</v>
      </c>
      <c r="Y52" s="150"/>
      <c r="Z52" s="151"/>
      <c r="AA52" s="1003">
        <f>IF(U52="?",0,IF(U52&lt;&gt;"",1,0))</f>
        <v>0</v>
      </c>
      <c r="AB52" s="146"/>
      <c r="AC52" s="146"/>
    </row>
    <row r="53" spans="1:29" s="354" customFormat="1" ht="5.45" customHeight="1" x14ac:dyDescent="0.2">
      <c r="A53" s="947"/>
      <c r="B53" s="230"/>
      <c r="C53" s="320"/>
      <c r="D53" s="494"/>
      <c r="E53" s="494"/>
      <c r="F53" s="494"/>
      <c r="G53" s="494"/>
      <c r="H53" s="320"/>
      <c r="I53" s="494"/>
      <c r="J53" s="494"/>
      <c r="K53" s="494"/>
      <c r="L53" s="320"/>
      <c r="M53" s="494"/>
      <c r="N53" s="494"/>
      <c r="O53" s="494"/>
      <c r="P53" s="320"/>
      <c r="Q53" s="494"/>
      <c r="R53" s="494"/>
      <c r="S53" s="494"/>
      <c r="T53" s="320"/>
      <c r="U53" s="494"/>
      <c r="V53" s="494"/>
      <c r="W53" s="494"/>
      <c r="X53" s="691"/>
      <c r="Y53" s="150"/>
      <c r="Z53" s="151"/>
      <c r="AA53" s="1003"/>
      <c r="AB53" s="146"/>
      <c r="AC53" s="146"/>
    </row>
    <row r="54" spans="1:29" s="354" customFormat="1" ht="21" customHeight="1" x14ac:dyDescent="0.2">
      <c r="A54" s="951" t="s">
        <v>1072</v>
      </c>
      <c r="B54" s="230"/>
      <c r="C54" s="695" t="s">
        <v>1071</v>
      </c>
      <c r="D54" s="494"/>
      <c r="E54" s="494"/>
      <c r="F54" s="494"/>
      <c r="G54" s="494"/>
      <c r="H54" s="148"/>
      <c r="I54" s="494"/>
      <c r="J54" s="494"/>
      <c r="K54" s="1181"/>
      <c r="L54" s="1181"/>
      <c r="M54" s="1181"/>
      <c r="N54" s="750" t="s">
        <v>236</v>
      </c>
      <c r="O54" s="150"/>
      <c r="P54" s="1181"/>
      <c r="Q54" s="1181"/>
      <c r="R54" s="1181"/>
      <c r="S54" s="750" t="s">
        <v>237</v>
      </c>
      <c r="T54" s="150"/>
      <c r="U54" s="1699" t="str">
        <f>IF(ISERROR(K54+P54),"Werte prüfen!",IF(K54+P54=0,"",K54+P54))</f>
        <v/>
      </c>
      <c r="V54" s="1699"/>
      <c r="W54" s="1699"/>
      <c r="X54" s="748" t="s">
        <v>983</v>
      </c>
      <c r="Y54" s="150"/>
      <c r="Z54" s="151"/>
      <c r="AA54" s="1003">
        <f>IF(K54="?",0,IF(K54&lt;&gt;"",1,0))+IF(P54="?",0,IF(P54&lt;&gt;"",1,0))</f>
        <v>0</v>
      </c>
      <c r="AB54" s="146"/>
      <c r="AC54" s="146"/>
    </row>
    <row r="55" spans="1:29" s="354" customFormat="1" ht="5.45" customHeight="1" x14ac:dyDescent="0.2">
      <c r="A55" s="949"/>
      <c r="B55" s="230"/>
      <c r="C55" s="695"/>
      <c r="D55" s="494"/>
      <c r="E55" s="494"/>
      <c r="F55" s="494"/>
      <c r="G55" s="494"/>
      <c r="H55" s="148"/>
      <c r="I55" s="494"/>
      <c r="J55" s="494"/>
      <c r="K55" s="494"/>
      <c r="L55" s="148"/>
      <c r="M55" s="494"/>
      <c r="N55" s="494"/>
      <c r="O55" s="494"/>
      <c r="P55" s="148"/>
      <c r="Q55" s="494"/>
      <c r="R55" s="494"/>
      <c r="S55" s="494"/>
      <c r="T55" s="148"/>
      <c r="U55" s="494"/>
      <c r="V55" s="494"/>
      <c r="W55" s="494"/>
      <c r="X55" s="691"/>
      <c r="Y55" s="150"/>
      <c r="Z55" s="151"/>
      <c r="AA55" s="1003"/>
      <c r="AB55" s="146"/>
      <c r="AC55" s="146"/>
    </row>
    <row r="56" spans="1:29" s="354" customFormat="1" ht="21" customHeight="1" x14ac:dyDescent="0.2">
      <c r="A56" s="949" t="s">
        <v>803</v>
      </c>
      <c r="B56" s="230"/>
      <c r="C56" s="695" t="s">
        <v>1035</v>
      </c>
      <c r="D56" s="695"/>
      <c r="E56" s="695"/>
      <c r="F56" s="695"/>
      <c r="G56" s="695"/>
      <c r="H56" s="695"/>
      <c r="I56" s="695"/>
      <c r="J56" s="695"/>
      <c r="K56" s="695"/>
      <c r="L56" s="695"/>
      <c r="M56" s="488"/>
      <c r="N56" s="488"/>
      <c r="O56" s="691"/>
      <c r="P56" s="691"/>
      <c r="Q56" s="691"/>
      <c r="R56" s="691"/>
      <c r="S56" s="691"/>
      <c r="T56" s="691"/>
      <c r="U56" s="1181"/>
      <c r="V56" s="1181"/>
      <c r="W56" s="1181"/>
      <c r="X56" s="692" t="s">
        <v>983</v>
      </c>
      <c r="Y56" s="150"/>
      <c r="Z56" s="151"/>
      <c r="AA56" s="1003">
        <f>IF(U56="?",0,IF(U56&lt;&gt;"",1,0))</f>
        <v>0</v>
      </c>
      <c r="AB56" s="146"/>
      <c r="AC56" s="146"/>
    </row>
    <row r="57" spans="1:29" s="354" customFormat="1" ht="9" customHeight="1" x14ac:dyDescent="0.2">
      <c r="A57" s="949"/>
      <c r="B57" s="228"/>
      <c r="C57" s="153"/>
      <c r="D57" s="153"/>
      <c r="E57" s="153"/>
      <c r="F57" s="153"/>
      <c r="G57" s="153"/>
      <c r="H57" s="153"/>
      <c r="I57" s="153"/>
      <c r="J57" s="153"/>
      <c r="K57" s="153"/>
      <c r="L57" s="153"/>
      <c r="M57" s="153"/>
      <c r="N57" s="153"/>
      <c r="O57" s="153"/>
      <c r="P57" s="153"/>
      <c r="Q57" s="153"/>
      <c r="R57" s="153"/>
      <c r="S57" s="153"/>
      <c r="T57" s="153"/>
      <c r="U57" s="153"/>
      <c r="V57" s="153"/>
      <c r="W57" s="153"/>
      <c r="X57" s="153"/>
      <c r="Y57" s="154"/>
      <c r="Z57" s="155"/>
      <c r="AA57" s="1003"/>
      <c r="AB57" s="146"/>
      <c r="AC57" s="146"/>
    </row>
    <row r="58" spans="1:29" s="354" customFormat="1" ht="21" customHeight="1" x14ac:dyDescent="0.25">
      <c r="A58" s="947"/>
      <c r="B58" s="230"/>
      <c r="C58" s="727" t="s">
        <v>431</v>
      </c>
      <c r="D58" s="727"/>
      <c r="E58" s="727"/>
      <c r="F58" s="727"/>
      <c r="G58" s="727"/>
      <c r="H58" s="726"/>
      <c r="I58" s="726"/>
      <c r="J58" s="726"/>
      <c r="K58" s="726"/>
      <c r="L58" s="726"/>
      <c r="M58" s="726"/>
      <c r="N58" s="726"/>
      <c r="O58" s="726"/>
      <c r="P58" s="726"/>
      <c r="Q58" s="726"/>
      <c r="R58" s="726"/>
      <c r="S58" s="726"/>
      <c r="T58" s="726"/>
      <c r="U58" s="726"/>
      <c r="V58" s="726"/>
      <c r="W58" s="726"/>
      <c r="X58" s="726"/>
      <c r="Y58" s="726"/>
      <c r="Z58" s="151"/>
      <c r="AA58" s="1003"/>
      <c r="AB58" s="146"/>
      <c r="AC58" s="146"/>
    </row>
    <row r="59" spans="1:29" s="354" customFormat="1" ht="5.45" customHeight="1" x14ac:dyDescent="0.2">
      <c r="A59" s="947"/>
      <c r="B59" s="230"/>
      <c r="C59" s="691"/>
      <c r="D59" s="691"/>
      <c r="E59" s="691"/>
      <c r="F59" s="691"/>
      <c r="G59" s="691"/>
      <c r="H59" s="691"/>
      <c r="I59" s="691"/>
      <c r="J59" s="691"/>
      <c r="K59" s="691"/>
      <c r="L59" s="691"/>
      <c r="M59" s="691"/>
      <c r="N59" s="691"/>
      <c r="O59" s="691"/>
      <c r="P59" s="691"/>
      <c r="Q59" s="691"/>
      <c r="R59" s="691"/>
      <c r="S59" s="691"/>
      <c r="T59" s="691"/>
      <c r="U59" s="691"/>
      <c r="V59" s="691"/>
      <c r="W59" s="691"/>
      <c r="X59" s="691"/>
      <c r="Y59" s="150"/>
      <c r="Z59" s="151"/>
      <c r="AA59" s="1003"/>
      <c r="AB59" s="146"/>
      <c r="AC59" s="146"/>
    </row>
    <row r="60" spans="1:29" s="354" customFormat="1" ht="19.5" customHeight="1" x14ac:dyDescent="0.2">
      <c r="A60" s="949" t="s">
        <v>804</v>
      </c>
      <c r="B60" s="230"/>
      <c r="C60" s="695" t="s">
        <v>433</v>
      </c>
      <c r="D60" s="691"/>
      <c r="E60" s="691"/>
      <c r="F60" s="691"/>
      <c r="G60" s="691"/>
      <c r="H60" s="691"/>
      <c r="I60" s="747"/>
      <c r="J60" s="747"/>
      <c r="K60" s="747"/>
      <c r="L60" s="747"/>
      <c r="M60" s="747"/>
      <c r="N60" s="747"/>
      <c r="O60" s="747"/>
      <c r="P60" s="747"/>
      <c r="Q60" s="747"/>
      <c r="R60" s="747"/>
      <c r="S60" s="747"/>
      <c r="T60" s="747"/>
      <c r="U60" s="1181"/>
      <c r="V60" s="1181"/>
      <c r="W60" s="1181"/>
      <c r="X60" s="692" t="s">
        <v>983</v>
      </c>
      <c r="Y60" s="150"/>
      <c r="Z60" s="151"/>
      <c r="AA60" s="1003">
        <f>IF(U60="?",0,IF(U60&lt;&gt;"",1,0))</f>
        <v>0</v>
      </c>
      <c r="AB60" s="146"/>
      <c r="AC60" s="146"/>
    </row>
    <row r="61" spans="1:29" s="354" customFormat="1" ht="5.45" customHeight="1" x14ac:dyDescent="0.2">
      <c r="A61" s="947"/>
      <c r="B61" s="230"/>
      <c r="C61" s="691"/>
      <c r="D61" s="691"/>
      <c r="E61" s="691"/>
      <c r="F61" s="691"/>
      <c r="G61" s="691"/>
      <c r="H61" s="691"/>
      <c r="I61" s="691"/>
      <c r="J61" s="691"/>
      <c r="K61" s="691"/>
      <c r="L61" s="691"/>
      <c r="M61" s="494"/>
      <c r="N61" s="494"/>
      <c r="O61" s="494"/>
      <c r="P61" s="418"/>
      <c r="Q61" s="494"/>
      <c r="R61" s="494"/>
      <c r="S61" s="494"/>
      <c r="T61" s="418"/>
      <c r="U61" s="494"/>
      <c r="V61" s="494"/>
      <c r="W61" s="494"/>
      <c r="X61" s="494"/>
      <c r="Y61" s="150"/>
      <c r="Z61" s="151"/>
      <c r="AA61" s="1003"/>
      <c r="AB61" s="146"/>
      <c r="AC61" s="146"/>
    </row>
    <row r="62" spans="1:29" s="354" customFormat="1" ht="19.5" customHeight="1" x14ac:dyDescent="0.2">
      <c r="A62" s="949" t="s">
        <v>805</v>
      </c>
      <c r="B62" s="230"/>
      <c r="C62" s="988"/>
      <c r="D62" s="431" t="s">
        <v>1022</v>
      </c>
      <c r="E62" s="691"/>
      <c r="F62" s="691"/>
      <c r="G62" s="691"/>
      <c r="H62" s="691"/>
      <c r="I62" s="691"/>
      <c r="J62" s="691"/>
      <c r="K62" s="691"/>
      <c r="L62" s="691"/>
      <c r="M62" s="506"/>
      <c r="N62" s="506"/>
      <c r="O62" s="691"/>
      <c r="P62" s="691"/>
      <c r="Q62" s="691"/>
      <c r="R62" s="691"/>
      <c r="S62" s="691"/>
      <c r="T62" s="691"/>
      <c r="U62" s="1181"/>
      <c r="V62" s="1181"/>
      <c r="W62" s="1181"/>
      <c r="X62" s="692" t="s">
        <v>983</v>
      </c>
      <c r="Y62" s="150"/>
      <c r="Z62" s="151"/>
      <c r="AA62" s="1003">
        <f>IF(U62="?",0,IF(U62&lt;&gt;"",1,0))</f>
        <v>0</v>
      </c>
      <c r="AB62" s="146"/>
      <c r="AC62" s="146"/>
    </row>
    <row r="63" spans="1:29" s="354" customFormat="1" ht="5.45" customHeight="1" x14ac:dyDescent="0.2">
      <c r="A63" s="947"/>
      <c r="B63" s="230"/>
      <c r="C63" s="691"/>
      <c r="D63" s="691"/>
      <c r="E63" s="691"/>
      <c r="F63" s="691"/>
      <c r="G63" s="691"/>
      <c r="H63" s="691"/>
      <c r="I63" s="691"/>
      <c r="J63" s="691"/>
      <c r="K63" s="691"/>
      <c r="L63" s="691"/>
      <c r="M63" s="494"/>
      <c r="N63" s="494"/>
      <c r="O63" s="494"/>
      <c r="P63" s="418"/>
      <c r="Q63" s="494"/>
      <c r="R63" s="494"/>
      <c r="S63" s="494"/>
      <c r="T63" s="418"/>
      <c r="U63" s="494"/>
      <c r="V63" s="494"/>
      <c r="W63" s="494"/>
      <c r="X63" s="494"/>
      <c r="Y63" s="150"/>
      <c r="Z63" s="151"/>
      <c r="AA63" s="1003"/>
      <c r="AB63" s="146"/>
      <c r="AC63" s="146"/>
    </row>
    <row r="64" spans="1:29" s="354" customFormat="1" ht="19.5" customHeight="1" x14ac:dyDescent="0.2">
      <c r="A64" s="949" t="s">
        <v>806</v>
      </c>
      <c r="B64" s="230"/>
      <c r="C64" s="691"/>
      <c r="D64" s="988"/>
      <c r="E64" s="431" t="s">
        <v>1023</v>
      </c>
      <c r="F64" s="314"/>
      <c r="G64" s="314"/>
      <c r="H64" s="697"/>
      <c r="I64" s="697"/>
      <c r="J64" s="697"/>
      <c r="K64" s="697"/>
      <c r="L64" s="697"/>
      <c r="M64" s="506"/>
      <c r="N64" s="506"/>
      <c r="O64" s="691"/>
      <c r="P64" s="691"/>
      <c r="Q64" s="691"/>
      <c r="R64" s="691"/>
      <c r="S64" s="691"/>
      <c r="T64" s="691"/>
      <c r="U64" s="1181"/>
      <c r="V64" s="1181"/>
      <c r="W64" s="1181"/>
      <c r="X64" s="692" t="s">
        <v>983</v>
      </c>
      <c r="Y64" s="150"/>
      <c r="Z64" s="151"/>
      <c r="AA64" s="1003">
        <f>IF(U64="?",0,IF(U64&lt;&gt;"",1,0))</f>
        <v>0</v>
      </c>
      <c r="AB64" s="146"/>
      <c r="AC64" s="146"/>
    </row>
    <row r="65" spans="1:29" s="354" customFormat="1" ht="27" customHeight="1" x14ac:dyDescent="0.15">
      <c r="A65" s="949"/>
      <c r="B65" s="230"/>
      <c r="C65" s="1744" t="s">
        <v>439</v>
      </c>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51"/>
      <c r="AA65" s="1003"/>
      <c r="AB65" s="146"/>
      <c r="AC65" s="146"/>
    </row>
    <row r="66" spans="1:29" s="354" customFormat="1" ht="5.25" customHeight="1" x14ac:dyDescent="0.2">
      <c r="A66" s="947"/>
      <c r="B66" s="230"/>
      <c r="C66" s="323"/>
      <c r="D66" s="494"/>
      <c r="E66" s="494"/>
      <c r="F66" s="494"/>
      <c r="G66" s="494"/>
      <c r="H66" s="323"/>
      <c r="I66" s="494"/>
      <c r="J66" s="494"/>
      <c r="K66" s="494"/>
      <c r="L66" s="323"/>
      <c r="M66" s="494"/>
      <c r="N66" s="494"/>
      <c r="O66" s="494"/>
      <c r="P66" s="323"/>
      <c r="Q66" s="494"/>
      <c r="R66" s="494"/>
      <c r="S66" s="494"/>
      <c r="T66" s="323"/>
      <c r="U66" s="494"/>
      <c r="V66" s="494"/>
      <c r="W66" s="494"/>
      <c r="X66" s="494"/>
      <c r="Y66" s="150"/>
      <c r="Z66" s="151"/>
      <c r="AA66" s="1003"/>
      <c r="AB66" s="146"/>
      <c r="AC66" s="146"/>
    </row>
    <row r="67" spans="1:29" s="354" customFormat="1" ht="21" customHeight="1" x14ac:dyDescent="0.2">
      <c r="A67" s="949" t="s">
        <v>807</v>
      </c>
      <c r="B67" s="230"/>
      <c r="C67" s="750" t="s">
        <v>1451</v>
      </c>
      <c r="D67" s="691"/>
      <c r="E67" s="691"/>
      <c r="F67" s="691"/>
      <c r="G67" s="691"/>
      <c r="H67" s="691"/>
      <c r="I67" s="691"/>
      <c r="J67" s="691"/>
      <c r="K67" s="691"/>
      <c r="L67" s="691"/>
      <c r="M67" s="691"/>
      <c r="N67" s="691"/>
      <c r="O67" s="691"/>
      <c r="P67" s="691"/>
      <c r="Q67" s="691"/>
      <c r="R67" s="691"/>
      <c r="S67" s="691"/>
      <c r="T67" s="691"/>
      <c r="U67" s="1181"/>
      <c r="V67" s="1181"/>
      <c r="W67" s="1181"/>
      <c r="X67" s="692" t="s">
        <v>1024</v>
      </c>
      <c r="Y67" s="150"/>
      <c r="Z67" s="151"/>
      <c r="AA67" s="1003">
        <f>IF(U67="?",0,IF(U67&lt;&gt;"",1,0))</f>
        <v>0</v>
      </c>
      <c r="AB67" s="146"/>
      <c r="AC67" s="146"/>
    </row>
    <row r="68" spans="1:29" s="354" customFormat="1" ht="5.45" customHeight="1" x14ac:dyDescent="0.2">
      <c r="A68" s="947"/>
      <c r="B68" s="230"/>
      <c r="C68" s="691"/>
      <c r="D68" s="691"/>
      <c r="E68" s="691"/>
      <c r="F68" s="691"/>
      <c r="G68" s="691"/>
      <c r="H68" s="691"/>
      <c r="I68" s="691"/>
      <c r="J68" s="691"/>
      <c r="K68" s="691"/>
      <c r="L68" s="691"/>
      <c r="M68" s="691"/>
      <c r="N68" s="691"/>
      <c r="O68" s="691"/>
      <c r="P68" s="691"/>
      <c r="Q68" s="691"/>
      <c r="R68" s="691"/>
      <c r="S68" s="691"/>
      <c r="T68" s="691"/>
      <c r="U68" s="691"/>
      <c r="V68" s="691"/>
      <c r="W68" s="691"/>
      <c r="X68" s="692"/>
      <c r="Y68" s="150"/>
      <c r="Z68" s="151"/>
      <c r="AA68" s="1003"/>
      <c r="AB68" s="146"/>
      <c r="AC68" s="146"/>
    </row>
    <row r="69" spans="1:29" s="354" customFormat="1" ht="20.25" customHeight="1" x14ac:dyDescent="0.2">
      <c r="A69" s="949" t="s">
        <v>808</v>
      </c>
      <c r="B69" s="230"/>
      <c r="C69" s="749"/>
      <c r="D69" s="1184" t="s">
        <v>1027</v>
      </c>
      <c r="E69" s="1184"/>
      <c r="F69" s="1184"/>
      <c r="G69" s="1184"/>
      <c r="H69" s="1184"/>
      <c r="I69" s="1184"/>
      <c r="J69" s="1184"/>
      <c r="K69" s="1184"/>
      <c r="L69" s="1184"/>
      <c r="M69" s="1184"/>
      <c r="N69" s="1184"/>
      <c r="O69" s="1184"/>
      <c r="P69" s="1184"/>
      <c r="Q69" s="1184"/>
      <c r="R69" s="1184"/>
      <c r="S69" s="747"/>
      <c r="T69" s="747"/>
      <c r="U69" s="1181"/>
      <c r="V69" s="1181"/>
      <c r="W69" s="1181"/>
      <c r="X69" s="692" t="s">
        <v>1025</v>
      </c>
      <c r="Y69" s="150"/>
      <c r="Z69" s="151"/>
      <c r="AA69" s="1003">
        <f>IF(U69="?",0,IF(U69&lt;&gt;"",1,0))</f>
        <v>0</v>
      </c>
      <c r="AB69" s="146"/>
      <c r="AC69" s="146"/>
    </row>
    <row r="70" spans="1:29" s="354" customFormat="1" ht="5.45" customHeight="1" x14ac:dyDescent="0.2">
      <c r="A70" s="947"/>
      <c r="B70" s="230"/>
      <c r="C70" s="747"/>
      <c r="D70" s="747"/>
      <c r="E70" s="747"/>
      <c r="F70" s="747"/>
      <c r="G70" s="747"/>
      <c r="H70" s="747"/>
      <c r="I70" s="747"/>
      <c r="J70" s="747"/>
      <c r="K70" s="747"/>
      <c r="L70" s="747"/>
      <c r="M70" s="747"/>
      <c r="N70" s="747"/>
      <c r="O70" s="747"/>
      <c r="P70" s="747"/>
      <c r="Q70" s="747"/>
      <c r="R70" s="747"/>
      <c r="S70" s="747"/>
      <c r="T70" s="747"/>
      <c r="U70" s="747"/>
      <c r="V70" s="747"/>
      <c r="W70" s="747"/>
      <c r="X70" s="748"/>
      <c r="Y70" s="150"/>
      <c r="Z70" s="151"/>
      <c r="AA70" s="1003"/>
      <c r="AB70" s="146"/>
      <c r="AC70" s="146"/>
    </row>
    <row r="71" spans="1:29" s="354" customFormat="1" ht="21" customHeight="1" x14ac:dyDescent="0.2">
      <c r="A71" s="949" t="s">
        <v>1241</v>
      </c>
      <c r="B71" s="230"/>
      <c r="C71" s="750" t="s">
        <v>1452</v>
      </c>
      <c r="D71" s="747"/>
      <c r="E71" s="747"/>
      <c r="F71" s="747"/>
      <c r="G71" s="747"/>
      <c r="H71" s="747"/>
      <c r="I71" s="747"/>
      <c r="J71" s="747"/>
      <c r="K71" s="747"/>
      <c r="L71" s="747"/>
      <c r="M71" s="747"/>
      <c r="N71" s="747"/>
      <c r="O71" s="747"/>
      <c r="P71" s="747"/>
      <c r="Q71" s="747"/>
      <c r="R71" s="747"/>
      <c r="S71" s="747"/>
      <c r="T71" s="747"/>
      <c r="U71" s="1181"/>
      <c r="V71" s="1181"/>
      <c r="W71" s="1181"/>
      <c r="X71" s="748" t="s">
        <v>1024</v>
      </c>
      <c r="Y71" s="150"/>
      <c r="Z71" s="151"/>
      <c r="AA71" s="1003">
        <f>IF(U71="?",0,IF(U71&lt;&gt;"",1,0))</f>
        <v>0</v>
      </c>
      <c r="AB71" s="146"/>
      <c r="AC71" s="146"/>
    </row>
    <row r="72" spans="1:29" s="354" customFormat="1" ht="5.45" customHeight="1" x14ac:dyDescent="0.2">
      <c r="A72" s="947"/>
      <c r="B72" s="230"/>
      <c r="C72" s="747"/>
      <c r="D72" s="747"/>
      <c r="E72" s="747"/>
      <c r="F72" s="747"/>
      <c r="G72" s="747"/>
      <c r="H72" s="747"/>
      <c r="I72" s="747"/>
      <c r="J72" s="747"/>
      <c r="K72" s="747"/>
      <c r="L72" s="747"/>
      <c r="M72" s="747"/>
      <c r="N72" s="747"/>
      <c r="O72" s="747"/>
      <c r="P72" s="747"/>
      <c r="Q72" s="747"/>
      <c r="R72" s="747"/>
      <c r="S72" s="747"/>
      <c r="T72" s="747"/>
      <c r="U72" s="747"/>
      <c r="V72" s="747"/>
      <c r="W72" s="747"/>
      <c r="X72" s="747"/>
      <c r="Y72" s="150"/>
      <c r="Z72" s="151"/>
      <c r="AA72" s="1003"/>
      <c r="AB72" s="146"/>
      <c r="AC72" s="146"/>
    </row>
    <row r="73" spans="1:29" s="354" customFormat="1" ht="21" customHeight="1" x14ac:dyDescent="0.2">
      <c r="A73" s="949" t="s">
        <v>1242</v>
      </c>
      <c r="B73" s="230"/>
      <c r="C73" s="749"/>
      <c r="D73" s="1184" t="s">
        <v>1027</v>
      </c>
      <c r="E73" s="1184"/>
      <c r="F73" s="1184"/>
      <c r="G73" s="1184"/>
      <c r="H73" s="1184"/>
      <c r="I73" s="1184"/>
      <c r="J73" s="1184"/>
      <c r="K73" s="1184"/>
      <c r="L73" s="1184"/>
      <c r="M73" s="1184"/>
      <c r="N73" s="1184"/>
      <c r="O73" s="1184"/>
      <c r="P73" s="1184"/>
      <c r="Q73" s="1184"/>
      <c r="R73" s="1184"/>
      <c r="S73" s="747"/>
      <c r="T73" s="747"/>
      <c r="U73" s="1181"/>
      <c r="V73" s="1181"/>
      <c r="W73" s="1181"/>
      <c r="X73" s="748" t="s">
        <v>1025</v>
      </c>
      <c r="Y73" s="150"/>
      <c r="Z73" s="151"/>
      <c r="AA73" s="1003">
        <f>IF(U73="?",0,IF(U73&lt;&gt;"",1,0))</f>
        <v>0</v>
      </c>
      <c r="AB73" s="146"/>
      <c r="AC73" s="146"/>
    </row>
    <row r="74" spans="1:29" s="354" customFormat="1" ht="9" customHeight="1" x14ac:dyDescent="0.2">
      <c r="A74" s="947"/>
      <c r="B74" s="228"/>
      <c r="C74" s="153"/>
      <c r="D74" s="153"/>
      <c r="E74" s="153"/>
      <c r="F74" s="153"/>
      <c r="G74" s="153"/>
      <c r="H74" s="153"/>
      <c r="I74" s="153"/>
      <c r="J74" s="153"/>
      <c r="K74" s="153"/>
      <c r="L74" s="153"/>
      <c r="M74" s="153"/>
      <c r="N74" s="153"/>
      <c r="O74" s="153"/>
      <c r="P74" s="153"/>
      <c r="Q74" s="153"/>
      <c r="R74" s="153"/>
      <c r="S74" s="153"/>
      <c r="T74" s="153"/>
      <c r="U74" s="153"/>
      <c r="V74" s="153"/>
      <c r="W74" s="153"/>
      <c r="X74" s="153"/>
      <c r="Y74" s="154"/>
      <c r="Z74" s="155"/>
      <c r="AA74" s="1003"/>
      <c r="AB74" s="146"/>
      <c r="AC74" s="146"/>
    </row>
    <row r="75" spans="1:29" s="354" customFormat="1" ht="21" customHeight="1" x14ac:dyDescent="0.25">
      <c r="A75" s="947"/>
      <c r="B75" s="230"/>
      <c r="C75" s="715" t="s">
        <v>176</v>
      </c>
      <c r="D75" s="693"/>
      <c r="E75" s="693"/>
      <c r="F75" s="693"/>
      <c r="G75" s="693"/>
      <c r="H75" s="696"/>
      <c r="I75" s="696"/>
      <c r="J75" s="696"/>
      <c r="K75" s="696"/>
      <c r="L75" s="696"/>
      <c r="M75" s="696"/>
      <c r="N75" s="696"/>
      <c r="O75" s="696"/>
      <c r="P75" s="696"/>
      <c r="Q75" s="696"/>
      <c r="R75" s="696"/>
      <c r="S75" s="696"/>
      <c r="T75" s="696"/>
      <c r="U75" s="696"/>
      <c r="V75" s="696"/>
      <c r="W75" s="696"/>
      <c r="X75" s="696"/>
      <c r="Y75" s="696"/>
      <c r="Z75" s="151"/>
      <c r="AA75" s="1003"/>
      <c r="AB75" s="146"/>
      <c r="AC75" s="146"/>
    </row>
    <row r="76" spans="1:29" s="354" customFormat="1" ht="5.45" customHeight="1" x14ac:dyDescent="0.2">
      <c r="A76" s="947"/>
      <c r="B76" s="230"/>
      <c r="C76" s="691"/>
      <c r="D76" s="691"/>
      <c r="E76" s="691"/>
      <c r="F76" s="691"/>
      <c r="G76" s="691"/>
      <c r="H76" s="691"/>
      <c r="I76" s="691"/>
      <c r="J76" s="691"/>
      <c r="K76" s="691"/>
      <c r="L76" s="691"/>
      <c r="M76" s="691"/>
      <c r="N76" s="691"/>
      <c r="O76" s="691"/>
      <c r="P76" s="691"/>
      <c r="Q76" s="691"/>
      <c r="R76" s="691"/>
      <c r="S76" s="691"/>
      <c r="T76" s="691"/>
      <c r="U76" s="691"/>
      <c r="V76" s="691"/>
      <c r="W76" s="691"/>
      <c r="X76" s="691"/>
      <c r="Y76" s="150"/>
      <c r="Z76" s="151"/>
      <c r="AA76" s="1003"/>
      <c r="AB76" s="146"/>
      <c r="AC76" s="146"/>
    </row>
    <row r="77" spans="1:29" s="354" customFormat="1" ht="21" customHeight="1" x14ac:dyDescent="0.2">
      <c r="A77" s="949" t="s">
        <v>96</v>
      </c>
      <c r="B77" s="230"/>
      <c r="C77" s="695" t="s">
        <v>170</v>
      </c>
      <c r="D77" s="691"/>
      <c r="E77" s="691"/>
      <c r="F77" s="691"/>
      <c r="G77" s="691"/>
      <c r="H77" s="691"/>
      <c r="I77" s="691"/>
      <c r="J77" s="691"/>
      <c r="K77" s="691"/>
      <c r="L77" s="691"/>
      <c r="M77" s="691"/>
      <c r="N77" s="691"/>
      <c r="O77" s="691"/>
      <c r="P77" s="691"/>
      <c r="Q77" s="691"/>
      <c r="R77" s="691"/>
      <c r="S77" s="691"/>
      <c r="T77" s="691"/>
      <c r="U77" s="1181"/>
      <c r="V77" s="1181"/>
      <c r="W77" s="1181"/>
      <c r="X77" s="692" t="s">
        <v>983</v>
      </c>
      <c r="Y77" s="150"/>
      <c r="Z77" s="151"/>
      <c r="AA77" s="1003">
        <f>IF(U77="?",0,IF(U77&lt;&gt;"",1,0))</f>
        <v>0</v>
      </c>
      <c r="AB77" s="146"/>
      <c r="AC77" s="146"/>
    </row>
    <row r="78" spans="1:29" s="354" customFormat="1" ht="9" customHeight="1" x14ac:dyDescent="0.2">
      <c r="A78" s="947"/>
      <c r="B78" s="228"/>
      <c r="C78" s="153"/>
      <c r="D78" s="153"/>
      <c r="E78" s="153"/>
      <c r="F78" s="153"/>
      <c r="G78" s="153"/>
      <c r="H78" s="153"/>
      <c r="I78" s="153"/>
      <c r="J78" s="153"/>
      <c r="K78" s="153"/>
      <c r="L78" s="153"/>
      <c r="M78" s="153"/>
      <c r="N78" s="153"/>
      <c r="O78" s="153"/>
      <c r="P78" s="153"/>
      <c r="Q78" s="153"/>
      <c r="R78" s="153"/>
      <c r="S78" s="153"/>
      <c r="T78" s="153"/>
      <c r="U78" s="153"/>
      <c r="V78" s="153"/>
      <c r="W78" s="153"/>
      <c r="X78" s="153"/>
      <c r="Y78" s="154"/>
      <c r="Z78" s="155"/>
      <c r="AA78" s="1003"/>
      <c r="AB78" s="146"/>
      <c r="AC78" s="146"/>
    </row>
    <row r="79" spans="1:29" s="354" customFormat="1" ht="21" customHeight="1" x14ac:dyDescent="0.25">
      <c r="A79" s="947"/>
      <c r="B79" s="230"/>
      <c r="C79" s="715" t="s">
        <v>288</v>
      </c>
      <c r="D79" s="693"/>
      <c r="E79" s="693"/>
      <c r="F79" s="693"/>
      <c r="G79" s="693"/>
      <c r="H79" s="691"/>
      <c r="I79" s="691"/>
      <c r="J79" s="691"/>
      <c r="K79" s="691"/>
      <c r="L79" s="691"/>
      <c r="M79" s="691"/>
      <c r="N79" s="691"/>
      <c r="O79" s="691"/>
      <c r="P79" s="691"/>
      <c r="Q79" s="691"/>
      <c r="R79" s="691"/>
      <c r="S79" s="691"/>
      <c r="T79" s="691"/>
      <c r="U79" s="691"/>
      <c r="V79" s="691"/>
      <c r="W79" s="691"/>
      <c r="X79" s="691"/>
      <c r="Y79" s="150"/>
      <c r="Z79" s="151"/>
      <c r="AA79" s="1003"/>
      <c r="AB79" s="146"/>
      <c r="AC79" s="146"/>
    </row>
    <row r="80" spans="1:29" s="354" customFormat="1" ht="5.45" customHeight="1" x14ac:dyDescent="0.2">
      <c r="A80" s="947"/>
      <c r="B80" s="230"/>
      <c r="C80" s="691"/>
      <c r="D80" s="691"/>
      <c r="E80" s="691"/>
      <c r="F80" s="691"/>
      <c r="G80" s="691"/>
      <c r="H80" s="691"/>
      <c r="I80" s="691"/>
      <c r="J80" s="691"/>
      <c r="K80" s="691"/>
      <c r="L80" s="691"/>
      <c r="M80" s="691"/>
      <c r="N80" s="691"/>
      <c r="O80" s="691"/>
      <c r="P80" s="691"/>
      <c r="Q80" s="691"/>
      <c r="R80" s="691"/>
      <c r="S80" s="691"/>
      <c r="T80" s="691"/>
      <c r="U80" s="691"/>
      <c r="V80" s="691"/>
      <c r="W80" s="691"/>
      <c r="X80" s="691"/>
      <c r="Y80" s="150"/>
      <c r="Z80" s="151"/>
      <c r="AA80" s="1003"/>
      <c r="AB80" s="146"/>
      <c r="AC80" s="146"/>
    </row>
    <row r="81" spans="1:29" s="354" customFormat="1" ht="21" customHeight="1" x14ac:dyDescent="0.2">
      <c r="A81" s="949" t="s">
        <v>809</v>
      </c>
      <c r="B81" s="230"/>
      <c r="C81" s="695" t="s">
        <v>289</v>
      </c>
      <c r="D81" s="691"/>
      <c r="E81" s="691"/>
      <c r="F81" s="691"/>
      <c r="G81" s="691"/>
      <c r="H81" s="691"/>
      <c r="I81" s="691"/>
      <c r="J81" s="691"/>
      <c r="K81" s="691"/>
      <c r="L81" s="691"/>
      <c r="M81" s="691"/>
      <c r="N81" s="691"/>
      <c r="O81" s="691"/>
      <c r="P81" s="691"/>
      <c r="Q81" s="691"/>
      <c r="R81" s="691"/>
      <c r="S81" s="691"/>
      <c r="T81" s="691"/>
      <c r="U81" s="1181"/>
      <c r="V81" s="1181"/>
      <c r="W81" s="1181"/>
      <c r="X81" s="692" t="s">
        <v>983</v>
      </c>
      <c r="Y81" s="150"/>
      <c r="Z81" s="151"/>
      <c r="AA81" s="1003">
        <f>IF(U81="?",0,IF(U81&lt;&gt;"",1,0))</f>
        <v>0</v>
      </c>
      <c r="AB81" s="146"/>
      <c r="AC81" s="146"/>
    </row>
    <row r="82" spans="1:29" s="354" customFormat="1" ht="5.45" customHeight="1" x14ac:dyDescent="0.2">
      <c r="A82" s="947"/>
      <c r="B82" s="230"/>
      <c r="C82" s="691"/>
      <c r="D82" s="691"/>
      <c r="E82" s="691"/>
      <c r="F82" s="691"/>
      <c r="G82" s="691"/>
      <c r="H82" s="691"/>
      <c r="I82" s="691"/>
      <c r="J82" s="691"/>
      <c r="K82" s="691"/>
      <c r="L82" s="691"/>
      <c r="M82" s="691"/>
      <c r="N82" s="691"/>
      <c r="O82" s="691"/>
      <c r="P82" s="691"/>
      <c r="Q82" s="691"/>
      <c r="R82" s="691"/>
      <c r="S82" s="691"/>
      <c r="T82" s="691"/>
      <c r="U82" s="691"/>
      <c r="V82" s="691"/>
      <c r="W82" s="691"/>
      <c r="X82" s="691"/>
      <c r="Y82" s="150"/>
      <c r="Z82" s="151"/>
      <c r="AA82" s="1003"/>
      <c r="AB82" s="146"/>
      <c r="AC82" s="146"/>
    </row>
    <row r="83" spans="1:29" s="354" customFormat="1" ht="21" customHeight="1" x14ac:dyDescent="0.2">
      <c r="A83" s="949" t="s">
        <v>810</v>
      </c>
      <c r="B83" s="230"/>
      <c r="C83" s="988"/>
      <c r="D83" s="699" t="s">
        <v>1036</v>
      </c>
      <c r="E83" s="695"/>
      <c r="F83" s="695"/>
      <c r="G83" s="695"/>
      <c r="H83" s="690"/>
      <c r="I83" s="690"/>
      <c r="J83" s="690"/>
      <c r="K83" s="690"/>
      <c r="L83" s="691"/>
      <c r="M83" s="691"/>
      <c r="N83" s="691"/>
      <c r="O83" s="691"/>
      <c r="P83" s="691"/>
      <c r="Q83" s="691"/>
      <c r="R83" s="691"/>
      <c r="S83" s="691"/>
      <c r="T83" s="691"/>
      <c r="U83" s="1181"/>
      <c r="V83" s="1181"/>
      <c r="W83" s="1181"/>
      <c r="X83" s="692" t="s">
        <v>983</v>
      </c>
      <c r="Y83" s="150"/>
      <c r="Z83" s="151"/>
      <c r="AA83" s="1003">
        <f>IF(U83="?",0,IF(U83&lt;&gt;"",1,0))</f>
        <v>0</v>
      </c>
      <c r="AB83" s="146"/>
      <c r="AC83" s="146"/>
    </row>
    <row r="84" spans="1:29" s="354" customFormat="1" ht="9" customHeight="1" x14ac:dyDescent="0.2">
      <c r="A84" s="947"/>
      <c r="B84" s="228"/>
      <c r="C84" s="153"/>
      <c r="D84" s="153"/>
      <c r="E84" s="153"/>
      <c r="F84" s="153"/>
      <c r="G84" s="153"/>
      <c r="H84" s="153"/>
      <c r="I84" s="153"/>
      <c r="J84" s="153"/>
      <c r="K84" s="153"/>
      <c r="L84" s="153"/>
      <c r="M84" s="153"/>
      <c r="N84" s="153"/>
      <c r="O84" s="153"/>
      <c r="P84" s="153"/>
      <c r="Q84" s="153"/>
      <c r="R84" s="153"/>
      <c r="S84" s="153"/>
      <c r="T84" s="153"/>
      <c r="U84" s="153"/>
      <c r="V84" s="153"/>
      <c r="W84" s="153"/>
      <c r="X84" s="153"/>
      <c r="Y84" s="154"/>
      <c r="Z84" s="155"/>
      <c r="AA84" s="1003"/>
      <c r="AB84" s="146"/>
      <c r="AC84" s="146"/>
    </row>
    <row r="85" spans="1:29" s="981" customFormat="1" ht="21" customHeight="1" x14ac:dyDescent="0.25">
      <c r="A85" s="953"/>
      <c r="B85" s="716"/>
      <c r="C85" s="715" t="s">
        <v>1</v>
      </c>
      <c r="D85" s="715"/>
      <c r="E85" s="715"/>
      <c r="F85" s="715"/>
      <c r="G85" s="715"/>
      <c r="H85" s="717"/>
      <c r="I85" s="717"/>
      <c r="J85" s="717"/>
      <c r="K85" s="717"/>
      <c r="L85" s="717"/>
      <c r="M85" s="717"/>
      <c r="N85" s="717"/>
      <c r="O85" s="717"/>
      <c r="P85" s="717"/>
      <c r="Q85" s="717"/>
      <c r="R85" s="717"/>
      <c r="S85" s="717"/>
      <c r="T85" s="717"/>
      <c r="U85" s="717"/>
      <c r="V85" s="717"/>
      <c r="W85" s="717"/>
      <c r="X85" s="717"/>
      <c r="Y85" s="718"/>
      <c r="Z85" s="719"/>
      <c r="AA85" s="1003"/>
      <c r="AB85" s="720"/>
      <c r="AC85" s="720"/>
    </row>
    <row r="86" spans="1:29" s="354" customFormat="1" ht="5.45" customHeight="1" x14ac:dyDescent="0.2">
      <c r="A86" s="947"/>
      <c r="B86" s="230"/>
      <c r="C86" s="691"/>
      <c r="D86" s="691"/>
      <c r="E86" s="691"/>
      <c r="F86" s="691"/>
      <c r="G86" s="691"/>
      <c r="H86" s="691"/>
      <c r="I86" s="691"/>
      <c r="J86" s="691"/>
      <c r="K86" s="691"/>
      <c r="L86" s="691"/>
      <c r="M86" s="691"/>
      <c r="N86" s="691"/>
      <c r="O86" s="691"/>
      <c r="P86" s="691"/>
      <c r="Q86" s="691"/>
      <c r="R86" s="691"/>
      <c r="S86" s="691"/>
      <c r="T86" s="691"/>
      <c r="U86" s="691"/>
      <c r="V86" s="691"/>
      <c r="W86" s="691"/>
      <c r="X86" s="691"/>
      <c r="Y86" s="150"/>
      <c r="Z86" s="151"/>
      <c r="AA86" s="1003"/>
      <c r="AB86" s="146"/>
      <c r="AC86" s="146"/>
    </row>
    <row r="87" spans="1:29" s="354" customFormat="1" ht="21" customHeight="1" x14ac:dyDescent="0.2">
      <c r="A87" s="949" t="s">
        <v>240</v>
      </c>
      <c r="B87" s="230"/>
      <c r="C87" s="695" t="s">
        <v>199</v>
      </c>
      <c r="D87" s="691"/>
      <c r="E87" s="695"/>
      <c r="F87" s="695"/>
      <c r="G87" s="695"/>
      <c r="H87" s="690"/>
      <c r="I87" s="690"/>
      <c r="J87" s="690"/>
      <c r="K87" s="690"/>
      <c r="L87" s="691"/>
      <c r="M87" s="691"/>
      <c r="N87" s="691"/>
      <c r="O87" s="691"/>
      <c r="P87" s="691"/>
      <c r="Q87" s="691"/>
      <c r="R87" s="691"/>
      <c r="S87" s="691"/>
      <c r="T87" s="691"/>
      <c r="U87" s="1181"/>
      <c r="V87" s="1181"/>
      <c r="W87" s="1181"/>
      <c r="X87" s="692" t="s">
        <v>983</v>
      </c>
      <c r="Y87" s="150"/>
      <c r="Z87" s="151"/>
      <c r="AA87" s="1003">
        <f>IF(U87="?",0,IF(U87&lt;&gt;"",1,0))</f>
        <v>0</v>
      </c>
      <c r="AB87" s="146"/>
      <c r="AC87" s="146"/>
    </row>
    <row r="88" spans="1:29" s="354" customFormat="1" ht="9" customHeight="1" x14ac:dyDescent="0.2">
      <c r="A88" s="945" t="str">
        <f>IF(L4&lt;&gt;"",L4,"")</f>
        <v>00000000</v>
      </c>
      <c r="B88" s="197"/>
      <c r="C88" s="157"/>
      <c r="D88" s="157"/>
      <c r="E88" s="157"/>
      <c r="F88" s="157"/>
      <c r="G88" s="157"/>
      <c r="H88" s="157"/>
      <c r="I88" s="157"/>
      <c r="J88" s="157"/>
      <c r="K88" s="157"/>
      <c r="L88" s="157"/>
      <c r="M88" s="157"/>
      <c r="N88" s="157"/>
      <c r="O88" s="157"/>
      <c r="P88" s="157"/>
      <c r="Q88" s="157"/>
      <c r="R88" s="157"/>
      <c r="S88" s="157"/>
      <c r="T88" s="157"/>
      <c r="U88" s="157"/>
      <c r="V88" s="157"/>
      <c r="W88" s="157"/>
      <c r="X88" s="157"/>
      <c r="Y88" s="158"/>
      <c r="Z88" s="159"/>
      <c r="AA88" s="1003"/>
      <c r="AB88" s="146"/>
      <c r="AC88" s="146"/>
    </row>
    <row r="89" spans="1:29" s="354" customFormat="1" ht="5.25" customHeight="1" x14ac:dyDescent="0.2">
      <c r="A89" s="947"/>
      <c r="B89" s="142"/>
      <c r="C89" s="143"/>
      <c r="D89" s="143"/>
      <c r="E89" s="143"/>
      <c r="F89" s="143"/>
      <c r="G89" s="143"/>
      <c r="H89" s="143"/>
      <c r="I89" s="143"/>
      <c r="J89" s="143"/>
      <c r="K89" s="143"/>
      <c r="L89" s="143"/>
      <c r="M89" s="143"/>
      <c r="N89" s="143"/>
      <c r="O89" s="143"/>
      <c r="P89" s="143"/>
      <c r="Q89" s="143"/>
      <c r="R89" s="143"/>
      <c r="S89" s="143"/>
      <c r="T89" s="143"/>
      <c r="U89" s="143"/>
      <c r="V89" s="143"/>
      <c r="W89" s="143"/>
      <c r="X89" s="143"/>
      <c r="Y89" s="144"/>
      <c r="Z89" s="145"/>
      <c r="AA89" s="1003"/>
      <c r="AB89" s="146"/>
      <c r="AC89" s="146"/>
    </row>
    <row r="90" spans="1:29" s="354" customFormat="1" ht="24" customHeight="1" x14ac:dyDescent="0.2">
      <c r="A90" s="947"/>
      <c r="B90" s="230"/>
      <c r="C90" s="238" t="s">
        <v>1029</v>
      </c>
      <c r="D90" s="238"/>
      <c r="E90" s="238"/>
      <c r="F90" s="238"/>
      <c r="G90" s="238"/>
      <c r="H90" s="149"/>
      <c r="I90" s="504"/>
      <c r="J90" s="504"/>
      <c r="K90" s="504"/>
      <c r="L90" s="149"/>
      <c r="M90" s="504"/>
      <c r="N90" s="504"/>
      <c r="O90" s="504"/>
      <c r="P90" s="149"/>
      <c r="Q90" s="504"/>
      <c r="R90" s="504"/>
      <c r="S90" s="504"/>
      <c r="T90" s="149"/>
      <c r="U90" s="504"/>
      <c r="V90" s="504"/>
      <c r="W90" s="504"/>
      <c r="X90" s="504"/>
      <c r="Y90" s="150"/>
      <c r="Z90" s="151"/>
      <c r="AA90" s="1003"/>
      <c r="AB90" s="146"/>
      <c r="AC90" s="146"/>
    </row>
    <row r="91" spans="1:29" s="354" customFormat="1" ht="21" customHeight="1" x14ac:dyDescent="0.25">
      <c r="A91" s="947"/>
      <c r="B91" s="230"/>
      <c r="C91" s="715" t="s">
        <v>2</v>
      </c>
      <c r="D91" s="328"/>
      <c r="E91" s="328"/>
      <c r="F91" s="328"/>
      <c r="G91" s="328"/>
      <c r="H91" s="148"/>
      <c r="I91" s="494"/>
      <c r="J91" s="494"/>
      <c r="K91" s="494"/>
      <c r="L91" s="148"/>
      <c r="M91" s="494"/>
      <c r="N91" s="494"/>
      <c r="O91" s="494"/>
      <c r="P91" s="148"/>
      <c r="Q91" s="494"/>
      <c r="R91" s="494"/>
      <c r="S91" s="494"/>
      <c r="T91" s="148"/>
      <c r="U91" s="494"/>
      <c r="V91" s="494"/>
      <c r="W91" s="494"/>
      <c r="X91" s="494"/>
      <c r="Y91" s="150"/>
      <c r="Z91" s="151"/>
      <c r="AA91" s="1003"/>
      <c r="AB91" s="146"/>
      <c r="AC91" s="146"/>
    </row>
    <row r="92" spans="1:29" s="354" customFormat="1" ht="5.45" customHeight="1" x14ac:dyDescent="0.2">
      <c r="A92" s="947"/>
      <c r="B92" s="230"/>
      <c r="C92" s="691"/>
      <c r="D92" s="691"/>
      <c r="E92" s="691"/>
      <c r="F92" s="691"/>
      <c r="G92" s="691"/>
      <c r="H92" s="691"/>
      <c r="I92" s="691"/>
      <c r="J92" s="691"/>
      <c r="K92" s="691"/>
      <c r="L92" s="691"/>
      <c r="M92" s="691"/>
      <c r="N92" s="691"/>
      <c r="O92" s="691"/>
      <c r="P92" s="691"/>
      <c r="Q92" s="691"/>
      <c r="R92" s="691"/>
      <c r="S92" s="691"/>
      <c r="T92" s="691"/>
      <c r="U92" s="691"/>
      <c r="V92" s="691"/>
      <c r="W92" s="691"/>
      <c r="X92" s="691"/>
      <c r="Y92" s="150"/>
      <c r="Z92" s="151"/>
      <c r="AA92" s="1003"/>
      <c r="AB92" s="146"/>
      <c r="AC92" s="146"/>
    </row>
    <row r="93" spans="1:29" s="354" customFormat="1" ht="21" customHeight="1" x14ac:dyDescent="0.2">
      <c r="A93" s="949" t="s">
        <v>244</v>
      </c>
      <c r="B93" s="230"/>
      <c r="C93" s="695" t="s">
        <v>283</v>
      </c>
      <c r="D93" s="691"/>
      <c r="E93" s="691"/>
      <c r="F93" s="691"/>
      <c r="G93" s="691"/>
      <c r="H93" s="691"/>
      <c r="I93" s="691"/>
      <c r="J93" s="691"/>
      <c r="K93" s="691"/>
      <c r="L93" s="691"/>
      <c r="M93" s="691"/>
      <c r="N93" s="691"/>
      <c r="O93" s="691"/>
      <c r="P93" s="691"/>
      <c r="Q93" s="691"/>
      <c r="R93" s="691"/>
      <c r="S93" s="691"/>
      <c r="T93" s="691"/>
      <c r="U93" s="1181"/>
      <c r="V93" s="1181"/>
      <c r="W93" s="1181"/>
      <c r="X93" s="692" t="s">
        <v>983</v>
      </c>
      <c r="Y93" s="150"/>
      <c r="Z93" s="151"/>
      <c r="AA93" s="1003">
        <f>IF(U93="?",0,IF(U93&lt;&gt;"",1,0))</f>
        <v>0</v>
      </c>
      <c r="AB93" s="146"/>
      <c r="AC93" s="146"/>
    </row>
    <row r="94" spans="1:29" s="354" customFormat="1" ht="5.45" customHeight="1" x14ac:dyDescent="0.2">
      <c r="A94" s="947"/>
      <c r="B94" s="230"/>
      <c r="C94" s="691"/>
      <c r="D94" s="691"/>
      <c r="E94" s="691"/>
      <c r="F94" s="691"/>
      <c r="G94" s="691"/>
      <c r="H94" s="691"/>
      <c r="I94" s="691"/>
      <c r="J94" s="691"/>
      <c r="K94" s="691"/>
      <c r="L94" s="691"/>
      <c r="M94" s="691"/>
      <c r="N94" s="691"/>
      <c r="O94" s="691"/>
      <c r="P94" s="691"/>
      <c r="Q94" s="691"/>
      <c r="R94" s="691"/>
      <c r="S94" s="691"/>
      <c r="T94" s="691"/>
      <c r="U94" s="691"/>
      <c r="V94" s="691"/>
      <c r="W94" s="691"/>
      <c r="X94" s="691"/>
      <c r="Y94" s="150"/>
      <c r="Z94" s="151"/>
      <c r="AA94" s="1003"/>
      <c r="AB94" s="146"/>
      <c r="AC94" s="146"/>
    </row>
    <row r="95" spans="1:29" s="354" customFormat="1" ht="21" customHeight="1" x14ac:dyDescent="0.2">
      <c r="A95" s="949" t="s">
        <v>811</v>
      </c>
      <c r="B95" s="230"/>
      <c r="C95" s="695" t="s">
        <v>1037</v>
      </c>
      <c r="D95" s="691"/>
      <c r="E95" s="691"/>
      <c r="F95" s="691"/>
      <c r="G95" s="691"/>
      <c r="H95" s="691"/>
      <c r="I95" s="691"/>
      <c r="J95" s="691"/>
      <c r="K95" s="691"/>
      <c r="L95" s="691"/>
      <c r="M95" s="691"/>
      <c r="N95" s="691"/>
      <c r="O95" s="691"/>
      <c r="P95" s="691"/>
      <c r="Q95" s="691"/>
      <c r="R95" s="691"/>
      <c r="S95" s="691"/>
      <c r="T95" s="691"/>
      <c r="U95" s="1181"/>
      <c r="V95" s="1181"/>
      <c r="W95" s="1181"/>
      <c r="X95" s="692" t="s">
        <v>1024</v>
      </c>
      <c r="Y95" s="150"/>
      <c r="Z95" s="151"/>
      <c r="AA95" s="1003">
        <f>IF(U95="?",0,IF(U95&lt;&gt;"",1,0))</f>
        <v>0</v>
      </c>
      <c r="AB95" s="146"/>
      <c r="AC95" s="146"/>
    </row>
    <row r="96" spans="1:29" s="354" customFormat="1" ht="5.45" customHeight="1" x14ac:dyDescent="0.2">
      <c r="A96" s="947"/>
      <c r="B96" s="230"/>
      <c r="C96" s="691"/>
      <c r="D96" s="691"/>
      <c r="E96" s="691"/>
      <c r="F96" s="691"/>
      <c r="G96" s="691"/>
      <c r="H96" s="691"/>
      <c r="I96" s="691"/>
      <c r="J96" s="691"/>
      <c r="K96" s="691"/>
      <c r="L96" s="691"/>
      <c r="M96" s="691"/>
      <c r="N96" s="691"/>
      <c r="O96" s="691"/>
      <c r="P96" s="691"/>
      <c r="Q96" s="691"/>
      <c r="R96" s="691"/>
      <c r="S96" s="747"/>
      <c r="T96" s="747"/>
      <c r="U96" s="691"/>
      <c r="V96" s="691"/>
      <c r="W96" s="691"/>
      <c r="X96" s="691"/>
      <c r="Y96" s="150"/>
      <c r="Z96" s="151"/>
      <c r="AA96" s="1003"/>
      <c r="AB96" s="146"/>
      <c r="AC96" s="146"/>
    </row>
    <row r="97" spans="1:29" s="354" customFormat="1" ht="21" customHeight="1" x14ac:dyDescent="0.2">
      <c r="A97" s="949" t="s">
        <v>812</v>
      </c>
      <c r="B97" s="230"/>
      <c r="C97" s="749"/>
      <c r="D97" s="1184" t="s">
        <v>1027</v>
      </c>
      <c r="E97" s="1184"/>
      <c r="F97" s="1184"/>
      <c r="G97" s="1184"/>
      <c r="H97" s="1184"/>
      <c r="I97" s="1184"/>
      <c r="J97" s="1184"/>
      <c r="K97" s="1184"/>
      <c r="L97" s="1184"/>
      <c r="M97" s="1184"/>
      <c r="N97" s="1184"/>
      <c r="O97" s="1184"/>
      <c r="P97" s="1184"/>
      <c r="Q97" s="1184"/>
      <c r="R97" s="1184"/>
      <c r="S97" s="747"/>
      <c r="T97" s="747"/>
      <c r="U97" s="1181"/>
      <c r="V97" s="1181"/>
      <c r="W97" s="1181"/>
      <c r="X97" s="692" t="s">
        <v>1025</v>
      </c>
      <c r="Y97" s="150"/>
      <c r="Z97" s="151"/>
      <c r="AA97" s="1003">
        <f>IF(U97="?",0,IF(U97&lt;&gt;"",1,0))</f>
        <v>0</v>
      </c>
      <c r="AB97" s="146"/>
      <c r="AC97" s="146"/>
    </row>
    <row r="98" spans="1:29" s="354" customFormat="1" ht="5.45" customHeight="1" x14ac:dyDescent="0.2">
      <c r="A98" s="947"/>
      <c r="B98" s="230"/>
      <c r="C98" s="691"/>
      <c r="D98" s="691"/>
      <c r="E98" s="691"/>
      <c r="F98" s="691"/>
      <c r="G98" s="691"/>
      <c r="H98" s="691"/>
      <c r="I98" s="691"/>
      <c r="J98" s="691"/>
      <c r="K98" s="691"/>
      <c r="L98" s="691"/>
      <c r="M98" s="691"/>
      <c r="N98" s="691"/>
      <c r="O98" s="691"/>
      <c r="P98" s="691"/>
      <c r="Q98" s="691"/>
      <c r="R98" s="691"/>
      <c r="S98" s="691"/>
      <c r="T98" s="691"/>
      <c r="U98" s="691"/>
      <c r="V98" s="691"/>
      <c r="W98" s="691"/>
      <c r="X98" s="691"/>
      <c r="Y98" s="150"/>
      <c r="Z98" s="151"/>
      <c r="AA98" s="1003"/>
      <c r="AB98" s="146"/>
      <c r="AC98" s="146"/>
    </row>
    <row r="99" spans="1:29" s="354" customFormat="1" ht="21" customHeight="1" x14ac:dyDescent="0.2">
      <c r="A99" s="949" t="s">
        <v>813</v>
      </c>
      <c r="B99" s="230"/>
      <c r="C99" s="695" t="s">
        <v>1026</v>
      </c>
      <c r="D99" s="691"/>
      <c r="E99" s="691"/>
      <c r="F99" s="691"/>
      <c r="G99" s="691"/>
      <c r="H99" s="691"/>
      <c r="I99" s="691"/>
      <c r="J99" s="691"/>
      <c r="K99" s="691"/>
      <c r="L99" s="691"/>
      <c r="M99" s="691"/>
      <c r="N99" s="691"/>
      <c r="O99" s="691"/>
      <c r="P99" s="691"/>
      <c r="Q99" s="691"/>
      <c r="R99" s="691"/>
      <c r="S99" s="691"/>
      <c r="T99" s="691"/>
      <c r="U99" s="1181"/>
      <c r="V99" s="1181"/>
      <c r="W99" s="1181"/>
      <c r="X99" s="692" t="s">
        <v>1024</v>
      </c>
      <c r="Y99" s="150"/>
      <c r="Z99" s="151"/>
      <c r="AA99" s="1003">
        <f>IF(U99="?",0,IF(U99&lt;&gt;"",1,0))</f>
        <v>0</v>
      </c>
      <c r="AB99" s="146"/>
      <c r="AC99" s="146"/>
    </row>
    <row r="100" spans="1:29" s="354" customFormat="1" ht="5.45" customHeight="1" x14ac:dyDescent="0.2">
      <c r="A100" s="947"/>
      <c r="B100" s="230"/>
      <c r="C100" s="691"/>
      <c r="D100" s="691"/>
      <c r="E100" s="691"/>
      <c r="F100" s="691"/>
      <c r="G100" s="691"/>
      <c r="H100" s="691"/>
      <c r="I100" s="691"/>
      <c r="J100" s="691"/>
      <c r="K100" s="691"/>
      <c r="L100" s="691"/>
      <c r="M100" s="691"/>
      <c r="N100" s="691"/>
      <c r="O100" s="691"/>
      <c r="P100" s="691"/>
      <c r="Q100" s="691"/>
      <c r="R100" s="691"/>
      <c r="S100" s="691"/>
      <c r="T100" s="691"/>
      <c r="U100" s="691"/>
      <c r="V100" s="691"/>
      <c r="W100" s="691"/>
      <c r="X100" s="691"/>
      <c r="Y100" s="150"/>
      <c r="Z100" s="151"/>
      <c r="AA100" s="1003"/>
      <c r="AB100" s="146"/>
      <c r="AC100" s="146"/>
    </row>
    <row r="101" spans="1:29" s="354" customFormat="1" ht="21" customHeight="1" x14ac:dyDescent="0.2">
      <c r="A101" s="949" t="s">
        <v>814</v>
      </c>
      <c r="B101" s="230"/>
      <c r="C101" s="749"/>
      <c r="D101" s="1184" t="s">
        <v>1027</v>
      </c>
      <c r="E101" s="1184"/>
      <c r="F101" s="1184"/>
      <c r="G101" s="1184"/>
      <c r="H101" s="1184"/>
      <c r="I101" s="1184"/>
      <c r="J101" s="1184"/>
      <c r="K101" s="1184"/>
      <c r="L101" s="1184"/>
      <c r="M101" s="1184"/>
      <c r="N101" s="1184"/>
      <c r="O101" s="1184"/>
      <c r="P101" s="1184"/>
      <c r="Q101" s="1184"/>
      <c r="R101" s="1184"/>
      <c r="S101" s="747"/>
      <c r="T101" s="747"/>
      <c r="U101" s="1181"/>
      <c r="V101" s="1181"/>
      <c r="W101" s="1181"/>
      <c r="X101" s="692" t="s">
        <v>1025</v>
      </c>
      <c r="Y101" s="150"/>
      <c r="Z101" s="151"/>
      <c r="AA101" s="1003">
        <f>IF(U101="?",0,IF(U101&lt;&gt;"",1,0))</f>
        <v>0</v>
      </c>
      <c r="AB101" s="146"/>
      <c r="AC101" s="146"/>
    </row>
    <row r="102" spans="1:29" s="354" customFormat="1" ht="5.45" customHeight="1" x14ac:dyDescent="0.2">
      <c r="A102" s="947"/>
      <c r="B102" s="230"/>
      <c r="C102" s="691"/>
      <c r="D102" s="691"/>
      <c r="E102" s="691"/>
      <c r="F102" s="691"/>
      <c r="G102" s="691"/>
      <c r="H102" s="691"/>
      <c r="I102" s="691"/>
      <c r="J102" s="691"/>
      <c r="K102" s="691"/>
      <c r="L102" s="691"/>
      <c r="M102" s="691"/>
      <c r="N102" s="691"/>
      <c r="O102" s="691"/>
      <c r="P102" s="691"/>
      <c r="Q102" s="691"/>
      <c r="R102" s="691"/>
      <c r="S102" s="691"/>
      <c r="T102" s="691"/>
      <c r="U102" s="691"/>
      <c r="V102" s="691"/>
      <c r="W102" s="691"/>
      <c r="X102" s="691"/>
      <c r="Y102" s="150"/>
      <c r="Z102" s="151"/>
      <c r="AA102" s="1003"/>
      <c r="AB102" s="146"/>
      <c r="AC102" s="146"/>
    </row>
    <row r="103" spans="1:29" s="354" customFormat="1" ht="27" customHeight="1" x14ac:dyDescent="0.2">
      <c r="A103" s="949" t="s">
        <v>815</v>
      </c>
      <c r="B103" s="230"/>
      <c r="C103" s="1608" t="s">
        <v>1192</v>
      </c>
      <c r="D103" s="1608"/>
      <c r="E103" s="1608"/>
      <c r="F103" s="1608"/>
      <c r="G103" s="1608"/>
      <c r="H103" s="1608"/>
      <c r="I103" s="1608"/>
      <c r="J103" s="1608"/>
      <c r="K103" s="1608"/>
      <c r="L103" s="1608"/>
      <c r="M103" s="1608"/>
      <c r="N103" s="1608"/>
      <c r="O103" s="1608"/>
      <c r="P103" s="1608"/>
      <c r="Q103" s="1608"/>
      <c r="R103" s="1608"/>
      <c r="S103" s="1608"/>
      <c r="T103" s="750"/>
      <c r="U103" s="750"/>
      <c r="V103" s="750"/>
      <c r="W103" s="1188" t="s">
        <v>1166</v>
      </c>
      <c r="X103" s="1456"/>
      <c r="Y103" s="695"/>
      <c r="Z103" s="151"/>
      <c r="AA103" s="1003">
        <f>IF(W103="?",0,IF(W103&lt;&gt;"",1,0))</f>
        <v>0</v>
      </c>
      <c r="AB103" s="146"/>
      <c r="AC103" s="146"/>
    </row>
    <row r="104" spans="1:29" s="354" customFormat="1" ht="5.25" customHeight="1" x14ac:dyDescent="0.2">
      <c r="A104" s="949"/>
      <c r="B104" s="230"/>
      <c r="C104" s="691"/>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150"/>
      <c r="Z104" s="151"/>
      <c r="AA104" s="1003"/>
      <c r="AB104" s="146"/>
      <c r="AC104" s="146"/>
    </row>
    <row r="105" spans="1:29" s="354" customFormat="1" ht="21" customHeight="1" x14ac:dyDescent="0.2">
      <c r="A105" s="949"/>
      <c r="B105" s="230"/>
      <c r="C105" s="690" t="s">
        <v>1142</v>
      </c>
      <c r="D105" s="699"/>
      <c r="E105" s="699"/>
      <c r="F105" s="699"/>
      <c r="G105" s="699"/>
      <c r="H105" s="699"/>
      <c r="I105" s="699"/>
      <c r="J105" s="699"/>
      <c r="K105" s="699"/>
      <c r="L105" s="699"/>
      <c r="M105" s="699"/>
      <c r="N105" s="699"/>
      <c r="O105" s="699"/>
      <c r="P105" s="690"/>
      <c r="Q105" s="690"/>
      <c r="R105" s="690"/>
      <c r="S105" s="690"/>
      <c r="T105" s="690"/>
      <c r="U105" s="690"/>
      <c r="V105" s="690"/>
      <c r="W105" s="690"/>
      <c r="X105" s="690"/>
      <c r="Y105" s="150"/>
      <c r="Z105" s="151"/>
      <c r="AA105" s="1003"/>
      <c r="AB105" s="146"/>
      <c r="AC105" s="146"/>
    </row>
    <row r="106" spans="1:29" s="354" customFormat="1" ht="60" customHeight="1" x14ac:dyDescent="0.2">
      <c r="A106" s="949" t="s">
        <v>816</v>
      </c>
      <c r="B106" s="230"/>
      <c r="C106" s="1198"/>
      <c r="D106" s="1198"/>
      <c r="E106" s="1198"/>
      <c r="F106" s="1198"/>
      <c r="G106" s="1198"/>
      <c r="H106" s="1198"/>
      <c r="I106" s="1198"/>
      <c r="J106" s="1198"/>
      <c r="K106" s="1198"/>
      <c r="L106" s="1198"/>
      <c r="M106" s="1198"/>
      <c r="N106" s="1198"/>
      <c r="O106" s="1198"/>
      <c r="P106" s="1198"/>
      <c r="Q106" s="1198"/>
      <c r="R106" s="1198"/>
      <c r="S106" s="1198"/>
      <c r="T106" s="1198"/>
      <c r="U106" s="1198"/>
      <c r="V106" s="1198"/>
      <c r="W106" s="1198"/>
      <c r="X106" s="1198"/>
      <c r="Y106" s="150"/>
      <c r="Z106" s="151"/>
      <c r="AA106" s="1003">
        <f>IF(C106="?",0,IF(C106&lt;&gt;"",1,0))</f>
        <v>0</v>
      </c>
      <c r="AB106" s="146"/>
      <c r="AC106" s="146"/>
    </row>
    <row r="107" spans="1:29" s="354" customFormat="1" ht="9" customHeight="1" x14ac:dyDescent="0.2">
      <c r="A107" s="945"/>
      <c r="B107" s="228"/>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4"/>
      <c r="Z107" s="155"/>
      <c r="AA107" s="1003"/>
      <c r="AB107" s="146"/>
      <c r="AC107" s="146"/>
    </row>
    <row r="108" spans="1:29" s="354" customFormat="1" ht="21" customHeight="1" x14ac:dyDescent="0.25">
      <c r="A108" s="947"/>
      <c r="B108" s="230"/>
      <c r="C108" s="715" t="s">
        <v>1030</v>
      </c>
      <c r="D108" s="238"/>
      <c r="E108" s="238"/>
      <c r="F108" s="238"/>
      <c r="G108" s="238"/>
      <c r="H108" s="149"/>
      <c r="I108" s="504"/>
      <c r="J108" s="504"/>
      <c r="K108" s="504"/>
      <c r="L108" s="149"/>
      <c r="M108" s="504"/>
      <c r="N108" s="504"/>
      <c r="O108" s="504"/>
      <c r="P108" s="149"/>
      <c r="Q108" s="504"/>
      <c r="R108" s="504"/>
      <c r="S108" s="504"/>
      <c r="T108" s="149"/>
      <c r="U108" s="504"/>
      <c r="V108" s="504"/>
      <c r="W108" s="504"/>
      <c r="X108" s="504"/>
      <c r="Y108" s="150"/>
      <c r="Z108" s="151"/>
      <c r="AA108" s="1003"/>
      <c r="AB108" s="146"/>
      <c r="AC108" s="146"/>
    </row>
    <row r="109" spans="1:29" s="354" customFormat="1" ht="5.25" customHeight="1" x14ac:dyDescent="0.2">
      <c r="A109" s="947"/>
      <c r="B109" s="230"/>
      <c r="C109" s="148"/>
      <c r="D109" s="494"/>
      <c r="E109" s="494"/>
      <c r="F109" s="494"/>
      <c r="G109" s="494"/>
      <c r="H109" s="148"/>
      <c r="I109" s="494"/>
      <c r="J109" s="494"/>
      <c r="K109" s="494"/>
      <c r="L109" s="148"/>
      <c r="M109" s="494"/>
      <c r="N109" s="494"/>
      <c r="O109" s="494"/>
      <c r="P109" s="148"/>
      <c r="Q109" s="494"/>
      <c r="R109" s="494"/>
      <c r="S109" s="494"/>
      <c r="T109" s="148"/>
      <c r="U109" s="494"/>
      <c r="V109" s="494"/>
      <c r="W109" s="494"/>
      <c r="X109" s="494"/>
      <c r="Y109" s="150"/>
      <c r="Z109" s="151"/>
      <c r="AA109" s="1003"/>
      <c r="AB109" s="146"/>
      <c r="AC109" s="146"/>
    </row>
    <row r="110" spans="1:29" s="354" customFormat="1" ht="21" customHeight="1" x14ac:dyDescent="0.2">
      <c r="A110" s="949" t="s">
        <v>241</v>
      </c>
      <c r="B110" s="230"/>
      <c r="C110" s="695" t="s">
        <v>32</v>
      </c>
      <c r="D110" s="691"/>
      <c r="E110" s="691"/>
      <c r="F110" s="691"/>
      <c r="G110" s="691"/>
      <c r="H110" s="691"/>
      <c r="I110" s="691"/>
      <c r="J110" s="691"/>
      <c r="K110" s="691"/>
      <c r="L110" s="691"/>
      <c r="M110" s="691"/>
      <c r="N110" s="691"/>
      <c r="O110" s="691"/>
      <c r="P110" s="691"/>
      <c r="Q110" s="691"/>
      <c r="R110" s="691"/>
      <c r="S110" s="691"/>
      <c r="T110" s="691"/>
      <c r="U110" s="1181"/>
      <c r="V110" s="1181"/>
      <c r="W110" s="1181"/>
      <c r="X110" s="692" t="s">
        <v>983</v>
      </c>
      <c r="Y110" s="150"/>
      <c r="Z110" s="151"/>
      <c r="AA110" s="1003">
        <f>IF(U110="?",0,IF(U110&lt;&gt;"",1,0))</f>
        <v>0</v>
      </c>
      <c r="AB110" s="146"/>
      <c r="AC110" s="146"/>
    </row>
    <row r="111" spans="1:29" s="354" customFormat="1" ht="5.45" customHeight="1" x14ac:dyDescent="0.2">
      <c r="A111" s="947"/>
      <c r="B111" s="230"/>
      <c r="C111" s="148"/>
      <c r="D111" s="494"/>
      <c r="E111" s="494"/>
      <c r="F111" s="494"/>
      <c r="G111" s="494"/>
      <c r="H111" s="148"/>
      <c r="I111" s="494"/>
      <c r="J111" s="494"/>
      <c r="K111" s="494"/>
      <c r="L111" s="148"/>
      <c r="M111" s="494"/>
      <c r="N111" s="494"/>
      <c r="O111" s="494"/>
      <c r="P111" s="148"/>
      <c r="Q111" s="494"/>
      <c r="R111" s="494"/>
      <c r="S111" s="494"/>
      <c r="T111" s="148"/>
      <c r="U111" s="494"/>
      <c r="V111" s="494"/>
      <c r="W111" s="494"/>
      <c r="X111" s="494"/>
      <c r="Y111" s="150"/>
      <c r="Z111" s="151"/>
      <c r="AA111" s="1003"/>
      <c r="AB111" s="146"/>
      <c r="AC111" s="146"/>
    </row>
    <row r="112" spans="1:29" s="354" customFormat="1" ht="21" customHeight="1" x14ac:dyDescent="0.2">
      <c r="A112" s="949" t="s">
        <v>817</v>
      </c>
      <c r="B112" s="230"/>
      <c r="C112" s="695" t="s">
        <v>33</v>
      </c>
      <c r="D112" s="691"/>
      <c r="E112" s="691"/>
      <c r="F112" s="691"/>
      <c r="G112" s="691"/>
      <c r="H112" s="691"/>
      <c r="I112" s="691"/>
      <c r="J112" s="691"/>
      <c r="K112" s="691"/>
      <c r="L112" s="691"/>
      <c r="M112" s="691"/>
      <c r="N112" s="691"/>
      <c r="O112" s="691"/>
      <c r="P112" s="691"/>
      <c r="Q112" s="691"/>
      <c r="R112" s="691"/>
      <c r="S112" s="691"/>
      <c r="T112" s="691"/>
      <c r="U112" s="1181"/>
      <c r="V112" s="1181"/>
      <c r="W112" s="1181"/>
      <c r="X112" s="692" t="s">
        <v>983</v>
      </c>
      <c r="Y112" s="150"/>
      <c r="Z112" s="151"/>
      <c r="AA112" s="1003">
        <f>IF(U112="?",0,IF(U112&lt;&gt;"",1,0))</f>
        <v>0</v>
      </c>
      <c r="AB112" s="146"/>
      <c r="AC112" s="146"/>
    </row>
    <row r="113" spans="1:29" s="354" customFormat="1" ht="5.45" customHeight="1" x14ac:dyDescent="0.2">
      <c r="A113" s="947"/>
      <c r="B113" s="230"/>
      <c r="C113" s="691"/>
      <c r="D113" s="691"/>
      <c r="E113" s="691"/>
      <c r="F113" s="691"/>
      <c r="G113" s="691"/>
      <c r="H113" s="691"/>
      <c r="I113" s="691"/>
      <c r="J113" s="691"/>
      <c r="K113" s="691"/>
      <c r="L113" s="691"/>
      <c r="M113" s="691"/>
      <c r="N113" s="691"/>
      <c r="O113" s="691"/>
      <c r="P113" s="691"/>
      <c r="Q113" s="691"/>
      <c r="R113" s="691"/>
      <c r="S113" s="691"/>
      <c r="T113" s="691"/>
      <c r="U113" s="691"/>
      <c r="V113" s="691"/>
      <c r="W113" s="691"/>
      <c r="X113" s="691"/>
      <c r="Y113" s="150"/>
      <c r="Z113" s="151"/>
      <c r="AA113" s="1003"/>
      <c r="AB113" s="146"/>
      <c r="AC113" s="146"/>
    </row>
    <row r="114" spans="1:29" s="354" customFormat="1" ht="21" customHeight="1" x14ac:dyDescent="0.2">
      <c r="A114" s="949" t="s">
        <v>818</v>
      </c>
      <c r="B114" s="230"/>
      <c r="C114" s="695" t="s">
        <v>444</v>
      </c>
      <c r="D114" s="494"/>
      <c r="E114" s="494"/>
      <c r="F114" s="494"/>
      <c r="G114" s="494"/>
      <c r="H114" s="148"/>
      <c r="I114" s="494"/>
      <c r="J114" s="494"/>
      <c r="K114" s="494"/>
      <c r="L114" s="148"/>
      <c r="M114" s="494"/>
      <c r="N114" s="494"/>
      <c r="O114" s="494"/>
      <c r="P114" s="148"/>
      <c r="Q114" s="494"/>
      <c r="R114" s="494"/>
      <c r="S114" s="494"/>
      <c r="T114" s="750"/>
      <c r="U114" s="750"/>
      <c r="V114" s="750"/>
      <c r="W114" s="1188" t="s">
        <v>1166</v>
      </c>
      <c r="X114" s="1456"/>
      <c r="Y114" s="371"/>
      <c r="Z114" s="151"/>
      <c r="AA114" s="1003">
        <f>IF(W114="?",0,IF(W114&lt;&gt;"",1,0))</f>
        <v>0</v>
      </c>
      <c r="AB114" s="146"/>
      <c r="AC114" s="146"/>
    </row>
    <row r="115" spans="1:29" s="354" customFormat="1" ht="5.25" customHeight="1" x14ac:dyDescent="0.2">
      <c r="A115" s="947"/>
      <c r="B115" s="147"/>
      <c r="C115" s="148"/>
      <c r="D115" s="494"/>
      <c r="E115" s="494"/>
      <c r="F115" s="494"/>
      <c r="G115" s="494"/>
      <c r="H115" s="148"/>
      <c r="I115" s="494"/>
      <c r="J115" s="494"/>
      <c r="K115" s="494"/>
      <c r="L115" s="148"/>
      <c r="M115" s="494"/>
      <c r="N115" s="494"/>
      <c r="O115" s="494"/>
      <c r="P115" s="148"/>
      <c r="Q115" s="494"/>
      <c r="R115" s="494"/>
      <c r="S115" s="494"/>
      <c r="T115" s="148"/>
      <c r="U115" s="494"/>
      <c r="V115" s="494"/>
      <c r="W115" s="494"/>
      <c r="X115" s="494"/>
      <c r="Y115" s="150"/>
      <c r="Z115" s="151"/>
      <c r="AA115" s="1003"/>
      <c r="AB115" s="146"/>
      <c r="AC115" s="146"/>
    </row>
    <row r="116" spans="1:29" s="976" customFormat="1" ht="20.100000000000001" customHeight="1" x14ac:dyDescent="0.2">
      <c r="A116" s="954"/>
      <c r="B116" s="147"/>
      <c r="C116" s="243" t="s">
        <v>139</v>
      </c>
      <c r="D116" s="239"/>
      <c r="E116" s="239"/>
      <c r="F116" s="239"/>
      <c r="G116" s="239"/>
      <c r="H116" s="148"/>
      <c r="I116" s="494"/>
      <c r="J116" s="494"/>
      <c r="K116" s="494"/>
      <c r="L116" s="148"/>
      <c r="M116" s="494"/>
      <c r="N116" s="494"/>
      <c r="O116" s="494"/>
      <c r="P116" s="148"/>
      <c r="Q116" s="494"/>
      <c r="R116" s="494"/>
      <c r="S116" s="494"/>
      <c r="T116" s="148"/>
      <c r="U116" s="494"/>
      <c r="V116" s="494"/>
      <c r="W116" s="494"/>
      <c r="X116" s="494"/>
      <c r="Y116" s="272"/>
      <c r="Z116" s="231"/>
      <c r="AA116" s="1003"/>
      <c r="AB116" s="232"/>
      <c r="AC116" s="232"/>
    </row>
    <row r="117" spans="1:29" s="354" customFormat="1" ht="10.5" customHeight="1" x14ac:dyDescent="0.2">
      <c r="A117" s="947"/>
      <c r="B117" s="147"/>
      <c r="C117" s="234" t="s">
        <v>140</v>
      </c>
      <c r="D117" s="493"/>
      <c r="E117" s="493"/>
      <c r="F117" s="493"/>
      <c r="G117" s="493"/>
      <c r="H117" s="148"/>
      <c r="I117" s="494"/>
      <c r="J117" s="494"/>
      <c r="K117" s="494"/>
      <c r="L117" s="148"/>
      <c r="M117" s="494"/>
      <c r="N117" s="494"/>
      <c r="O117" s="494"/>
      <c r="P117" s="148"/>
      <c r="Q117" s="494"/>
      <c r="R117" s="494"/>
      <c r="S117" s="494"/>
      <c r="T117" s="148"/>
      <c r="U117" s="494"/>
      <c r="V117" s="494"/>
      <c r="W117" s="494"/>
      <c r="X117" s="494"/>
      <c r="Y117" s="150"/>
      <c r="Z117" s="151"/>
      <c r="AA117" s="1003"/>
      <c r="AB117" s="146"/>
      <c r="AC117" s="146"/>
    </row>
    <row r="118" spans="1:29" s="354" customFormat="1" ht="5.25" customHeight="1" x14ac:dyDescent="0.2">
      <c r="A118" s="947"/>
      <c r="B118" s="147"/>
      <c r="C118" s="749"/>
      <c r="D118" s="749"/>
      <c r="E118" s="493"/>
      <c r="F118" s="493"/>
      <c r="G118" s="493"/>
      <c r="H118" s="148"/>
      <c r="I118" s="494"/>
      <c r="J118" s="494"/>
      <c r="K118" s="494"/>
      <c r="L118" s="148"/>
      <c r="M118" s="494"/>
      <c r="N118" s="494"/>
      <c r="O118" s="494"/>
      <c r="P118" s="148"/>
      <c r="Q118" s="494"/>
      <c r="R118" s="494"/>
      <c r="S118" s="494"/>
      <c r="T118" s="148"/>
      <c r="U118" s="494"/>
      <c r="V118" s="494"/>
      <c r="W118" s="494"/>
      <c r="X118" s="494"/>
      <c r="Y118" s="150"/>
      <c r="Z118" s="151"/>
      <c r="AA118" s="1003"/>
      <c r="AB118" s="146"/>
      <c r="AC118" s="146"/>
    </row>
    <row r="119" spans="1:29" s="353" customFormat="1" ht="21" customHeight="1" thickBot="1" x14ac:dyDescent="0.25">
      <c r="A119" s="955" t="s">
        <v>819</v>
      </c>
      <c r="B119" s="160"/>
      <c r="C119" s="904"/>
      <c r="D119" s="899" t="s">
        <v>141</v>
      </c>
      <c r="E119" s="899"/>
      <c r="F119" s="900"/>
      <c r="G119" s="900"/>
      <c r="H119" s="901"/>
      <c r="I119" s="901"/>
      <c r="J119" s="901"/>
      <c r="K119" s="901"/>
      <c r="L119" s="901"/>
      <c r="M119" s="901"/>
      <c r="N119" s="901"/>
      <c r="O119" s="901"/>
      <c r="P119" s="855" t="s">
        <v>1166</v>
      </c>
      <c r="Q119" s="902" t="s">
        <v>1031</v>
      </c>
      <c r="R119" s="903"/>
      <c r="S119" s="903"/>
      <c r="T119" s="903"/>
      <c r="U119" s="855" t="s">
        <v>1166</v>
      </c>
      <c r="V119" s="902" t="s">
        <v>1033</v>
      </c>
      <c r="W119" s="903"/>
      <c r="X119" s="905"/>
      <c r="Y119" s="906"/>
      <c r="Z119" s="162"/>
      <c r="AA119" s="1003">
        <f>IF(P119="?",0,IF(P119&lt;&gt;"",1,0))+IF(U119="?",0,IF(U119&lt;&gt;"",1,0))</f>
        <v>0</v>
      </c>
      <c r="AB119" s="28"/>
      <c r="AC119" s="28"/>
    </row>
    <row r="120" spans="1:29" s="353" customFormat="1" ht="21" customHeight="1" thickTop="1" thickBot="1" x14ac:dyDescent="0.25">
      <c r="A120" s="955" t="s">
        <v>820</v>
      </c>
      <c r="B120" s="160"/>
      <c r="C120" s="907"/>
      <c r="D120" s="721" t="s">
        <v>142</v>
      </c>
      <c r="E120" s="721"/>
      <c r="F120" s="722"/>
      <c r="G120" s="722"/>
      <c r="H120" s="723"/>
      <c r="I120" s="723"/>
      <c r="J120" s="723"/>
      <c r="K120" s="723"/>
      <c r="L120" s="723"/>
      <c r="M120" s="723"/>
      <c r="N120" s="723"/>
      <c r="O120" s="723"/>
      <c r="P120" s="898" t="s">
        <v>1166</v>
      </c>
      <c r="Q120" s="724" t="s">
        <v>1031</v>
      </c>
      <c r="R120" s="725"/>
      <c r="S120" s="725"/>
      <c r="T120" s="725"/>
      <c r="U120" s="898" t="s">
        <v>1166</v>
      </c>
      <c r="V120" s="724" t="s">
        <v>1033</v>
      </c>
      <c r="W120" s="725"/>
      <c r="X120" s="725"/>
      <c r="Y120" s="908"/>
      <c r="Z120" s="162"/>
      <c r="AA120" s="1003">
        <f>IF(P120="?",0,IF(P120&lt;&gt;"",1,0))+IF(U120="?",0,IF(U120&lt;&gt;"",1,0))</f>
        <v>0</v>
      </c>
      <c r="AB120" s="28"/>
      <c r="AC120" s="28"/>
    </row>
    <row r="121" spans="1:29" s="353" customFormat="1" ht="21" customHeight="1" thickTop="1" thickBot="1" x14ac:dyDescent="0.25">
      <c r="A121" s="955" t="s">
        <v>821</v>
      </c>
      <c r="B121" s="160"/>
      <c r="C121" s="907"/>
      <c r="D121" s="721" t="s">
        <v>143</v>
      </c>
      <c r="E121" s="721"/>
      <c r="F121" s="722"/>
      <c r="G121" s="722"/>
      <c r="H121" s="723"/>
      <c r="I121" s="723"/>
      <c r="J121" s="723"/>
      <c r="K121" s="723"/>
      <c r="L121" s="723"/>
      <c r="M121" s="723"/>
      <c r="N121" s="723"/>
      <c r="O121" s="723"/>
      <c r="P121" s="855" t="s">
        <v>1166</v>
      </c>
      <c r="Q121" s="724" t="s">
        <v>1031</v>
      </c>
      <c r="R121" s="725"/>
      <c r="S121" s="725"/>
      <c r="T121" s="725"/>
      <c r="U121" s="855" t="s">
        <v>1166</v>
      </c>
      <c r="V121" s="724" t="s">
        <v>1033</v>
      </c>
      <c r="W121" s="725"/>
      <c r="X121" s="725"/>
      <c r="Y121" s="908"/>
      <c r="Z121" s="162"/>
      <c r="AA121" s="1003">
        <f>IF(P121="?",0,IF(P121&lt;&gt;"",1,0))+IF(U121="?",0,IF(U121&lt;&gt;"",1,0))</f>
        <v>0</v>
      </c>
      <c r="AB121" s="28"/>
      <c r="AC121" s="28"/>
    </row>
    <row r="122" spans="1:29" s="353" customFormat="1" ht="21" customHeight="1" thickTop="1" x14ac:dyDescent="0.2">
      <c r="A122" s="955" t="s">
        <v>822</v>
      </c>
      <c r="B122" s="160"/>
      <c r="C122" s="904"/>
      <c r="D122" s="899" t="s">
        <v>144</v>
      </c>
      <c r="E122" s="899"/>
      <c r="F122" s="900"/>
      <c r="G122" s="900"/>
      <c r="H122" s="901"/>
      <c r="I122" s="901"/>
      <c r="J122" s="901"/>
      <c r="K122" s="901"/>
      <c r="L122" s="901"/>
      <c r="M122" s="901"/>
      <c r="N122" s="901"/>
      <c r="O122" s="901"/>
      <c r="P122" s="855" t="s">
        <v>1166</v>
      </c>
      <c r="Q122" s="902" t="s">
        <v>1032</v>
      </c>
      <c r="R122" s="903"/>
      <c r="S122" s="903"/>
      <c r="T122" s="903"/>
      <c r="U122" s="855" t="s">
        <v>1166</v>
      </c>
      <c r="V122" s="902" t="s">
        <v>1034</v>
      </c>
      <c r="W122" s="903"/>
      <c r="X122" s="903"/>
      <c r="Y122" s="909"/>
      <c r="Z122" s="162"/>
      <c r="AA122" s="1003">
        <f>IF(P122="?",0,IF(P122&lt;&gt;"",1,0))+IF(U122="?",0,IF(U122&lt;&gt;"",1,0))</f>
        <v>0</v>
      </c>
      <c r="AB122" s="28"/>
      <c r="AC122" s="28"/>
    </row>
    <row r="123" spans="1:29" s="354" customFormat="1" ht="5.25" customHeight="1" x14ac:dyDescent="0.2">
      <c r="A123" s="945"/>
      <c r="B123" s="228"/>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4"/>
      <c r="Z123" s="155"/>
      <c r="AA123" s="1003"/>
      <c r="AB123" s="146"/>
      <c r="AC123" s="146"/>
    </row>
    <row r="124" spans="1:29" s="354" customFormat="1" ht="5.25" customHeight="1" x14ac:dyDescent="0.2">
      <c r="A124" s="947"/>
      <c r="B124" s="230"/>
      <c r="C124" s="148"/>
      <c r="D124" s="494"/>
      <c r="E124" s="494"/>
      <c r="F124" s="494"/>
      <c r="G124" s="494"/>
      <c r="H124" s="148"/>
      <c r="I124" s="494"/>
      <c r="J124" s="494"/>
      <c r="K124" s="494"/>
      <c r="L124" s="148"/>
      <c r="M124" s="494"/>
      <c r="N124" s="494"/>
      <c r="O124" s="494"/>
      <c r="P124" s="148"/>
      <c r="Q124" s="494"/>
      <c r="R124" s="494"/>
      <c r="S124" s="494"/>
      <c r="T124" s="148"/>
      <c r="U124" s="494"/>
      <c r="V124" s="494"/>
      <c r="W124" s="494"/>
      <c r="X124" s="494"/>
      <c r="Y124" s="150"/>
      <c r="Z124" s="151"/>
      <c r="AA124" s="1003"/>
      <c r="AB124" s="146"/>
      <c r="AC124" s="146"/>
    </row>
    <row r="125" spans="1:29" s="354" customFormat="1" ht="21" customHeight="1" x14ac:dyDescent="0.25">
      <c r="A125" s="947"/>
      <c r="B125" s="230"/>
      <c r="C125" s="715" t="s">
        <v>0</v>
      </c>
      <c r="D125" s="238"/>
      <c r="E125" s="238"/>
      <c r="F125" s="238"/>
      <c r="G125" s="238"/>
      <c r="H125" s="695"/>
      <c r="I125" s="695"/>
      <c r="J125" s="695"/>
      <c r="K125" s="695"/>
      <c r="L125" s="695"/>
      <c r="M125" s="695"/>
      <c r="N125" s="695"/>
      <c r="O125" s="695"/>
      <c r="P125" s="695"/>
      <c r="Q125" s="695"/>
      <c r="R125" s="695"/>
      <c r="S125" s="695"/>
      <c r="T125" s="695"/>
      <c r="U125" s="695"/>
      <c r="V125" s="695"/>
      <c r="W125" s="695"/>
      <c r="X125" s="695"/>
      <c r="Y125" s="150"/>
      <c r="Z125" s="151"/>
      <c r="AA125" s="1003"/>
      <c r="AB125" s="146"/>
      <c r="AC125" s="146"/>
    </row>
    <row r="126" spans="1:29" s="354" customFormat="1" ht="5.45" customHeight="1" x14ac:dyDescent="0.2">
      <c r="A126" s="947"/>
      <c r="B126" s="230"/>
      <c r="C126" s="148"/>
      <c r="D126" s="494"/>
      <c r="E126" s="494"/>
      <c r="F126" s="494"/>
      <c r="G126" s="494"/>
      <c r="H126" s="148"/>
      <c r="I126" s="494"/>
      <c r="J126" s="494"/>
      <c r="K126" s="494"/>
      <c r="L126" s="148"/>
      <c r="M126" s="494"/>
      <c r="N126" s="494"/>
      <c r="O126" s="494"/>
      <c r="P126" s="148"/>
      <c r="Q126" s="494"/>
      <c r="R126" s="494"/>
      <c r="S126" s="494"/>
      <c r="T126" s="148"/>
      <c r="U126" s="494"/>
      <c r="V126" s="494"/>
      <c r="W126" s="494"/>
      <c r="X126" s="494"/>
      <c r="Y126" s="150"/>
      <c r="Z126" s="151"/>
      <c r="AA126" s="1003"/>
      <c r="AB126" s="146"/>
      <c r="AC126" s="146"/>
    </row>
    <row r="127" spans="1:29" s="354" customFormat="1" ht="21" customHeight="1" x14ac:dyDescent="0.2">
      <c r="A127" s="949" t="s">
        <v>242</v>
      </c>
      <c r="B127" s="230"/>
      <c r="C127" s="695" t="s">
        <v>29</v>
      </c>
      <c r="D127" s="691"/>
      <c r="E127" s="691"/>
      <c r="F127" s="691"/>
      <c r="G127" s="691"/>
      <c r="H127" s="691"/>
      <c r="I127" s="691"/>
      <c r="J127" s="691"/>
      <c r="K127" s="691"/>
      <c r="L127" s="691"/>
      <c r="M127" s="691"/>
      <c r="N127" s="691"/>
      <c r="O127" s="691"/>
      <c r="P127" s="691"/>
      <c r="Q127" s="691"/>
      <c r="R127" s="691"/>
      <c r="S127" s="691"/>
      <c r="T127" s="691"/>
      <c r="U127" s="1181"/>
      <c r="V127" s="1181"/>
      <c r="W127" s="1181"/>
      <c r="X127" s="692" t="s">
        <v>983</v>
      </c>
      <c r="Y127" s="150"/>
      <c r="Z127" s="151"/>
      <c r="AA127" s="1003">
        <f>IF(U127="?",0,IF(U127&lt;&gt;"",1,0))</f>
        <v>0</v>
      </c>
      <c r="AB127" s="146"/>
      <c r="AC127" s="146"/>
    </row>
    <row r="128" spans="1:29" s="354" customFormat="1" ht="9" customHeight="1" x14ac:dyDescent="0.2">
      <c r="A128" s="945"/>
      <c r="B128" s="228"/>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4"/>
      <c r="Z128" s="155"/>
      <c r="AA128" s="1003"/>
      <c r="AB128" s="146"/>
      <c r="AC128" s="146"/>
    </row>
    <row r="129" spans="1:29" s="354" customFormat="1" ht="5.25" customHeight="1" x14ac:dyDescent="0.2">
      <c r="A129" s="947"/>
      <c r="B129" s="258"/>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60"/>
      <c r="Z129" s="261"/>
      <c r="AA129" s="1003"/>
      <c r="AB129" s="146"/>
      <c r="AC129" s="146"/>
    </row>
    <row r="130" spans="1:29" s="354" customFormat="1" ht="24" customHeight="1" x14ac:dyDescent="0.2">
      <c r="A130" s="949"/>
      <c r="B130" s="230"/>
      <c r="C130" s="310" t="s">
        <v>397</v>
      </c>
      <c r="D130" s="310"/>
      <c r="E130" s="310"/>
      <c r="F130" s="310"/>
      <c r="G130" s="310"/>
      <c r="H130" s="314"/>
      <c r="I130" s="314"/>
      <c r="J130" s="314"/>
      <c r="K130" s="314"/>
      <c r="L130" s="314"/>
      <c r="M130" s="314"/>
      <c r="N130" s="314"/>
      <c r="O130" s="314"/>
      <c r="P130" s="312"/>
      <c r="Q130" s="312"/>
      <c r="R130" s="312"/>
      <c r="S130" s="312"/>
      <c r="T130" s="312"/>
      <c r="U130" s="312"/>
      <c r="V130" s="312"/>
      <c r="W130" s="312"/>
      <c r="X130" s="312"/>
      <c r="Y130" s="312"/>
      <c r="Z130" s="151"/>
      <c r="AA130" s="1003"/>
      <c r="AB130" s="146"/>
      <c r="AC130" s="146"/>
    </row>
    <row r="131" spans="1:29" s="354" customFormat="1" ht="39" customHeight="1" x14ac:dyDescent="0.2">
      <c r="A131" s="949"/>
      <c r="B131" s="230"/>
      <c r="C131" s="1231" t="s">
        <v>1450</v>
      </c>
      <c r="D131" s="1231"/>
      <c r="E131" s="1231"/>
      <c r="F131" s="1231"/>
      <c r="G131" s="1231"/>
      <c r="H131" s="1231"/>
      <c r="I131" s="1231"/>
      <c r="J131" s="1231"/>
      <c r="K131" s="1231"/>
      <c r="L131" s="1231"/>
      <c r="M131" s="1231"/>
      <c r="N131" s="1231"/>
      <c r="O131" s="1231"/>
      <c r="P131" s="1231"/>
      <c r="Q131" s="1231"/>
      <c r="R131" s="1231"/>
      <c r="S131" s="1231"/>
      <c r="T131" s="1231"/>
      <c r="U131" s="1231"/>
      <c r="V131" s="1231"/>
      <c r="W131" s="1231"/>
      <c r="X131" s="1231"/>
      <c r="Y131" s="1231"/>
      <c r="Z131" s="151"/>
      <c r="AA131" s="1003"/>
      <c r="AB131" s="146"/>
      <c r="AC131" s="146"/>
    </row>
    <row r="132" spans="1:29" s="354" customFormat="1" ht="75" customHeight="1" x14ac:dyDescent="0.2">
      <c r="A132" s="949" t="s">
        <v>243</v>
      </c>
      <c r="B132" s="230"/>
      <c r="C132" s="1198"/>
      <c r="D132" s="1198"/>
      <c r="E132" s="1198"/>
      <c r="F132" s="1198"/>
      <c r="G132" s="1198"/>
      <c r="H132" s="1198"/>
      <c r="I132" s="1198"/>
      <c r="J132" s="1198"/>
      <c r="K132" s="1198"/>
      <c r="L132" s="1198"/>
      <c r="M132" s="1198"/>
      <c r="N132" s="1198"/>
      <c r="O132" s="1198"/>
      <c r="P132" s="1198"/>
      <c r="Q132" s="1198"/>
      <c r="R132" s="1198"/>
      <c r="S132" s="1198"/>
      <c r="T132" s="1198"/>
      <c r="U132" s="1198"/>
      <c r="V132" s="1198"/>
      <c r="W132" s="1198"/>
      <c r="X132" s="1198"/>
      <c r="Y132" s="1198"/>
      <c r="Z132" s="151"/>
      <c r="AA132" s="1003">
        <f>IF(C132="?",0,IF(C132&lt;&gt;"",1,0))</f>
        <v>0</v>
      </c>
      <c r="AB132" s="146"/>
      <c r="AC132" s="146"/>
    </row>
    <row r="133" spans="1:29" s="354" customFormat="1" ht="9" customHeight="1" x14ac:dyDescent="0.2">
      <c r="A133" s="945" t="str">
        <f>IF(L4&lt;&gt;"",L4,"")</f>
        <v>00000000</v>
      </c>
      <c r="B133" s="19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8"/>
      <c r="Z133" s="159"/>
      <c r="AA133" s="1003"/>
      <c r="AB133" s="146"/>
      <c r="AC133" s="146"/>
    </row>
    <row r="134" spans="1:29" s="354" customFormat="1" ht="5.25" customHeight="1" x14ac:dyDescent="0.2">
      <c r="A134" s="947"/>
      <c r="B134" s="142"/>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4"/>
      <c r="Z134" s="145"/>
      <c r="AA134" s="1003"/>
      <c r="AB134" s="146"/>
      <c r="AC134" s="146"/>
    </row>
    <row r="135" spans="1:29" s="354" customFormat="1" ht="24" customHeight="1" x14ac:dyDescent="0.2">
      <c r="A135" s="947"/>
      <c r="B135" s="230"/>
      <c r="C135" s="310" t="s">
        <v>1448</v>
      </c>
      <c r="D135" s="310"/>
      <c r="E135" s="310"/>
      <c r="F135" s="310"/>
      <c r="G135" s="310"/>
      <c r="H135" s="697"/>
      <c r="I135" s="697"/>
      <c r="J135" s="697"/>
      <c r="K135" s="697"/>
      <c r="L135" s="697"/>
      <c r="M135" s="697"/>
      <c r="N135" s="697"/>
      <c r="O135" s="697"/>
      <c r="P135" s="697"/>
      <c r="Q135" s="697"/>
      <c r="R135" s="697"/>
      <c r="S135" s="697"/>
      <c r="T135" s="697"/>
      <c r="U135" s="1689"/>
      <c r="V135" s="1689"/>
      <c r="W135" s="1689"/>
      <c r="X135" s="1689"/>
      <c r="Y135" s="1689"/>
      <c r="Z135" s="151"/>
      <c r="AA135" s="1003"/>
      <c r="AB135" s="28"/>
      <c r="AC135" s="146"/>
    </row>
    <row r="136" spans="1:29" s="852" customFormat="1" ht="5.25" customHeight="1" x14ac:dyDescent="0.2">
      <c r="A136" s="947"/>
      <c r="B136" s="77"/>
      <c r="C136" s="751"/>
      <c r="D136" s="751"/>
      <c r="E136" s="751"/>
      <c r="F136" s="751"/>
      <c r="G136" s="751"/>
      <c r="H136" s="119"/>
      <c r="I136" s="119"/>
      <c r="J136" s="119"/>
      <c r="K136" s="119"/>
      <c r="L136" s="119"/>
      <c r="M136" s="119"/>
      <c r="N136" s="119"/>
      <c r="O136" s="119"/>
      <c r="P136" s="119"/>
      <c r="Q136" s="119"/>
      <c r="R136" s="119"/>
      <c r="S136" s="119"/>
      <c r="T136" s="119"/>
      <c r="U136" s="119"/>
      <c r="V136" s="119"/>
      <c r="W136" s="119"/>
      <c r="X136" s="119"/>
      <c r="Y136" s="119"/>
      <c r="Z136" s="79"/>
      <c r="AA136" s="1003"/>
      <c r="AB136" s="5"/>
      <c r="AC136" s="5"/>
    </row>
    <row r="137" spans="1:29" s="852" customFormat="1" ht="48" customHeight="1" x14ac:dyDescent="0.2">
      <c r="A137" s="950" t="s">
        <v>258</v>
      </c>
      <c r="B137" s="77"/>
      <c r="C137" s="1745" t="s">
        <v>1521</v>
      </c>
      <c r="D137" s="1746"/>
      <c r="E137" s="1746"/>
      <c r="F137" s="1746"/>
      <c r="G137" s="1746"/>
      <c r="H137" s="1746"/>
      <c r="I137" s="1746"/>
      <c r="J137" s="1746"/>
      <c r="K137" s="1746"/>
      <c r="L137" s="1746"/>
      <c r="M137" s="1746"/>
      <c r="N137" s="1746"/>
      <c r="O137" s="1746"/>
      <c r="P137" s="1746"/>
      <c r="Q137" s="1746"/>
      <c r="R137" s="1746"/>
      <c r="S137" s="1746"/>
      <c r="T137" s="1746"/>
      <c r="U137" s="1746"/>
      <c r="V137" s="1746"/>
      <c r="W137" s="1746"/>
      <c r="X137" s="1747"/>
      <c r="Y137" s="116"/>
      <c r="Z137" s="79"/>
      <c r="AA137" s="1003"/>
      <c r="AB137" s="5"/>
      <c r="AC137" s="5"/>
    </row>
    <row r="138" spans="1:29" s="852" customFormat="1" ht="9" customHeight="1" x14ac:dyDescent="0.2">
      <c r="A138" s="952"/>
      <c r="B138" s="77"/>
      <c r="C138" s="751"/>
      <c r="D138" s="751"/>
      <c r="E138" s="751"/>
      <c r="F138" s="751"/>
      <c r="G138" s="751"/>
      <c r="H138" s="119"/>
      <c r="I138" s="119"/>
      <c r="J138" s="119"/>
      <c r="K138" s="119"/>
      <c r="L138" s="119"/>
      <c r="M138" s="119"/>
      <c r="N138" s="119"/>
      <c r="O138" s="119"/>
      <c r="P138" s="119"/>
      <c r="Q138" s="119"/>
      <c r="R138" s="119"/>
      <c r="S138" s="119"/>
      <c r="T138" s="119"/>
      <c r="U138" s="119"/>
      <c r="V138" s="119"/>
      <c r="W138" s="119"/>
      <c r="X138" s="119"/>
      <c r="Y138" s="119"/>
      <c r="Z138" s="79"/>
      <c r="AA138" s="1003"/>
      <c r="AB138" s="5"/>
      <c r="AC138" s="5"/>
    </row>
    <row r="139" spans="1:29" s="354" customFormat="1" ht="30" customHeight="1" x14ac:dyDescent="0.2">
      <c r="A139" s="952"/>
      <c r="B139" s="230"/>
      <c r="C139" s="713" t="s">
        <v>1406</v>
      </c>
      <c r="D139" s="714"/>
      <c r="E139" s="714"/>
      <c r="F139" s="714"/>
      <c r="G139" s="714"/>
      <c r="H139" s="714"/>
      <c r="I139" s="714"/>
      <c r="J139" s="714"/>
      <c r="K139" s="714"/>
      <c r="L139" s="714"/>
      <c r="M139" s="714"/>
      <c r="N139" s="714"/>
      <c r="O139" s="1748" t="s">
        <v>1472</v>
      </c>
      <c r="P139" s="1749"/>
      <c r="Q139" s="1749"/>
      <c r="R139" s="1749"/>
      <c r="S139" s="1750"/>
      <c r="T139" s="1748" t="s">
        <v>1473</v>
      </c>
      <c r="U139" s="1749"/>
      <c r="V139" s="1749"/>
      <c r="W139" s="1749"/>
      <c r="X139" s="1750"/>
      <c r="Y139" s="150"/>
      <c r="Z139" s="151"/>
      <c r="AA139" s="1003"/>
      <c r="AB139" s="146"/>
      <c r="AC139" s="146"/>
    </row>
    <row r="140" spans="1:29" s="354" customFormat="1" ht="21" customHeight="1" x14ac:dyDescent="0.2">
      <c r="A140" s="951" t="s">
        <v>1532</v>
      </c>
      <c r="B140" s="230"/>
      <c r="C140" s="728" t="s">
        <v>269</v>
      </c>
      <c r="D140" s="732"/>
      <c r="E140" s="732"/>
      <c r="F140" s="732"/>
      <c r="G140" s="732"/>
      <c r="H140" s="732"/>
      <c r="I140" s="732"/>
      <c r="J140" s="732"/>
      <c r="K140" s="732"/>
      <c r="L140" s="732"/>
      <c r="M140" s="732"/>
      <c r="N140" s="732"/>
      <c r="O140" s="1690"/>
      <c r="P140" s="1691"/>
      <c r="Q140" s="1691"/>
      <c r="R140" s="1691"/>
      <c r="S140" s="1692"/>
      <c r="T140" s="1690"/>
      <c r="U140" s="1691"/>
      <c r="V140" s="1691"/>
      <c r="W140" s="1691"/>
      <c r="X140" s="1692"/>
      <c r="Y140" s="150"/>
      <c r="Z140" s="151"/>
      <c r="AA140" s="1003">
        <f t="shared" ref="AA140:AA147" si="1">IF(O140="?",0,IF(O140&lt;&gt;"",1,0))+IF(T140="?",0,IF(T140&lt;&gt;"",1,0))</f>
        <v>0</v>
      </c>
      <c r="AB140" s="5"/>
      <c r="AC140" s="146"/>
    </row>
    <row r="141" spans="1:29" s="354" customFormat="1" ht="21" customHeight="1" x14ac:dyDescent="0.2">
      <c r="A141" s="951" t="s">
        <v>1533</v>
      </c>
      <c r="B141" s="230"/>
      <c r="C141" s="728" t="s">
        <v>431</v>
      </c>
      <c r="D141" s="732"/>
      <c r="E141" s="732"/>
      <c r="F141" s="732"/>
      <c r="G141" s="732"/>
      <c r="H141" s="732"/>
      <c r="I141" s="732"/>
      <c r="J141" s="732"/>
      <c r="K141" s="732"/>
      <c r="L141" s="732"/>
      <c r="M141" s="732"/>
      <c r="N141" s="732"/>
      <c r="O141" s="1690"/>
      <c r="P141" s="1691"/>
      <c r="Q141" s="1691"/>
      <c r="R141" s="1691"/>
      <c r="S141" s="1692"/>
      <c r="T141" s="1690"/>
      <c r="U141" s="1691"/>
      <c r="V141" s="1691"/>
      <c r="W141" s="1691"/>
      <c r="X141" s="1692"/>
      <c r="Y141" s="150"/>
      <c r="Z141" s="151"/>
      <c r="AA141" s="1003">
        <f t="shared" si="1"/>
        <v>0</v>
      </c>
      <c r="AB141" s="146"/>
      <c r="AC141" s="146"/>
    </row>
    <row r="142" spans="1:29" s="354" customFormat="1" ht="21" customHeight="1" x14ac:dyDescent="0.2">
      <c r="A142" s="951" t="s">
        <v>1534</v>
      </c>
      <c r="B142" s="230"/>
      <c r="C142" s="728" t="s">
        <v>176</v>
      </c>
      <c r="D142" s="732"/>
      <c r="E142" s="732"/>
      <c r="F142" s="732"/>
      <c r="G142" s="732"/>
      <c r="H142" s="732"/>
      <c r="I142" s="732"/>
      <c r="J142" s="732"/>
      <c r="K142" s="732"/>
      <c r="L142" s="732"/>
      <c r="M142" s="732"/>
      <c r="N142" s="732"/>
      <c r="O142" s="1690"/>
      <c r="P142" s="1691"/>
      <c r="Q142" s="1691"/>
      <c r="R142" s="1691"/>
      <c r="S142" s="1692"/>
      <c r="T142" s="1690"/>
      <c r="U142" s="1691"/>
      <c r="V142" s="1691"/>
      <c r="W142" s="1691"/>
      <c r="X142" s="1692"/>
      <c r="Y142" s="150"/>
      <c r="Z142" s="151"/>
      <c r="AA142" s="1003">
        <f t="shared" si="1"/>
        <v>0</v>
      </c>
      <c r="AB142" s="146"/>
      <c r="AC142" s="146"/>
    </row>
    <row r="143" spans="1:29" s="354" customFormat="1" ht="21" customHeight="1" x14ac:dyDescent="0.2">
      <c r="A143" s="951" t="s">
        <v>1535</v>
      </c>
      <c r="B143" s="230"/>
      <c r="C143" s="728" t="s">
        <v>288</v>
      </c>
      <c r="D143" s="732"/>
      <c r="E143" s="732"/>
      <c r="F143" s="732"/>
      <c r="G143" s="732"/>
      <c r="H143" s="732"/>
      <c r="I143" s="732"/>
      <c r="J143" s="732"/>
      <c r="K143" s="732"/>
      <c r="L143" s="732"/>
      <c r="M143" s="732"/>
      <c r="N143" s="732"/>
      <c r="O143" s="1690"/>
      <c r="P143" s="1691"/>
      <c r="Q143" s="1691"/>
      <c r="R143" s="1691"/>
      <c r="S143" s="1692"/>
      <c r="T143" s="1690"/>
      <c r="U143" s="1691"/>
      <c r="V143" s="1691"/>
      <c r="W143" s="1691"/>
      <c r="X143" s="1692"/>
      <c r="Y143" s="150"/>
      <c r="Z143" s="151"/>
      <c r="AA143" s="1003">
        <f t="shared" si="1"/>
        <v>0</v>
      </c>
      <c r="AB143" s="146"/>
      <c r="AC143" s="146"/>
    </row>
    <row r="144" spans="1:29" s="354" customFormat="1" ht="21" customHeight="1" x14ac:dyDescent="0.2">
      <c r="A144" s="951" t="s">
        <v>1536</v>
      </c>
      <c r="B144" s="230"/>
      <c r="C144" s="728" t="s">
        <v>1</v>
      </c>
      <c r="D144" s="732"/>
      <c r="E144" s="732"/>
      <c r="F144" s="732"/>
      <c r="G144" s="732"/>
      <c r="H144" s="732"/>
      <c r="I144" s="732"/>
      <c r="J144" s="732"/>
      <c r="K144" s="732"/>
      <c r="L144" s="732"/>
      <c r="M144" s="732"/>
      <c r="N144" s="732"/>
      <c r="O144" s="1690"/>
      <c r="P144" s="1691"/>
      <c r="Q144" s="1691"/>
      <c r="R144" s="1691"/>
      <c r="S144" s="1692"/>
      <c r="T144" s="1690"/>
      <c r="U144" s="1691"/>
      <c r="V144" s="1691"/>
      <c r="W144" s="1691"/>
      <c r="X144" s="1692"/>
      <c r="Y144" s="150"/>
      <c r="Z144" s="151"/>
      <c r="AA144" s="1003">
        <f t="shared" si="1"/>
        <v>0</v>
      </c>
      <c r="AB144" s="146"/>
      <c r="AC144" s="146"/>
    </row>
    <row r="145" spans="1:29" s="354" customFormat="1" ht="21" customHeight="1" x14ac:dyDescent="0.2">
      <c r="A145" s="951" t="s">
        <v>1537</v>
      </c>
      <c r="B145" s="230"/>
      <c r="C145" s="728" t="s">
        <v>2</v>
      </c>
      <c r="D145" s="732"/>
      <c r="E145" s="732"/>
      <c r="F145" s="732"/>
      <c r="G145" s="732"/>
      <c r="H145" s="732"/>
      <c r="I145" s="732"/>
      <c r="J145" s="732"/>
      <c r="K145" s="732"/>
      <c r="L145" s="732"/>
      <c r="M145" s="732"/>
      <c r="N145" s="732"/>
      <c r="O145" s="1690"/>
      <c r="P145" s="1691"/>
      <c r="Q145" s="1691"/>
      <c r="R145" s="1691"/>
      <c r="S145" s="1692"/>
      <c r="T145" s="1690"/>
      <c r="U145" s="1691"/>
      <c r="V145" s="1691"/>
      <c r="W145" s="1691"/>
      <c r="X145" s="1692"/>
      <c r="Y145" s="150"/>
      <c r="Z145" s="151"/>
      <c r="AA145" s="1003">
        <f t="shared" si="1"/>
        <v>0</v>
      </c>
      <c r="AB145" s="146"/>
      <c r="AC145" s="146"/>
    </row>
    <row r="146" spans="1:29" s="354" customFormat="1" ht="21" customHeight="1" x14ac:dyDescent="0.2">
      <c r="A146" s="951" t="s">
        <v>1538</v>
      </c>
      <c r="B146" s="230"/>
      <c r="C146" s="728" t="s">
        <v>3</v>
      </c>
      <c r="D146" s="732"/>
      <c r="E146" s="732"/>
      <c r="F146" s="732"/>
      <c r="G146" s="732"/>
      <c r="H146" s="732"/>
      <c r="I146" s="732"/>
      <c r="J146" s="732"/>
      <c r="K146" s="732"/>
      <c r="L146" s="732"/>
      <c r="M146" s="732"/>
      <c r="N146" s="732"/>
      <c r="O146" s="1690"/>
      <c r="P146" s="1691"/>
      <c r="Q146" s="1691"/>
      <c r="R146" s="1691"/>
      <c r="S146" s="1692"/>
      <c r="T146" s="1690"/>
      <c r="U146" s="1691"/>
      <c r="V146" s="1691"/>
      <c r="W146" s="1691"/>
      <c r="X146" s="1692"/>
      <c r="Y146" s="150"/>
      <c r="Z146" s="151"/>
      <c r="AA146" s="1003">
        <f t="shared" si="1"/>
        <v>0</v>
      </c>
      <c r="AB146" s="146"/>
      <c r="AC146" s="146"/>
    </row>
    <row r="147" spans="1:29" s="354" customFormat="1" ht="21" customHeight="1" x14ac:dyDescent="0.2">
      <c r="A147" s="951" t="s">
        <v>1539</v>
      </c>
      <c r="B147" s="230"/>
      <c r="C147" s="728" t="s">
        <v>0</v>
      </c>
      <c r="D147" s="732"/>
      <c r="E147" s="732"/>
      <c r="F147" s="732"/>
      <c r="G147" s="732"/>
      <c r="H147" s="732"/>
      <c r="I147" s="732"/>
      <c r="J147" s="732"/>
      <c r="K147" s="732"/>
      <c r="L147" s="732"/>
      <c r="M147" s="732"/>
      <c r="N147" s="732"/>
      <c r="O147" s="1690"/>
      <c r="P147" s="1691"/>
      <c r="Q147" s="1691"/>
      <c r="R147" s="1691"/>
      <c r="S147" s="1692"/>
      <c r="T147" s="1690"/>
      <c r="U147" s="1691"/>
      <c r="V147" s="1691"/>
      <c r="W147" s="1691"/>
      <c r="X147" s="1692"/>
      <c r="Y147" s="150"/>
      <c r="Z147" s="151"/>
      <c r="AA147" s="1003">
        <f t="shared" si="1"/>
        <v>0</v>
      </c>
      <c r="AB147" s="146"/>
      <c r="AC147" s="146"/>
    </row>
    <row r="148" spans="1:29" s="852" customFormat="1" ht="9" customHeight="1" x14ac:dyDescent="0.2">
      <c r="A148" s="948"/>
      <c r="B148" s="80"/>
      <c r="C148" s="922"/>
      <c r="D148" s="922"/>
      <c r="E148" s="922"/>
      <c r="F148" s="922"/>
      <c r="G148" s="922"/>
      <c r="H148" s="922"/>
      <c r="I148" s="922"/>
      <c r="J148" s="922"/>
      <c r="K148" s="922"/>
      <c r="L148" s="922"/>
      <c r="M148" s="922"/>
      <c r="N148" s="922"/>
      <c r="O148" s="922"/>
      <c r="P148" s="922"/>
      <c r="Q148" s="922"/>
      <c r="R148" s="922"/>
      <c r="S148" s="922"/>
      <c r="T148" s="922"/>
      <c r="U148" s="922"/>
      <c r="V148" s="922"/>
      <c r="W148" s="922"/>
      <c r="X148" s="922"/>
      <c r="Y148" s="922"/>
      <c r="Z148" s="83"/>
      <c r="AA148" s="1015"/>
      <c r="AB148" s="5"/>
      <c r="AC148" s="5"/>
    </row>
    <row r="149" spans="1:29" s="852" customFormat="1" ht="5.25" customHeight="1" x14ac:dyDescent="0.2">
      <c r="A149" s="948"/>
      <c r="B149" s="77"/>
      <c r="C149" s="751"/>
      <c r="D149" s="751"/>
      <c r="E149" s="751"/>
      <c r="F149" s="751"/>
      <c r="G149" s="751"/>
      <c r="H149" s="119"/>
      <c r="I149" s="119"/>
      <c r="J149" s="119"/>
      <c r="K149" s="119"/>
      <c r="L149" s="119"/>
      <c r="M149" s="119"/>
      <c r="N149" s="119"/>
      <c r="O149" s="119"/>
      <c r="P149" s="119"/>
      <c r="Q149" s="119"/>
      <c r="R149" s="119"/>
      <c r="S149" s="119"/>
      <c r="T149" s="119"/>
      <c r="U149" s="119"/>
      <c r="V149" s="119"/>
      <c r="W149" s="119"/>
      <c r="X149" s="119"/>
      <c r="Y149" s="119"/>
      <c r="Z149" s="79"/>
      <c r="AA149" s="1015"/>
      <c r="AB149" s="5"/>
      <c r="AC149" s="5"/>
    </row>
    <row r="150" spans="1:29" s="852" customFormat="1" ht="20.25" customHeight="1" x14ac:dyDescent="0.2">
      <c r="A150" s="948"/>
      <c r="B150" s="77"/>
      <c r="C150" s="923" t="s">
        <v>1463</v>
      </c>
      <c r="D150" s="924"/>
      <c r="E150" s="924"/>
      <c r="F150" s="924"/>
      <c r="G150" s="924"/>
      <c r="H150" s="925"/>
      <c r="I150" s="925"/>
      <c r="J150" s="925"/>
      <c r="K150" s="925"/>
      <c r="L150" s="925"/>
      <c r="M150" s="925"/>
      <c r="N150" s="925"/>
      <c r="O150" s="925"/>
      <c r="P150" s="925"/>
      <c r="Q150" s="925"/>
      <c r="R150" s="925"/>
      <c r="S150" s="925"/>
      <c r="T150" s="925"/>
      <c r="U150" s="925"/>
      <c r="V150" s="925"/>
      <c r="W150" s="925"/>
      <c r="X150" s="925"/>
      <c r="Y150" s="119"/>
      <c r="Z150" s="79"/>
      <c r="AA150" s="1015"/>
      <c r="AB150" s="5"/>
      <c r="AC150" s="5"/>
    </row>
    <row r="151" spans="1:29" s="353" customFormat="1" ht="12" customHeight="1" x14ac:dyDescent="0.2">
      <c r="A151" s="948"/>
      <c r="B151" s="160"/>
      <c r="C151" s="787" t="s">
        <v>1505</v>
      </c>
      <c r="D151" s="776"/>
      <c r="E151" s="776"/>
      <c r="F151" s="776"/>
      <c r="G151" s="776"/>
      <c r="H151" s="776"/>
      <c r="I151" s="776"/>
      <c r="J151" s="776"/>
      <c r="K151" s="776"/>
      <c r="L151" s="776"/>
      <c r="M151" s="776"/>
      <c r="N151" s="776"/>
      <c r="O151" s="776"/>
      <c r="P151" s="776"/>
      <c r="Q151" s="776"/>
      <c r="R151" s="776"/>
      <c r="S151" s="776"/>
      <c r="T151" s="777"/>
      <c r="U151" s="777"/>
      <c r="V151" s="777"/>
      <c r="W151" s="777"/>
      <c r="X151" s="777"/>
      <c r="Y151" s="698"/>
      <c r="Z151" s="162"/>
      <c r="AA151" s="1004"/>
      <c r="AB151" s="28"/>
      <c r="AC151" s="28"/>
    </row>
    <row r="152" spans="1:29" s="852" customFormat="1" ht="5.25" customHeight="1" x14ac:dyDescent="0.2">
      <c r="A152" s="948"/>
      <c r="B152" s="77"/>
      <c r="C152" s="751"/>
      <c r="D152" s="751"/>
      <c r="E152" s="751"/>
      <c r="F152" s="751"/>
      <c r="G152" s="751"/>
      <c r="H152" s="119"/>
      <c r="I152" s="119"/>
      <c r="J152" s="119"/>
      <c r="K152" s="119"/>
      <c r="L152" s="119"/>
      <c r="M152" s="119"/>
      <c r="N152" s="119"/>
      <c r="O152" s="119"/>
      <c r="P152" s="119"/>
      <c r="Q152" s="119"/>
      <c r="R152" s="119"/>
      <c r="S152" s="119"/>
      <c r="T152" s="119"/>
      <c r="U152" s="119"/>
      <c r="V152" s="119"/>
      <c r="W152" s="119"/>
      <c r="X152" s="119"/>
      <c r="Y152" s="119"/>
      <c r="Z152" s="79"/>
      <c r="AA152" s="1015"/>
      <c r="AB152" s="5"/>
      <c r="AC152" s="5"/>
    </row>
    <row r="153" spans="1:29" s="354" customFormat="1" ht="30" customHeight="1" x14ac:dyDescent="0.2">
      <c r="A153" s="952"/>
      <c r="B153" s="230"/>
      <c r="C153" s="713" t="s">
        <v>1406</v>
      </c>
      <c r="D153" s="714"/>
      <c r="E153" s="714"/>
      <c r="F153" s="714"/>
      <c r="G153" s="714"/>
      <c r="H153" s="714"/>
      <c r="I153" s="714"/>
      <c r="J153" s="714"/>
      <c r="K153" s="714"/>
      <c r="L153" s="714"/>
      <c r="M153" s="714"/>
      <c r="N153" s="714"/>
      <c r="O153" s="714"/>
      <c r="P153" s="1751" t="s">
        <v>1445</v>
      </c>
      <c r="Q153" s="1552"/>
      <c r="R153" s="1553"/>
      <c r="S153" s="1751" t="s">
        <v>1444</v>
      </c>
      <c r="T153" s="1552" t="s">
        <v>1443</v>
      </c>
      <c r="U153" s="1553"/>
      <c r="V153" s="1751" t="s">
        <v>1446</v>
      </c>
      <c r="W153" s="1552"/>
      <c r="X153" s="1553"/>
      <c r="Y153" s="150"/>
      <c r="Z153" s="151"/>
      <c r="AA153" s="1003"/>
      <c r="AB153" s="146"/>
      <c r="AC153" s="146"/>
    </row>
    <row r="154" spans="1:29" s="353" customFormat="1" ht="5.25" customHeight="1" x14ac:dyDescent="0.2">
      <c r="A154" s="952"/>
      <c r="B154" s="160"/>
      <c r="C154" s="1693" t="s">
        <v>269</v>
      </c>
      <c r="D154" s="1694"/>
      <c r="E154" s="1694"/>
      <c r="F154" s="1694"/>
      <c r="G154" s="1694"/>
      <c r="H154" s="1694"/>
      <c r="I154" s="1694"/>
      <c r="J154" s="1695"/>
      <c r="K154" s="1695"/>
      <c r="L154" s="1695"/>
      <c r="M154" s="1695"/>
      <c r="N154" s="1695"/>
      <c r="O154" s="1696"/>
      <c r="P154" s="916"/>
      <c r="Q154" s="914"/>
      <c r="R154" s="915"/>
      <c r="S154" s="916"/>
      <c r="T154" s="914"/>
      <c r="U154" s="915"/>
      <c r="V154" s="916"/>
      <c r="W154" s="914"/>
      <c r="X154" s="915"/>
      <c r="Y154" s="698"/>
      <c r="Z154" s="162"/>
      <c r="AA154" s="1004"/>
      <c r="AB154" s="28"/>
      <c r="AC154" s="28"/>
    </row>
    <row r="155" spans="1:29" s="353" customFormat="1" ht="18" customHeight="1" x14ac:dyDescent="0.2">
      <c r="A155" s="951" t="s">
        <v>1540</v>
      </c>
      <c r="B155" s="160"/>
      <c r="C155" s="1697"/>
      <c r="D155" s="1040"/>
      <c r="E155" s="1040"/>
      <c r="F155" s="1040"/>
      <c r="G155" s="1040"/>
      <c r="H155" s="1040"/>
      <c r="I155" s="1239"/>
      <c r="J155" s="1040"/>
      <c r="K155" s="1040"/>
      <c r="L155" s="1040"/>
      <c r="M155" s="1040"/>
      <c r="N155" s="1040"/>
      <c r="O155" s="1698"/>
      <c r="P155" s="698"/>
      <c r="Q155" s="822" t="s">
        <v>1166</v>
      </c>
      <c r="R155" s="920"/>
      <c r="S155" s="698"/>
      <c r="T155" s="822" t="s">
        <v>1166</v>
      </c>
      <c r="U155" s="920"/>
      <c r="V155" s="698"/>
      <c r="W155" s="822" t="s">
        <v>1166</v>
      </c>
      <c r="X155" s="920"/>
      <c r="Y155" s="698"/>
      <c r="Z155" s="162"/>
      <c r="AA155" s="1003">
        <f>+IF(Q155="?",0,IF(Q155&lt;&gt;"",1,0))+IF(T155="?",0,IF(T155&lt;&gt;"",1,0))+IF(W155="?",0,IF(W155&lt;&gt;"",1,0))</f>
        <v>0</v>
      </c>
      <c r="AB155" s="28"/>
      <c r="AC155" s="28"/>
    </row>
    <row r="156" spans="1:29" s="353" customFormat="1" ht="5.25" customHeight="1" x14ac:dyDescent="0.2">
      <c r="A156" s="945"/>
      <c r="B156" s="160"/>
      <c r="C156" s="1387"/>
      <c r="D156" s="1388"/>
      <c r="E156" s="1388"/>
      <c r="F156" s="1388"/>
      <c r="G156" s="1388"/>
      <c r="H156" s="1388"/>
      <c r="I156" s="1388"/>
      <c r="J156" s="1388"/>
      <c r="K156" s="1388"/>
      <c r="L156" s="1388"/>
      <c r="M156" s="1388"/>
      <c r="N156" s="1388"/>
      <c r="O156" s="1449"/>
      <c r="P156" s="917"/>
      <c r="Q156" s="918"/>
      <c r="R156" s="919"/>
      <c r="S156" s="917"/>
      <c r="T156" s="918"/>
      <c r="U156" s="919"/>
      <c r="V156" s="917"/>
      <c r="W156" s="918"/>
      <c r="X156" s="919"/>
      <c r="Y156" s="698"/>
      <c r="Z156" s="162"/>
      <c r="AA156" s="1004"/>
      <c r="AB156" s="28"/>
      <c r="AC156" s="28"/>
    </row>
    <row r="157" spans="1:29" s="353" customFormat="1" ht="5.25" customHeight="1" x14ac:dyDescent="0.2">
      <c r="A157" s="945"/>
      <c r="B157" s="160"/>
      <c r="C157" s="1693" t="s">
        <v>431</v>
      </c>
      <c r="D157" s="1694"/>
      <c r="E157" s="1694"/>
      <c r="F157" s="1694"/>
      <c r="G157" s="1694"/>
      <c r="H157" s="1694"/>
      <c r="I157" s="1694"/>
      <c r="J157" s="1695"/>
      <c r="K157" s="1695"/>
      <c r="L157" s="1695"/>
      <c r="M157" s="1695"/>
      <c r="N157" s="1695"/>
      <c r="O157" s="1696"/>
      <c r="P157" s="916"/>
      <c r="Q157" s="914"/>
      <c r="R157" s="915"/>
      <c r="S157" s="916"/>
      <c r="T157" s="914"/>
      <c r="U157" s="915"/>
      <c r="V157" s="916"/>
      <c r="W157" s="914"/>
      <c r="X157" s="915"/>
      <c r="Y157" s="698"/>
      <c r="Z157" s="162"/>
      <c r="AA157" s="1004"/>
      <c r="AB157" s="28"/>
      <c r="AC157" s="28"/>
    </row>
    <row r="158" spans="1:29" s="353" customFormat="1" ht="18" customHeight="1" x14ac:dyDescent="0.2">
      <c r="A158" s="956" t="s">
        <v>1541</v>
      </c>
      <c r="B158" s="160"/>
      <c r="C158" s="1697"/>
      <c r="D158" s="1040"/>
      <c r="E158" s="1040"/>
      <c r="F158" s="1040"/>
      <c r="G158" s="1040"/>
      <c r="H158" s="1040"/>
      <c r="I158" s="1239"/>
      <c r="J158" s="1040"/>
      <c r="K158" s="1040"/>
      <c r="L158" s="1040"/>
      <c r="M158" s="1040"/>
      <c r="N158" s="1040"/>
      <c r="O158" s="1698"/>
      <c r="P158" s="698"/>
      <c r="Q158" s="822" t="s">
        <v>1166</v>
      </c>
      <c r="R158" s="920"/>
      <c r="S158" s="698"/>
      <c r="T158" s="822" t="s">
        <v>1166</v>
      </c>
      <c r="U158" s="920"/>
      <c r="V158" s="698"/>
      <c r="W158" s="822" t="s">
        <v>1166</v>
      </c>
      <c r="X158" s="920"/>
      <c r="Y158" s="698"/>
      <c r="Z158" s="162"/>
      <c r="AA158" s="1003">
        <f>+IF(Q158="?",0,IF(Q158&lt;&gt;"",1,0))+IF(T158="?",0,IF(T158&lt;&gt;"",1,0))+IF(W158="?",0,IF(W158&lt;&gt;"",1,0))</f>
        <v>0</v>
      </c>
      <c r="AB158" s="28"/>
      <c r="AC158" s="28"/>
    </row>
    <row r="159" spans="1:29" s="353" customFormat="1" ht="5.25" customHeight="1" x14ac:dyDescent="0.2">
      <c r="A159" s="945"/>
      <c r="B159" s="160"/>
      <c r="C159" s="1387"/>
      <c r="D159" s="1388"/>
      <c r="E159" s="1388"/>
      <c r="F159" s="1388"/>
      <c r="G159" s="1388"/>
      <c r="H159" s="1388"/>
      <c r="I159" s="1388"/>
      <c r="J159" s="1388"/>
      <c r="K159" s="1388"/>
      <c r="L159" s="1388"/>
      <c r="M159" s="1388"/>
      <c r="N159" s="1388"/>
      <c r="O159" s="1449"/>
      <c r="P159" s="917"/>
      <c r="Q159" s="918"/>
      <c r="R159" s="919"/>
      <c r="S159" s="917"/>
      <c r="T159" s="918"/>
      <c r="U159" s="919"/>
      <c r="V159" s="917"/>
      <c r="W159" s="918"/>
      <c r="X159" s="919"/>
      <c r="Y159" s="698"/>
      <c r="Z159" s="162"/>
      <c r="AA159" s="1004"/>
      <c r="AB159" s="28"/>
      <c r="AC159" s="28"/>
    </row>
    <row r="160" spans="1:29" s="353" customFormat="1" ht="5.25" customHeight="1" x14ac:dyDescent="0.2">
      <c r="A160" s="945"/>
      <c r="B160" s="160"/>
      <c r="C160" s="1693" t="s">
        <v>176</v>
      </c>
      <c r="D160" s="1694"/>
      <c r="E160" s="1694"/>
      <c r="F160" s="1694"/>
      <c r="G160" s="1694"/>
      <c r="H160" s="1694"/>
      <c r="I160" s="1694"/>
      <c r="J160" s="1695"/>
      <c r="K160" s="1695"/>
      <c r="L160" s="1695"/>
      <c r="M160" s="1695"/>
      <c r="N160" s="1695"/>
      <c r="O160" s="1696"/>
      <c r="P160" s="916"/>
      <c r="Q160" s="914"/>
      <c r="R160" s="915"/>
      <c r="S160" s="916"/>
      <c r="T160" s="914"/>
      <c r="U160" s="915"/>
      <c r="V160" s="916"/>
      <c r="W160" s="914"/>
      <c r="X160" s="915"/>
      <c r="Y160" s="698"/>
      <c r="Z160" s="162"/>
      <c r="AA160" s="1004"/>
      <c r="AB160" s="28"/>
      <c r="AC160" s="28"/>
    </row>
    <row r="161" spans="1:29" s="353" customFormat="1" ht="18" customHeight="1" x14ac:dyDescent="0.2">
      <c r="A161" s="956" t="s">
        <v>1542</v>
      </c>
      <c r="B161" s="160"/>
      <c r="C161" s="1697"/>
      <c r="D161" s="1040"/>
      <c r="E161" s="1040"/>
      <c r="F161" s="1040"/>
      <c r="G161" s="1040"/>
      <c r="H161" s="1040"/>
      <c r="I161" s="1239"/>
      <c r="J161" s="1040"/>
      <c r="K161" s="1040"/>
      <c r="L161" s="1040"/>
      <c r="M161" s="1040"/>
      <c r="N161" s="1040"/>
      <c r="O161" s="1698"/>
      <c r="P161" s="698"/>
      <c r="Q161" s="822" t="s">
        <v>1166</v>
      </c>
      <c r="R161" s="920"/>
      <c r="S161" s="698"/>
      <c r="T161" s="822" t="s">
        <v>1166</v>
      </c>
      <c r="U161" s="920"/>
      <c r="V161" s="698"/>
      <c r="W161" s="822" t="s">
        <v>1166</v>
      </c>
      <c r="X161" s="920"/>
      <c r="Y161" s="698"/>
      <c r="Z161" s="162"/>
      <c r="AA161" s="1003">
        <f>+IF(Q161="?",0,IF(Q161&lt;&gt;"",1,0))+IF(T161="?",0,IF(T161&lt;&gt;"",1,0))+IF(W161="?",0,IF(W161&lt;&gt;"",1,0))</f>
        <v>0</v>
      </c>
      <c r="AB161" s="28"/>
      <c r="AC161" s="28"/>
    </row>
    <row r="162" spans="1:29" s="353" customFormat="1" ht="5.25" customHeight="1" x14ac:dyDescent="0.2">
      <c r="A162" s="945"/>
      <c r="B162" s="160"/>
      <c r="C162" s="1387"/>
      <c r="D162" s="1388"/>
      <c r="E162" s="1388"/>
      <c r="F162" s="1388"/>
      <c r="G162" s="1388"/>
      <c r="H162" s="1388"/>
      <c r="I162" s="1388"/>
      <c r="J162" s="1388"/>
      <c r="K162" s="1388"/>
      <c r="L162" s="1388"/>
      <c r="M162" s="1388"/>
      <c r="N162" s="1388"/>
      <c r="O162" s="1449"/>
      <c r="P162" s="917"/>
      <c r="Q162" s="918"/>
      <c r="R162" s="919"/>
      <c r="S162" s="917"/>
      <c r="T162" s="918"/>
      <c r="U162" s="919"/>
      <c r="V162" s="917"/>
      <c r="W162" s="918"/>
      <c r="X162" s="919"/>
      <c r="Y162" s="698"/>
      <c r="Z162" s="162"/>
      <c r="AA162" s="1004"/>
      <c r="AB162" s="28"/>
      <c r="AC162" s="28"/>
    </row>
    <row r="163" spans="1:29" s="353" customFormat="1" ht="5.25" customHeight="1" x14ac:dyDescent="0.2">
      <c r="A163" s="945"/>
      <c r="B163" s="160"/>
      <c r="C163" s="1693" t="s">
        <v>288</v>
      </c>
      <c r="D163" s="1694"/>
      <c r="E163" s="1694"/>
      <c r="F163" s="1694"/>
      <c r="G163" s="1694"/>
      <c r="H163" s="1694"/>
      <c r="I163" s="1694"/>
      <c r="J163" s="1695"/>
      <c r="K163" s="1695"/>
      <c r="L163" s="1695"/>
      <c r="M163" s="1695"/>
      <c r="N163" s="1695"/>
      <c r="O163" s="1696"/>
      <c r="P163" s="916"/>
      <c r="Q163" s="914"/>
      <c r="R163" s="915"/>
      <c r="S163" s="916"/>
      <c r="T163" s="914"/>
      <c r="U163" s="915"/>
      <c r="V163" s="916"/>
      <c r="W163" s="914"/>
      <c r="X163" s="915"/>
      <c r="Y163" s="698"/>
      <c r="Z163" s="162"/>
      <c r="AA163" s="1004"/>
      <c r="AB163" s="28"/>
      <c r="AC163" s="28"/>
    </row>
    <row r="164" spans="1:29" s="353" customFormat="1" ht="18" customHeight="1" x14ac:dyDescent="0.2">
      <c r="A164" s="956" t="s">
        <v>1543</v>
      </c>
      <c r="B164" s="160"/>
      <c r="C164" s="1697"/>
      <c r="D164" s="1040"/>
      <c r="E164" s="1040"/>
      <c r="F164" s="1040"/>
      <c r="G164" s="1040"/>
      <c r="H164" s="1040"/>
      <c r="I164" s="1239"/>
      <c r="J164" s="1040"/>
      <c r="K164" s="1040"/>
      <c r="L164" s="1040"/>
      <c r="M164" s="1040"/>
      <c r="N164" s="1040"/>
      <c r="O164" s="1698"/>
      <c r="P164" s="698"/>
      <c r="Q164" s="822" t="s">
        <v>1166</v>
      </c>
      <c r="R164" s="920"/>
      <c r="S164" s="698"/>
      <c r="T164" s="822" t="s">
        <v>1166</v>
      </c>
      <c r="U164" s="920"/>
      <c r="V164" s="698"/>
      <c r="W164" s="822" t="s">
        <v>1166</v>
      </c>
      <c r="X164" s="920"/>
      <c r="Y164" s="698"/>
      <c r="Z164" s="162"/>
      <c r="AA164" s="1003">
        <f>+IF(Q164="?",0,IF(Q164&lt;&gt;"",1,0))+IF(T164="?",0,IF(T164&lt;&gt;"",1,0))+IF(W164="?",0,IF(W164&lt;&gt;"",1,0))</f>
        <v>0</v>
      </c>
      <c r="AB164" s="28"/>
      <c r="AC164" s="28"/>
    </row>
    <row r="165" spans="1:29" s="353" customFormat="1" ht="5.25" customHeight="1" x14ac:dyDescent="0.2">
      <c r="A165" s="945"/>
      <c r="B165" s="160"/>
      <c r="C165" s="1387"/>
      <c r="D165" s="1388"/>
      <c r="E165" s="1388"/>
      <c r="F165" s="1388"/>
      <c r="G165" s="1388"/>
      <c r="H165" s="1388"/>
      <c r="I165" s="1388"/>
      <c r="J165" s="1388"/>
      <c r="K165" s="1388"/>
      <c r="L165" s="1388"/>
      <c r="M165" s="1388"/>
      <c r="N165" s="1388"/>
      <c r="O165" s="1449"/>
      <c r="P165" s="917"/>
      <c r="Q165" s="918"/>
      <c r="R165" s="919"/>
      <c r="S165" s="917"/>
      <c r="T165" s="918"/>
      <c r="U165" s="919"/>
      <c r="V165" s="917"/>
      <c r="W165" s="918"/>
      <c r="X165" s="919"/>
      <c r="Y165" s="698"/>
      <c r="Z165" s="162"/>
      <c r="AA165" s="1004"/>
      <c r="AB165" s="28"/>
      <c r="AC165" s="28"/>
    </row>
    <row r="166" spans="1:29" s="353" customFormat="1" ht="5.25" customHeight="1" x14ac:dyDescent="0.2">
      <c r="A166" s="945"/>
      <c r="B166" s="160"/>
      <c r="C166" s="1693" t="s">
        <v>1</v>
      </c>
      <c r="D166" s="1694"/>
      <c r="E166" s="1694"/>
      <c r="F166" s="1694"/>
      <c r="G166" s="1694"/>
      <c r="H166" s="1694"/>
      <c r="I166" s="1694"/>
      <c r="J166" s="1695"/>
      <c r="K166" s="1695"/>
      <c r="L166" s="1695"/>
      <c r="M166" s="1695"/>
      <c r="N166" s="1695"/>
      <c r="O166" s="1696"/>
      <c r="P166" s="916"/>
      <c r="Q166" s="914"/>
      <c r="R166" s="915"/>
      <c r="S166" s="916"/>
      <c r="T166" s="914"/>
      <c r="U166" s="915"/>
      <c r="V166" s="916"/>
      <c r="W166" s="914"/>
      <c r="X166" s="915"/>
      <c r="Y166" s="698"/>
      <c r="Z166" s="162"/>
      <c r="AA166" s="1004"/>
      <c r="AB166" s="28"/>
      <c r="AC166" s="28"/>
    </row>
    <row r="167" spans="1:29" s="353" customFormat="1" ht="18" customHeight="1" x14ac:dyDescent="0.2">
      <c r="A167" s="956" t="s">
        <v>1544</v>
      </c>
      <c r="B167" s="160"/>
      <c r="C167" s="1697"/>
      <c r="D167" s="1040"/>
      <c r="E167" s="1040"/>
      <c r="F167" s="1040"/>
      <c r="G167" s="1040"/>
      <c r="H167" s="1040"/>
      <c r="I167" s="1239"/>
      <c r="J167" s="1040"/>
      <c r="K167" s="1040"/>
      <c r="L167" s="1040"/>
      <c r="M167" s="1040"/>
      <c r="N167" s="1040"/>
      <c r="O167" s="1698"/>
      <c r="P167" s="698"/>
      <c r="Q167" s="822" t="s">
        <v>1166</v>
      </c>
      <c r="R167" s="920"/>
      <c r="S167" s="698"/>
      <c r="T167" s="822" t="s">
        <v>1166</v>
      </c>
      <c r="U167" s="920"/>
      <c r="V167" s="698"/>
      <c r="W167" s="822" t="s">
        <v>1166</v>
      </c>
      <c r="X167" s="920"/>
      <c r="Y167" s="698"/>
      <c r="Z167" s="162"/>
      <c r="AA167" s="1003">
        <f>+IF(Q167="?",0,IF(Q167&lt;&gt;"",1,0))+IF(T167="?",0,IF(T167&lt;&gt;"",1,0))+IF(W167="?",0,IF(W167&lt;&gt;"",1,0))</f>
        <v>0</v>
      </c>
      <c r="AB167" s="28"/>
      <c r="AC167" s="28"/>
    </row>
    <row r="168" spans="1:29" s="353" customFormat="1" ht="5.25" customHeight="1" x14ac:dyDescent="0.2">
      <c r="A168" s="945"/>
      <c r="B168" s="160"/>
      <c r="C168" s="1387"/>
      <c r="D168" s="1388"/>
      <c r="E168" s="1388"/>
      <c r="F168" s="1388"/>
      <c r="G168" s="1388"/>
      <c r="H168" s="1388"/>
      <c r="I168" s="1388"/>
      <c r="J168" s="1388"/>
      <c r="K168" s="1388"/>
      <c r="L168" s="1388"/>
      <c r="M168" s="1388"/>
      <c r="N168" s="1388"/>
      <c r="O168" s="1449"/>
      <c r="P168" s="917"/>
      <c r="Q168" s="918"/>
      <c r="R168" s="919"/>
      <c r="S168" s="917"/>
      <c r="T168" s="918"/>
      <c r="U168" s="919"/>
      <c r="V168" s="917"/>
      <c r="W168" s="918"/>
      <c r="X168" s="919"/>
      <c r="Y168" s="698"/>
      <c r="Z168" s="162"/>
      <c r="AA168" s="1004"/>
      <c r="AB168" s="28"/>
      <c r="AC168" s="28"/>
    </row>
    <row r="169" spans="1:29" s="353" customFormat="1" ht="5.25" customHeight="1" x14ac:dyDescent="0.2">
      <c r="A169" s="945"/>
      <c r="B169" s="160"/>
      <c r="C169" s="1693" t="s">
        <v>2</v>
      </c>
      <c r="D169" s="1694"/>
      <c r="E169" s="1694"/>
      <c r="F169" s="1694"/>
      <c r="G169" s="1694"/>
      <c r="H169" s="1694"/>
      <c r="I169" s="1694"/>
      <c r="J169" s="1695"/>
      <c r="K169" s="1695"/>
      <c r="L169" s="1695"/>
      <c r="M169" s="1695"/>
      <c r="N169" s="1695"/>
      <c r="O169" s="1696"/>
      <c r="P169" s="916"/>
      <c r="Q169" s="914"/>
      <c r="R169" s="915"/>
      <c r="S169" s="916"/>
      <c r="T169" s="914"/>
      <c r="U169" s="915"/>
      <c r="V169" s="916"/>
      <c r="W169" s="914"/>
      <c r="X169" s="915"/>
      <c r="Y169" s="698"/>
      <c r="Z169" s="162"/>
      <c r="AA169" s="1004"/>
      <c r="AB169" s="28"/>
      <c r="AC169" s="28"/>
    </row>
    <row r="170" spans="1:29" s="353" customFormat="1" ht="18" customHeight="1" x14ac:dyDescent="0.2">
      <c r="A170" s="956" t="s">
        <v>1545</v>
      </c>
      <c r="B170" s="160"/>
      <c r="C170" s="1697"/>
      <c r="D170" s="1040"/>
      <c r="E170" s="1040"/>
      <c r="F170" s="1040"/>
      <c r="G170" s="1040"/>
      <c r="H170" s="1040"/>
      <c r="I170" s="1239"/>
      <c r="J170" s="1040"/>
      <c r="K170" s="1040"/>
      <c r="L170" s="1040"/>
      <c r="M170" s="1040"/>
      <c r="N170" s="1040"/>
      <c r="O170" s="1698"/>
      <c r="P170" s="698"/>
      <c r="Q170" s="822" t="s">
        <v>1166</v>
      </c>
      <c r="R170" s="920"/>
      <c r="S170" s="698"/>
      <c r="T170" s="822" t="s">
        <v>1166</v>
      </c>
      <c r="U170" s="920"/>
      <c r="V170" s="698"/>
      <c r="W170" s="822" t="s">
        <v>1166</v>
      </c>
      <c r="X170" s="920"/>
      <c r="Y170" s="698"/>
      <c r="Z170" s="162"/>
      <c r="AA170" s="1003">
        <f>+IF(Q170="?",0,IF(Q170&lt;&gt;"",1,0))+IF(T170="?",0,IF(T170&lt;&gt;"",1,0))+IF(W170="?",0,IF(W170&lt;&gt;"",1,0))</f>
        <v>0</v>
      </c>
      <c r="AB170" s="28"/>
      <c r="AC170" s="28"/>
    </row>
    <row r="171" spans="1:29" s="353" customFormat="1" ht="5.25" customHeight="1" x14ac:dyDescent="0.2">
      <c r="A171" s="945"/>
      <c r="B171" s="160"/>
      <c r="C171" s="1387"/>
      <c r="D171" s="1388"/>
      <c r="E171" s="1388"/>
      <c r="F171" s="1388"/>
      <c r="G171" s="1388"/>
      <c r="H171" s="1388"/>
      <c r="I171" s="1388"/>
      <c r="J171" s="1388"/>
      <c r="K171" s="1388"/>
      <c r="L171" s="1388"/>
      <c r="M171" s="1388"/>
      <c r="N171" s="1388"/>
      <c r="O171" s="1449"/>
      <c r="P171" s="917"/>
      <c r="Q171" s="918"/>
      <c r="R171" s="919"/>
      <c r="S171" s="917"/>
      <c r="T171" s="918"/>
      <c r="U171" s="919"/>
      <c r="V171" s="917"/>
      <c r="W171" s="918"/>
      <c r="X171" s="919"/>
      <c r="Y171" s="698"/>
      <c r="Z171" s="162"/>
      <c r="AA171" s="1004"/>
      <c r="AB171" s="28"/>
      <c r="AC171" s="28"/>
    </row>
    <row r="172" spans="1:29" s="353" customFormat="1" ht="5.25" customHeight="1" x14ac:dyDescent="0.2">
      <c r="A172" s="945"/>
      <c r="B172" s="160"/>
      <c r="C172" s="1693" t="s">
        <v>3</v>
      </c>
      <c r="D172" s="1694"/>
      <c r="E172" s="1694"/>
      <c r="F172" s="1694"/>
      <c r="G172" s="1694"/>
      <c r="H172" s="1694"/>
      <c r="I172" s="1694"/>
      <c r="J172" s="1695"/>
      <c r="K172" s="1695"/>
      <c r="L172" s="1695"/>
      <c r="M172" s="1695"/>
      <c r="N172" s="1695"/>
      <c r="O172" s="1696"/>
      <c r="P172" s="916"/>
      <c r="Q172" s="914"/>
      <c r="R172" s="915"/>
      <c r="S172" s="916"/>
      <c r="T172" s="914"/>
      <c r="U172" s="915"/>
      <c r="V172" s="916"/>
      <c r="W172" s="914"/>
      <c r="X172" s="915"/>
      <c r="Y172" s="698"/>
      <c r="Z172" s="162"/>
      <c r="AA172" s="1004"/>
      <c r="AB172" s="28"/>
      <c r="AC172" s="28"/>
    </row>
    <row r="173" spans="1:29" s="353" customFormat="1" ht="18" customHeight="1" x14ac:dyDescent="0.2">
      <c r="A173" s="956" t="s">
        <v>1546</v>
      </c>
      <c r="B173" s="160"/>
      <c r="C173" s="1697"/>
      <c r="D173" s="1040"/>
      <c r="E173" s="1040"/>
      <c r="F173" s="1040"/>
      <c r="G173" s="1040"/>
      <c r="H173" s="1040"/>
      <c r="I173" s="1239"/>
      <c r="J173" s="1040"/>
      <c r="K173" s="1040"/>
      <c r="L173" s="1040"/>
      <c r="M173" s="1040"/>
      <c r="N173" s="1040"/>
      <c r="O173" s="1698"/>
      <c r="P173" s="698"/>
      <c r="Q173" s="822" t="s">
        <v>1166</v>
      </c>
      <c r="R173" s="920"/>
      <c r="S173" s="698"/>
      <c r="T173" s="822" t="s">
        <v>1166</v>
      </c>
      <c r="U173" s="920"/>
      <c r="V173" s="698"/>
      <c r="W173" s="822" t="s">
        <v>1166</v>
      </c>
      <c r="X173" s="920"/>
      <c r="Y173" s="698"/>
      <c r="Z173" s="162"/>
      <c r="AA173" s="1003">
        <f>+IF(Q173="?",0,IF(Q173&lt;&gt;"",1,0))+IF(T173="?",0,IF(T173&lt;&gt;"",1,0))+IF(W173="?",0,IF(W173&lt;&gt;"",1,0))</f>
        <v>0</v>
      </c>
      <c r="AB173" s="28"/>
      <c r="AC173" s="28"/>
    </row>
    <row r="174" spans="1:29" s="353" customFormat="1" ht="5.25" customHeight="1" x14ac:dyDescent="0.2">
      <c r="A174" s="945"/>
      <c r="B174" s="160"/>
      <c r="C174" s="1387"/>
      <c r="D174" s="1388"/>
      <c r="E174" s="1388"/>
      <c r="F174" s="1388"/>
      <c r="G174" s="1388"/>
      <c r="H174" s="1388"/>
      <c r="I174" s="1388"/>
      <c r="J174" s="1388"/>
      <c r="K174" s="1388"/>
      <c r="L174" s="1388"/>
      <c r="M174" s="1388"/>
      <c r="N174" s="1388"/>
      <c r="O174" s="1449"/>
      <c r="P174" s="917"/>
      <c r="Q174" s="918"/>
      <c r="R174" s="919"/>
      <c r="S174" s="917"/>
      <c r="T174" s="918"/>
      <c r="U174" s="919"/>
      <c r="V174" s="917"/>
      <c r="W174" s="918"/>
      <c r="X174" s="919"/>
      <c r="Y174" s="698"/>
      <c r="Z174" s="162"/>
      <c r="AA174" s="1004"/>
      <c r="AB174" s="28"/>
      <c r="AC174" s="28"/>
    </row>
    <row r="175" spans="1:29" s="353" customFormat="1" ht="5.25" customHeight="1" x14ac:dyDescent="0.2">
      <c r="A175" s="945"/>
      <c r="B175" s="160"/>
      <c r="C175" s="1693" t="s">
        <v>0</v>
      </c>
      <c r="D175" s="1694"/>
      <c r="E175" s="1694"/>
      <c r="F175" s="1694"/>
      <c r="G175" s="1694"/>
      <c r="H175" s="1694"/>
      <c r="I175" s="1694"/>
      <c r="J175" s="1695"/>
      <c r="K175" s="1695"/>
      <c r="L175" s="1695"/>
      <c r="M175" s="1695"/>
      <c r="N175" s="1695"/>
      <c r="O175" s="1696"/>
      <c r="P175" s="916"/>
      <c r="Q175" s="914"/>
      <c r="R175" s="915"/>
      <c r="S175" s="916"/>
      <c r="T175" s="914"/>
      <c r="U175" s="915"/>
      <c r="V175" s="916"/>
      <c r="W175" s="914"/>
      <c r="X175" s="915"/>
      <c r="Y175" s="698"/>
      <c r="Z175" s="162"/>
      <c r="AA175" s="1004"/>
      <c r="AB175" s="28"/>
      <c r="AC175" s="28"/>
    </row>
    <row r="176" spans="1:29" s="353" customFormat="1" ht="18" customHeight="1" x14ac:dyDescent="0.2">
      <c r="A176" s="956" t="s">
        <v>1547</v>
      </c>
      <c r="B176" s="160"/>
      <c r="C176" s="1697"/>
      <c r="D176" s="1040"/>
      <c r="E176" s="1040"/>
      <c r="F176" s="1040"/>
      <c r="G176" s="1040"/>
      <c r="H176" s="1040"/>
      <c r="I176" s="1239"/>
      <c r="J176" s="1040"/>
      <c r="K176" s="1040"/>
      <c r="L176" s="1040"/>
      <c r="M176" s="1040"/>
      <c r="N176" s="1040"/>
      <c r="O176" s="1698"/>
      <c r="P176" s="698"/>
      <c r="Q176" s="822" t="s">
        <v>1166</v>
      </c>
      <c r="R176" s="920"/>
      <c r="S176" s="698"/>
      <c r="T176" s="822" t="s">
        <v>1166</v>
      </c>
      <c r="U176" s="920"/>
      <c r="V176" s="698"/>
      <c r="W176" s="822" t="s">
        <v>1166</v>
      </c>
      <c r="X176" s="920"/>
      <c r="Y176" s="698"/>
      <c r="Z176" s="162"/>
      <c r="AA176" s="1003">
        <f>+IF(Q176="?",0,IF(Q176&lt;&gt;"",1,0))+IF(T176="?",0,IF(T176&lt;&gt;"",1,0))+IF(W176="?",0,IF(W176&lt;&gt;"",1,0))</f>
        <v>0</v>
      </c>
      <c r="AB176" s="28"/>
      <c r="AC176" s="28"/>
    </row>
    <row r="177" spans="1:29" s="353" customFormat="1" ht="5.25" customHeight="1" x14ac:dyDescent="0.2">
      <c r="A177" s="945"/>
      <c r="B177" s="160"/>
      <c r="C177" s="1387"/>
      <c r="D177" s="1388"/>
      <c r="E177" s="1388"/>
      <c r="F177" s="1388"/>
      <c r="G177" s="1388"/>
      <c r="H177" s="1388"/>
      <c r="I177" s="1388"/>
      <c r="J177" s="1388"/>
      <c r="K177" s="1388"/>
      <c r="L177" s="1388"/>
      <c r="M177" s="1388"/>
      <c r="N177" s="1388"/>
      <c r="O177" s="1449"/>
      <c r="P177" s="917"/>
      <c r="Q177" s="918"/>
      <c r="R177" s="919"/>
      <c r="S177" s="917"/>
      <c r="T177" s="918"/>
      <c r="U177" s="919"/>
      <c r="V177" s="917"/>
      <c r="W177" s="918"/>
      <c r="X177" s="919"/>
      <c r="Y177" s="698"/>
      <c r="Z177" s="162"/>
      <c r="AA177" s="1004"/>
      <c r="AB177" s="28"/>
      <c r="AC177" s="28"/>
    </row>
    <row r="178" spans="1:29" s="354" customFormat="1" ht="5.25" customHeight="1" x14ac:dyDescent="0.2">
      <c r="A178" s="945"/>
      <c r="B178" s="230"/>
      <c r="C178" s="699"/>
      <c r="D178" s="699"/>
      <c r="E178" s="699"/>
      <c r="F178" s="699"/>
      <c r="G178" s="699"/>
      <c r="H178" s="699"/>
      <c r="I178" s="699"/>
      <c r="J178" s="699"/>
      <c r="K178" s="699"/>
      <c r="L178" s="699"/>
      <c r="M178" s="699"/>
      <c r="N178" s="699"/>
      <c r="O178" s="699"/>
      <c r="P178" s="699"/>
      <c r="Q178" s="699"/>
      <c r="R178" s="699"/>
      <c r="S178" s="699"/>
      <c r="T178" s="699"/>
      <c r="U178" s="699"/>
      <c r="V178" s="699"/>
      <c r="W178" s="699"/>
      <c r="X178" s="699"/>
      <c r="Y178" s="150"/>
      <c r="Z178" s="151"/>
      <c r="AA178" s="1003"/>
      <c r="AB178" s="146"/>
      <c r="AC178" s="146"/>
    </row>
    <row r="179" spans="1:29" s="354" customFormat="1" ht="20.25" customHeight="1" x14ac:dyDescent="0.2">
      <c r="A179" s="945"/>
      <c r="B179" s="230"/>
      <c r="C179" s="1246" t="s">
        <v>1447</v>
      </c>
      <c r="D179" s="1246"/>
      <c r="E179" s="1246"/>
      <c r="F179" s="1246"/>
      <c r="G179" s="1246"/>
      <c r="H179" s="1246"/>
      <c r="I179" s="1246"/>
      <c r="J179" s="1246"/>
      <c r="K179" s="1246"/>
      <c r="L179" s="1246"/>
      <c r="M179" s="1246"/>
      <c r="N179" s="1246"/>
      <c r="O179" s="1246"/>
      <c r="P179" s="1246"/>
      <c r="Q179" s="1246"/>
      <c r="R179" s="1246"/>
      <c r="S179" s="1246"/>
      <c r="T179" s="1246"/>
      <c r="U179" s="1246"/>
      <c r="V179" s="1246"/>
      <c r="W179" s="1246"/>
      <c r="X179" s="1246"/>
      <c r="Y179" s="1246"/>
      <c r="Z179" s="151"/>
      <c r="AA179" s="1003"/>
      <c r="AB179" s="146"/>
      <c r="AC179" s="146"/>
    </row>
    <row r="180" spans="1:29" s="354" customFormat="1" ht="75" customHeight="1" x14ac:dyDescent="0.2">
      <c r="A180" s="945" t="s">
        <v>1548</v>
      </c>
      <c r="B180" s="230"/>
      <c r="C180" s="1198"/>
      <c r="D180" s="1198"/>
      <c r="E180" s="1198"/>
      <c r="F180" s="1198"/>
      <c r="G180" s="1198"/>
      <c r="H180" s="1198"/>
      <c r="I180" s="1198"/>
      <c r="J180" s="1198"/>
      <c r="K180" s="1198"/>
      <c r="L180" s="1198"/>
      <c r="M180" s="1198"/>
      <c r="N180" s="1198"/>
      <c r="O180" s="1198"/>
      <c r="P180" s="1198"/>
      <c r="Q180" s="1198"/>
      <c r="R180" s="1198"/>
      <c r="S180" s="1198"/>
      <c r="T180" s="1198"/>
      <c r="U180" s="1198"/>
      <c r="V180" s="1198"/>
      <c r="W180" s="1198"/>
      <c r="X180" s="1198"/>
      <c r="Y180" s="1198"/>
      <c r="Z180" s="151"/>
      <c r="AA180" s="1003">
        <f>IF(C180="?",0,IF(C180&lt;&gt;"",1,0))</f>
        <v>0</v>
      </c>
      <c r="AB180" s="146"/>
      <c r="AC180" s="146"/>
    </row>
    <row r="181" spans="1:29" s="354" customFormat="1" ht="9" customHeight="1" x14ac:dyDescent="0.2">
      <c r="A181" s="945" t="str">
        <f>IF(L4&lt;&gt;"",L4,"")</f>
        <v>00000000</v>
      </c>
      <c r="B181" s="19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8"/>
      <c r="Z181" s="159"/>
      <c r="AA181" s="1003"/>
      <c r="AB181" s="146"/>
      <c r="AC181" s="146"/>
    </row>
    <row r="182" spans="1:29" s="354" customFormat="1" ht="5.25" customHeight="1" x14ac:dyDescent="0.2">
      <c r="A182" s="947"/>
      <c r="B182" s="248"/>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4"/>
      <c r="Z182" s="145"/>
      <c r="AA182" s="1003"/>
      <c r="AB182" s="146"/>
      <c r="AC182" s="146"/>
    </row>
    <row r="183" spans="1:29" s="354" customFormat="1" ht="24" customHeight="1" x14ac:dyDescent="0.2">
      <c r="A183" s="947"/>
      <c r="B183" s="230"/>
      <c r="C183" s="238" t="s">
        <v>1449</v>
      </c>
      <c r="D183" s="238"/>
      <c r="E183" s="238"/>
      <c r="F183" s="238"/>
      <c r="G183" s="238"/>
      <c r="H183" s="149"/>
      <c r="I183" s="504"/>
      <c r="J183" s="504"/>
      <c r="K183" s="504"/>
      <c r="L183" s="149"/>
      <c r="M183" s="504"/>
      <c r="N183" s="504"/>
      <c r="O183" s="504"/>
      <c r="P183" s="149"/>
      <c r="Q183" s="504"/>
      <c r="R183" s="504"/>
      <c r="S183" s="504"/>
      <c r="T183" s="149"/>
      <c r="U183" s="504"/>
      <c r="V183" s="504"/>
      <c r="W183" s="504"/>
      <c r="X183" s="504"/>
      <c r="Y183" s="150"/>
      <c r="Z183" s="151"/>
      <c r="AA183" s="1003"/>
      <c r="AB183" s="146"/>
      <c r="AC183" s="146"/>
    </row>
    <row r="184" spans="1:29" s="354" customFormat="1" ht="5.45" customHeight="1" x14ac:dyDescent="0.2">
      <c r="A184" s="947"/>
      <c r="B184" s="230"/>
      <c r="C184" s="148"/>
      <c r="D184" s="494"/>
      <c r="E184" s="494"/>
      <c r="F184" s="494"/>
      <c r="G184" s="494"/>
      <c r="H184" s="148"/>
      <c r="I184" s="494"/>
      <c r="J184" s="494"/>
      <c r="K184" s="494"/>
      <c r="L184" s="148"/>
      <c r="M184" s="494"/>
      <c r="N184" s="494"/>
      <c r="O184" s="494"/>
      <c r="P184" s="148"/>
      <c r="Q184" s="494"/>
      <c r="R184" s="494"/>
      <c r="S184" s="494"/>
      <c r="T184" s="148"/>
      <c r="U184" s="494"/>
      <c r="V184" s="494"/>
      <c r="W184" s="494"/>
      <c r="X184" s="494"/>
      <c r="Y184" s="150"/>
      <c r="Z184" s="151"/>
      <c r="AA184" s="1003"/>
      <c r="AB184" s="146"/>
      <c r="AC184" s="146"/>
    </row>
    <row r="185" spans="1:29" s="354" customFormat="1" ht="30" customHeight="1" x14ac:dyDescent="0.2">
      <c r="A185" s="952"/>
      <c r="B185" s="230"/>
      <c r="C185" s="713" t="s">
        <v>1406</v>
      </c>
      <c r="D185" s="714"/>
      <c r="E185" s="714"/>
      <c r="F185" s="714"/>
      <c r="G185" s="714"/>
      <c r="H185" s="714"/>
      <c r="I185" s="714"/>
      <c r="J185" s="714"/>
      <c r="K185" s="714"/>
      <c r="L185" s="714"/>
      <c r="M185" s="714"/>
      <c r="N185" s="714"/>
      <c r="O185" s="1752" t="s">
        <v>1045</v>
      </c>
      <c r="P185" s="1753"/>
      <c r="Q185" s="1753"/>
      <c r="R185" s="1753"/>
      <c r="S185" s="1754"/>
      <c r="T185" s="1752" t="s">
        <v>1042</v>
      </c>
      <c r="U185" s="1753"/>
      <c r="V185" s="1753"/>
      <c r="W185" s="1753"/>
      <c r="X185" s="1754"/>
      <c r="Y185" s="150"/>
      <c r="Z185" s="151"/>
      <c r="AA185" s="1003"/>
      <c r="AB185" s="146"/>
      <c r="AC185" s="146"/>
    </row>
    <row r="186" spans="1:29" s="354" customFormat="1" ht="21" customHeight="1" x14ac:dyDescent="0.2">
      <c r="A186" s="951" t="s">
        <v>791</v>
      </c>
      <c r="B186" s="230"/>
      <c r="C186" s="728" t="s">
        <v>269</v>
      </c>
      <c r="D186" s="732"/>
      <c r="E186" s="732"/>
      <c r="F186" s="732"/>
      <c r="G186" s="732"/>
      <c r="H186" s="732"/>
      <c r="I186" s="732"/>
      <c r="J186" s="732"/>
      <c r="K186" s="732"/>
      <c r="L186" s="732"/>
      <c r="M186" s="732"/>
      <c r="N186" s="732"/>
      <c r="O186" s="1690"/>
      <c r="P186" s="1691"/>
      <c r="Q186" s="1691"/>
      <c r="R186" s="1691"/>
      <c r="S186" s="1692"/>
      <c r="T186" s="1690"/>
      <c r="U186" s="1691"/>
      <c r="V186" s="1691"/>
      <c r="W186" s="1691"/>
      <c r="X186" s="1692"/>
      <c r="Y186" s="150"/>
      <c r="Z186" s="151"/>
      <c r="AA186" s="1003">
        <f t="shared" ref="AA186:AA193" si="2">IF(O186="?",0,IF(O186&lt;&gt;"",1,0))+IF(T186="?",0,IF(T186&lt;&gt;"",1,0))</f>
        <v>0</v>
      </c>
      <c r="AB186" s="146"/>
      <c r="AC186" s="146"/>
    </row>
    <row r="187" spans="1:29" s="354" customFormat="1" ht="21" customHeight="1" x14ac:dyDescent="0.2">
      <c r="A187" s="951" t="s">
        <v>792</v>
      </c>
      <c r="B187" s="230"/>
      <c r="C187" s="728" t="s">
        <v>431</v>
      </c>
      <c r="D187" s="732"/>
      <c r="E187" s="732"/>
      <c r="F187" s="732"/>
      <c r="G187" s="732"/>
      <c r="H187" s="732"/>
      <c r="I187" s="732"/>
      <c r="J187" s="732"/>
      <c r="K187" s="732"/>
      <c r="L187" s="732"/>
      <c r="M187" s="732"/>
      <c r="N187" s="732"/>
      <c r="O187" s="1690"/>
      <c r="P187" s="1691"/>
      <c r="Q187" s="1691"/>
      <c r="R187" s="1691"/>
      <c r="S187" s="1692"/>
      <c r="T187" s="1690"/>
      <c r="U187" s="1691"/>
      <c r="V187" s="1691"/>
      <c r="W187" s="1691"/>
      <c r="X187" s="1692"/>
      <c r="Y187" s="150"/>
      <c r="Z187" s="151"/>
      <c r="AA187" s="1003">
        <f t="shared" si="2"/>
        <v>0</v>
      </c>
      <c r="AB187" s="146"/>
      <c r="AC187" s="146"/>
    </row>
    <row r="188" spans="1:29" s="354" customFormat="1" ht="21" customHeight="1" x14ac:dyDescent="0.2">
      <c r="A188" s="951" t="s">
        <v>793</v>
      </c>
      <c r="B188" s="230"/>
      <c r="C188" s="728" t="s">
        <v>176</v>
      </c>
      <c r="D188" s="732"/>
      <c r="E188" s="732"/>
      <c r="F188" s="732"/>
      <c r="G188" s="732"/>
      <c r="H188" s="732"/>
      <c r="I188" s="732"/>
      <c r="J188" s="732"/>
      <c r="K188" s="732"/>
      <c r="L188" s="732"/>
      <c r="M188" s="732"/>
      <c r="N188" s="732"/>
      <c r="O188" s="1690"/>
      <c r="P188" s="1691"/>
      <c r="Q188" s="1691"/>
      <c r="R188" s="1691"/>
      <c r="S188" s="1692"/>
      <c r="T188" s="1690"/>
      <c r="U188" s="1691"/>
      <c r="V188" s="1691"/>
      <c r="W188" s="1691"/>
      <c r="X188" s="1692"/>
      <c r="Y188" s="150"/>
      <c r="Z188" s="151"/>
      <c r="AA188" s="1003">
        <f t="shared" si="2"/>
        <v>0</v>
      </c>
      <c r="AB188" s="146"/>
      <c r="AC188" s="146"/>
    </row>
    <row r="189" spans="1:29" s="354" customFormat="1" ht="21" customHeight="1" x14ac:dyDescent="0.2">
      <c r="A189" s="951" t="s">
        <v>794</v>
      </c>
      <c r="B189" s="230"/>
      <c r="C189" s="728" t="s">
        <v>288</v>
      </c>
      <c r="D189" s="732"/>
      <c r="E189" s="732"/>
      <c r="F189" s="732"/>
      <c r="G189" s="732"/>
      <c r="H189" s="732"/>
      <c r="I189" s="732"/>
      <c r="J189" s="732"/>
      <c r="K189" s="732"/>
      <c r="L189" s="732"/>
      <c r="M189" s="732"/>
      <c r="N189" s="732"/>
      <c r="O189" s="1690"/>
      <c r="P189" s="1691"/>
      <c r="Q189" s="1691"/>
      <c r="R189" s="1691"/>
      <c r="S189" s="1692"/>
      <c r="T189" s="1690"/>
      <c r="U189" s="1691"/>
      <c r="V189" s="1691"/>
      <c r="W189" s="1691"/>
      <c r="X189" s="1692"/>
      <c r="Y189" s="150"/>
      <c r="Z189" s="151"/>
      <c r="AA189" s="1003">
        <f t="shared" si="2"/>
        <v>0</v>
      </c>
      <c r="AB189" s="146"/>
      <c r="AC189" s="146"/>
    </row>
    <row r="190" spans="1:29" s="354" customFormat="1" ht="21" customHeight="1" x14ac:dyDescent="0.2">
      <c r="A190" s="951" t="s">
        <v>795</v>
      </c>
      <c r="B190" s="230"/>
      <c r="C190" s="728" t="s">
        <v>1</v>
      </c>
      <c r="D190" s="732"/>
      <c r="E190" s="732"/>
      <c r="F190" s="732"/>
      <c r="G190" s="732"/>
      <c r="H190" s="732"/>
      <c r="I190" s="732"/>
      <c r="J190" s="732"/>
      <c r="K190" s="732"/>
      <c r="L190" s="732"/>
      <c r="M190" s="732"/>
      <c r="N190" s="732"/>
      <c r="O190" s="1690"/>
      <c r="P190" s="1691"/>
      <c r="Q190" s="1691"/>
      <c r="R190" s="1691"/>
      <c r="S190" s="1692"/>
      <c r="T190" s="1690"/>
      <c r="U190" s="1691"/>
      <c r="V190" s="1691"/>
      <c r="W190" s="1691"/>
      <c r="X190" s="1692"/>
      <c r="Y190" s="150"/>
      <c r="Z190" s="151"/>
      <c r="AA190" s="1003">
        <f t="shared" si="2"/>
        <v>0</v>
      </c>
      <c r="AB190" s="146"/>
      <c r="AC190" s="146"/>
    </row>
    <row r="191" spans="1:29" s="354" customFormat="1" ht="21" customHeight="1" x14ac:dyDescent="0.2">
      <c r="A191" s="951" t="s">
        <v>796</v>
      </c>
      <c r="B191" s="230"/>
      <c r="C191" s="728" t="s">
        <v>2</v>
      </c>
      <c r="D191" s="732"/>
      <c r="E191" s="732"/>
      <c r="F191" s="732"/>
      <c r="G191" s="732"/>
      <c r="H191" s="732"/>
      <c r="I191" s="732"/>
      <c r="J191" s="732"/>
      <c r="K191" s="732"/>
      <c r="L191" s="732"/>
      <c r="M191" s="732"/>
      <c r="N191" s="732"/>
      <c r="O191" s="1690"/>
      <c r="P191" s="1691"/>
      <c r="Q191" s="1691"/>
      <c r="R191" s="1691"/>
      <c r="S191" s="1692"/>
      <c r="T191" s="1690"/>
      <c r="U191" s="1691"/>
      <c r="V191" s="1691"/>
      <c r="W191" s="1691"/>
      <c r="X191" s="1692"/>
      <c r="Y191" s="150"/>
      <c r="Z191" s="151"/>
      <c r="AA191" s="1003">
        <f t="shared" si="2"/>
        <v>0</v>
      </c>
      <c r="AB191" s="146"/>
      <c r="AC191" s="146"/>
    </row>
    <row r="192" spans="1:29" s="354" customFormat="1" ht="21" customHeight="1" x14ac:dyDescent="0.2">
      <c r="A192" s="951" t="s">
        <v>797</v>
      </c>
      <c r="B192" s="230"/>
      <c r="C192" s="728" t="s">
        <v>3</v>
      </c>
      <c r="D192" s="732"/>
      <c r="E192" s="732"/>
      <c r="F192" s="732"/>
      <c r="G192" s="732"/>
      <c r="H192" s="732"/>
      <c r="I192" s="732"/>
      <c r="J192" s="732"/>
      <c r="K192" s="732"/>
      <c r="L192" s="732"/>
      <c r="M192" s="732"/>
      <c r="N192" s="732"/>
      <c r="O192" s="1690"/>
      <c r="P192" s="1691"/>
      <c r="Q192" s="1691"/>
      <c r="R192" s="1691"/>
      <c r="S192" s="1692"/>
      <c r="T192" s="1690"/>
      <c r="U192" s="1691"/>
      <c r="V192" s="1691"/>
      <c r="W192" s="1691"/>
      <c r="X192" s="1692"/>
      <c r="Y192" s="150"/>
      <c r="Z192" s="151"/>
      <c r="AA192" s="1003">
        <f t="shared" si="2"/>
        <v>0</v>
      </c>
      <c r="AB192" s="146"/>
      <c r="AC192" s="146"/>
    </row>
    <row r="193" spans="1:29" s="354" customFormat="1" ht="21" customHeight="1" x14ac:dyDescent="0.2">
      <c r="A193" s="951" t="s">
        <v>798</v>
      </c>
      <c r="B193" s="230"/>
      <c r="C193" s="728" t="s">
        <v>0</v>
      </c>
      <c r="D193" s="732"/>
      <c r="E193" s="732"/>
      <c r="F193" s="732"/>
      <c r="G193" s="732"/>
      <c r="H193" s="732"/>
      <c r="I193" s="732"/>
      <c r="J193" s="732"/>
      <c r="K193" s="732"/>
      <c r="L193" s="732"/>
      <c r="M193" s="732"/>
      <c r="N193" s="732"/>
      <c r="O193" s="1690"/>
      <c r="P193" s="1691"/>
      <c r="Q193" s="1691"/>
      <c r="R193" s="1691"/>
      <c r="S193" s="1692"/>
      <c r="T193" s="1690"/>
      <c r="U193" s="1691"/>
      <c r="V193" s="1691"/>
      <c r="W193" s="1691"/>
      <c r="X193" s="1692"/>
      <c r="Y193" s="150"/>
      <c r="Z193" s="151"/>
      <c r="AA193" s="1003">
        <f t="shared" si="2"/>
        <v>0</v>
      </c>
      <c r="AB193" s="146"/>
      <c r="AC193" s="146"/>
    </row>
    <row r="194" spans="1:29" s="354" customFormat="1" ht="9.75" customHeight="1" x14ac:dyDescent="0.2">
      <c r="A194" s="951"/>
      <c r="B194" s="19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157"/>
      <c r="Y194" s="158"/>
      <c r="Z194" s="159"/>
      <c r="AA194" s="1003"/>
      <c r="AB194" s="146"/>
      <c r="AC194" s="146"/>
    </row>
    <row r="195" spans="1:29" s="354" customFormat="1" ht="5.25" customHeight="1" x14ac:dyDescent="0.2">
      <c r="A195" s="947"/>
      <c r="B195" s="248"/>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4"/>
      <c r="Z195" s="145"/>
      <c r="AA195" s="1003"/>
      <c r="AB195" s="146"/>
      <c r="AC195" s="146"/>
    </row>
    <row r="196" spans="1:29" s="354" customFormat="1" ht="24.75" customHeight="1" x14ac:dyDescent="0.2">
      <c r="A196" s="947"/>
      <c r="B196" s="230"/>
      <c r="C196" s="1563" t="s">
        <v>1038</v>
      </c>
      <c r="D196" s="1563"/>
      <c r="E196" s="1563"/>
      <c r="F196" s="1563"/>
      <c r="G196" s="1563"/>
      <c r="H196" s="1563"/>
      <c r="I196" s="1563"/>
      <c r="J196" s="1563"/>
      <c r="K196" s="1563"/>
      <c r="L196" s="1563"/>
      <c r="M196" s="1563"/>
      <c r="N196" s="1563"/>
      <c r="O196" s="1563"/>
      <c r="P196" s="1563"/>
      <c r="Q196" s="1563"/>
      <c r="R196" s="1563"/>
      <c r="S196" s="1563"/>
      <c r="T196" s="1563"/>
      <c r="U196" s="1563"/>
      <c r="V196" s="1563"/>
      <c r="W196" s="1563"/>
      <c r="X196" s="1563"/>
      <c r="Y196" s="1563"/>
      <c r="Z196" s="151"/>
      <c r="AA196" s="1003"/>
      <c r="AB196" s="146"/>
      <c r="AC196" s="146"/>
    </row>
    <row r="197" spans="1:29" s="354" customFormat="1" ht="5.25" customHeight="1" x14ac:dyDescent="0.2">
      <c r="A197" s="947"/>
      <c r="B197" s="230"/>
      <c r="C197" s="148"/>
      <c r="D197" s="494"/>
      <c r="E197" s="494"/>
      <c r="F197" s="494"/>
      <c r="G197" s="494"/>
      <c r="H197" s="148"/>
      <c r="I197" s="494"/>
      <c r="J197" s="494"/>
      <c r="K197" s="494"/>
      <c r="L197" s="148"/>
      <c r="M197" s="494"/>
      <c r="N197" s="494"/>
      <c r="O197" s="494"/>
      <c r="P197" s="148"/>
      <c r="Q197" s="494"/>
      <c r="R197" s="494"/>
      <c r="S197" s="494"/>
      <c r="T197" s="148"/>
      <c r="U197" s="494"/>
      <c r="V197" s="494"/>
      <c r="W197" s="494"/>
      <c r="X197" s="494"/>
      <c r="Y197" s="150"/>
      <c r="Z197" s="151"/>
      <c r="AA197" s="1003"/>
      <c r="AB197" s="146"/>
      <c r="AC197" s="146"/>
    </row>
    <row r="198" spans="1:29" s="354" customFormat="1" ht="30" customHeight="1" x14ac:dyDescent="0.2">
      <c r="A198" s="952"/>
      <c r="B198" s="230"/>
      <c r="C198" s="713" t="s">
        <v>1406</v>
      </c>
      <c r="D198" s="714"/>
      <c r="E198" s="714"/>
      <c r="F198" s="714"/>
      <c r="G198" s="714"/>
      <c r="H198" s="714"/>
      <c r="I198" s="714"/>
      <c r="J198" s="714"/>
      <c r="K198" s="714"/>
      <c r="L198" s="714"/>
      <c r="M198" s="714"/>
      <c r="N198" s="714"/>
      <c r="O198" s="1752" t="s">
        <v>1044</v>
      </c>
      <c r="P198" s="1753"/>
      <c r="Q198" s="1753"/>
      <c r="R198" s="1753"/>
      <c r="S198" s="1754"/>
      <c r="T198" s="1752" t="s">
        <v>1043</v>
      </c>
      <c r="U198" s="1753" t="s">
        <v>190</v>
      </c>
      <c r="V198" s="1753"/>
      <c r="W198" s="1753"/>
      <c r="X198" s="1754"/>
      <c r="Y198" s="150"/>
      <c r="Z198" s="151"/>
      <c r="AA198" s="1003"/>
      <c r="AB198" s="146"/>
      <c r="AC198" s="146"/>
    </row>
    <row r="199" spans="1:29" s="354" customFormat="1" ht="21" customHeight="1" x14ac:dyDescent="0.2">
      <c r="A199" s="951" t="s">
        <v>823</v>
      </c>
      <c r="B199" s="230"/>
      <c r="C199" s="728" t="s">
        <v>1040</v>
      </c>
      <c r="D199" s="732"/>
      <c r="E199" s="732"/>
      <c r="F199" s="732"/>
      <c r="G199" s="732"/>
      <c r="H199" s="732"/>
      <c r="I199" s="732"/>
      <c r="J199" s="732"/>
      <c r="K199" s="732"/>
      <c r="L199" s="732"/>
      <c r="M199" s="732"/>
      <c r="N199" s="732"/>
      <c r="O199" s="1690"/>
      <c r="P199" s="1691"/>
      <c r="Q199" s="1691"/>
      <c r="R199" s="1691"/>
      <c r="S199" s="1692"/>
      <c r="T199" s="1690"/>
      <c r="U199" s="1691"/>
      <c r="V199" s="1691"/>
      <c r="W199" s="1691"/>
      <c r="X199" s="1692"/>
      <c r="Y199" s="150" t="s">
        <v>1002</v>
      </c>
      <c r="Z199" s="151"/>
      <c r="AA199" s="1003">
        <f t="shared" ref="AA199:AA207" si="3">IF(O199="?",0,IF(O199&lt;&gt;"",1,0))+IF(T199="?",0,IF(T199&lt;&gt;"",1,0))</f>
        <v>0</v>
      </c>
      <c r="AB199" s="146"/>
      <c r="AC199" s="146"/>
    </row>
    <row r="200" spans="1:29" s="354" customFormat="1" ht="21" customHeight="1" x14ac:dyDescent="0.2">
      <c r="A200" s="951" t="s">
        <v>824</v>
      </c>
      <c r="B200" s="230"/>
      <c r="C200" s="728" t="s">
        <v>1041</v>
      </c>
      <c r="D200" s="732"/>
      <c r="E200" s="732"/>
      <c r="F200" s="732"/>
      <c r="G200" s="732"/>
      <c r="H200" s="732"/>
      <c r="I200" s="732"/>
      <c r="J200" s="732"/>
      <c r="K200" s="732"/>
      <c r="L200" s="732"/>
      <c r="M200" s="732"/>
      <c r="N200" s="732"/>
      <c r="O200" s="1690"/>
      <c r="P200" s="1691"/>
      <c r="Q200" s="1691"/>
      <c r="R200" s="1691"/>
      <c r="S200" s="1692"/>
      <c r="T200" s="1690"/>
      <c r="U200" s="1691"/>
      <c r="V200" s="1691"/>
      <c r="W200" s="1691"/>
      <c r="X200" s="1692"/>
      <c r="Y200" s="150" t="s">
        <v>1002</v>
      </c>
      <c r="Z200" s="151"/>
      <c r="AA200" s="1003">
        <f t="shared" si="3"/>
        <v>0</v>
      </c>
      <c r="AB200" s="146"/>
      <c r="AC200" s="146"/>
    </row>
    <row r="201" spans="1:29" s="354" customFormat="1" ht="21" customHeight="1" x14ac:dyDescent="0.2">
      <c r="A201" s="951" t="s">
        <v>825</v>
      </c>
      <c r="B201" s="230"/>
      <c r="C201" s="728" t="s">
        <v>434</v>
      </c>
      <c r="D201" s="732"/>
      <c r="E201" s="732"/>
      <c r="F201" s="732"/>
      <c r="G201" s="732"/>
      <c r="H201" s="732"/>
      <c r="I201" s="732"/>
      <c r="J201" s="732"/>
      <c r="K201" s="732"/>
      <c r="L201" s="732"/>
      <c r="M201" s="732"/>
      <c r="N201" s="732"/>
      <c r="O201" s="1690"/>
      <c r="P201" s="1691"/>
      <c r="Q201" s="1691"/>
      <c r="R201" s="1691"/>
      <c r="S201" s="1692"/>
      <c r="T201" s="1690"/>
      <c r="U201" s="1691"/>
      <c r="V201" s="1691"/>
      <c r="W201" s="1691"/>
      <c r="X201" s="1692"/>
      <c r="Y201" s="150" t="s">
        <v>1002</v>
      </c>
      <c r="Z201" s="151"/>
      <c r="AA201" s="1003">
        <f t="shared" si="3"/>
        <v>0</v>
      </c>
      <c r="AB201" s="146"/>
      <c r="AC201" s="146"/>
    </row>
    <row r="202" spans="1:29" s="354" customFormat="1" ht="21" customHeight="1" x14ac:dyDescent="0.2">
      <c r="A202" s="951" t="s">
        <v>826</v>
      </c>
      <c r="B202" s="230"/>
      <c r="C202" s="728" t="s">
        <v>410</v>
      </c>
      <c r="D202" s="732"/>
      <c r="E202" s="732"/>
      <c r="F202" s="732"/>
      <c r="G202" s="732"/>
      <c r="H202" s="732"/>
      <c r="I202" s="732"/>
      <c r="J202" s="732"/>
      <c r="K202" s="732"/>
      <c r="L202" s="732"/>
      <c r="M202" s="732"/>
      <c r="N202" s="732"/>
      <c r="O202" s="1690"/>
      <c r="P202" s="1691"/>
      <c r="Q202" s="1691"/>
      <c r="R202" s="1691"/>
      <c r="S202" s="1692"/>
      <c r="T202" s="1690"/>
      <c r="U202" s="1691"/>
      <c r="V202" s="1691"/>
      <c r="W202" s="1691"/>
      <c r="X202" s="1692"/>
      <c r="Y202" s="150" t="s">
        <v>1002</v>
      </c>
      <c r="Z202" s="151"/>
      <c r="AA202" s="1003">
        <f t="shared" si="3"/>
        <v>0</v>
      </c>
      <c r="AB202" s="146"/>
      <c r="AC202" s="146"/>
    </row>
    <row r="203" spans="1:29" s="354" customFormat="1" ht="21" customHeight="1" x14ac:dyDescent="0.2">
      <c r="A203" s="951" t="s">
        <v>827</v>
      </c>
      <c r="B203" s="230"/>
      <c r="C203" s="728" t="s">
        <v>176</v>
      </c>
      <c r="D203" s="732"/>
      <c r="E203" s="732"/>
      <c r="F203" s="732"/>
      <c r="G203" s="732"/>
      <c r="H203" s="732"/>
      <c r="I203" s="732"/>
      <c r="J203" s="732"/>
      <c r="K203" s="732"/>
      <c r="L203" s="732"/>
      <c r="M203" s="732"/>
      <c r="N203" s="732"/>
      <c r="O203" s="1690"/>
      <c r="P203" s="1691"/>
      <c r="Q203" s="1691"/>
      <c r="R203" s="1691"/>
      <c r="S203" s="1692"/>
      <c r="T203" s="1690"/>
      <c r="U203" s="1691"/>
      <c r="V203" s="1691"/>
      <c r="W203" s="1691"/>
      <c r="X203" s="1692"/>
      <c r="Y203" s="150" t="s">
        <v>1002</v>
      </c>
      <c r="Z203" s="151"/>
      <c r="AA203" s="1003">
        <f t="shared" si="3"/>
        <v>0</v>
      </c>
      <c r="AB203" s="146"/>
      <c r="AC203" s="146"/>
    </row>
    <row r="204" spans="1:29" s="354" customFormat="1" ht="21" customHeight="1" x14ac:dyDescent="0.2">
      <c r="A204" s="951" t="s">
        <v>828</v>
      </c>
      <c r="B204" s="230"/>
      <c r="C204" s="728" t="s">
        <v>288</v>
      </c>
      <c r="D204" s="732"/>
      <c r="E204" s="732"/>
      <c r="F204" s="732"/>
      <c r="G204" s="732"/>
      <c r="H204" s="732"/>
      <c r="I204" s="732"/>
      <c r="J204" s="732"/>
      <c r="K204" s="732"/>
      <c r="L204" s="732"/>
      <c r="M204" s="732"/>
      <c r="N204" s="732"/>
      <c r="O204" s="1690"/>
      <c r="P204" s="1691"/>
      <c r="Q204" s="1691"/>
      <c r="R204" s="1691"/>
      <c r="S204" s="1692"/>
      <c r="T204" s="1690"/>
      <c r="U204" s="1691"/>
      <c r="V204" s="1691"/>
      <c r="W204" s="1691"/>
      <c r="X204" s="1692"/>
      <c r="Y204" s="150" t="s">
        <v>1002</v>
      </c>
      <c r="Z204" s="151"/>
      <c r="AA204" s="1003">
        <f t="shared" si="3"/>
        <v>0</v>
      </c>
      <c r="AB204" s="146"/>
      <c r="AC204" s="146"/>
    </row>
    <row r="205" spans="1:29" s="354" customFormat="1" ht="21" customHeight="1" x14ac:dyDescent="0.2">
      <c r="A205" s="951" t="s">
        <v>829</v>
      </c>
      <c r="B205" s="230"/>
      <c r="C205" s="728" t="s">
        <v>1</v>
      </c>
      <c r="D205" s="732"/>
      <c r="E205" s="732"/>
      <c r="F205" s="732"/>
      <c r="G205" s="732"/>
      <c r="H205" s="732"/>
      <c r="I205" s="732"/>
      <c r="J205" s="732"/>
      <c r="K205" s="732"/>
      <c r="L205" s="732"/>
      <c r="M205" s="732"/>
      <c r="N205" s="732"/>
      <c r="O205" s="1690"/>
      <c r="P205" s="1691"/>
      <c r="Q205" s="1691"/>
      <c r="R205" s="1691"/>
      <c r="S205" s="1692"/>
      <c r="T205" s="1690"/>
      <c r="U205" s="1691"/>
      <c r="V205" s="1691"/>
      <c r="W205" s="1691"/>
      <c r="X205" s="1692"/>
      <c r="Y205" s="150" t="s">
        <v>1002</v>
      </c>
      <c r="Z205" s="151"/>
      <c r="AA205" s="1003">
        <f t="shared" si="3"/>
        <v>0</v>
      </c>
      <c r="AB205" s="146"/>
      <c r="AC205" s="146"/>
    </row>
    <row r="206" spans="1:29" s="354" customFormat="1" ht="21" customHeight="1" x14ac:dyDescent="0.2">
      <c r="A206" s="951" t="s">
        <v>830</v>
      </c>
      <c r="B206" s="230"/>
      <c r="C206" s="735" t="s">
        <v>2</v>
      </c>
      <c r="D206" s="736"/>
      <c r="E206" s="736"/>
      <c r="F206" s="736"/>
      <c r="G206" s="736"/>
      <c r="H206" s="736"/>
      <c r="I206" s="736"/>
      <c r="J206" s="736"/>
      <c r="K206" s="736"/>
      <c r="L206" s="736"/>
      <c r="M206" s="736"/>
      <c r="N206" s="736"/>
      <c r="O206" s="1755"/>
      <c r="P206" s="1756"/>
      <c r="Q206" s="1756"/>
      <c r="R206" s="1756"/>
      <c r="S206" s="1757"/>
      <c r="T206" s="1755"/>
      <c r="U206" s="1756"/>
      <c r="V206" s="1756"/>
      <c r="W206" s="1756"/>
      <c r="X206" s="1757"/>
      <c r="Y206" s="150" t="s">
        <v>1002</v>
      </c>
      <c r="Z206" s="151"/>
      <c r="AA206" s="1003">
        <f t="shared" si="3"/>
        <v>0</v>
      </c>
      <c r="AB206" s="146"/>
      <c r="AC206" s="146"/>
    </row>
    <row r="207" spans="1:29" s="354" customFormat="1" ht="21" customHeight="1" thickBot="1" x14ac:dyDescent="0.25">
      <c r="A207" s="951" t="s">
        <v>831</v>
      </c>
      <c r="B207" s="230"/>
      <c r="C207" s="729" t="s">
        <v>40</v>
      </c>
      <c r="D207" s="737"/>
      <c r="E207" s="737"/>
      <c r="F207" s="737"/>
      <c r="G207" s="737"/>
      <c r="H207" s="737"/>
      <c r="I207" s="737"/>
      <c r="J207" s="737"/>
      <c r="K207" s="737"/>
      <c r="L207" s="737"/>
      <c r="M207" s="737"/>
      <c r="N207" s="738"/>
      <c r="O207" s="1640"/>
      <c r="P207" s="1728"/>
      <c r="Q207" s="1728"/>
      <c r="R207" s="1728"/>
      <c r="S207" s="1729"/>
      <c r="T207" s="1640"/>
      <c r="U207" s="1728"/>
      <c r="V207" s="1728"/>
      <c r="W207" s="1728"/>
      <c r="X207" s="1729"/>
      <c r="Y207" s="150" t="s">
        <v>1002</v>
      </c>
      <c r="Z207" s="151"/>
      <c r="AA207" s="1003">
        <f t="shared" si="3"/>
        <v>0</v>
      </c>
      <c r="AB207" s="146"/>
      <c r="AC207" s="146"/>
    </row>
    <row r="208" spans="1:29" s="354" customFormat="1" ht="5.25" customHeight="1" thickTop="1" x14ac:dyDescent="0.2">
      <c r="A208" s="952"/>
      <c r="B208" s="230"/>
      <c r="C208" s="252"/>
      <c r="D208" s="497"/>
      <c r="E208" s="497"/>
      <c r="F208" s="497"/>
      <c r="G208" s="497"/>
      <c r="H208" s="253"/>
      <c r="I208" s="253"/>
      <c r="J208" s="253"/>
      <c r="K208" s="253"/>
      <c r="L208" s="254"/>
      <c r="M208" s="254"/>
      <c r="N208" s="254"/>
      <c r="O208" s="254"/>
      <c r="P208" s="254"/>
      <c r="Q208" s="254"/>
      <c r="R208" s="254"/>
      <c r="S208" s="254"/>
      <c r="T208" s="255"/>
      <c r="U208" s="255"/>
      <c r="V208" s="255"/>
      <c r="W208" s="255"/>
      <c r="X208" s="255"/>
      <c r="Y208" s="255"/>
      <c r="Z208" s="151"/>
      <c r="AA208" s="1003"/>
      <c r="AB208" s="146"/>
      <c r="AC208" s="146"/>
    </row>
    <row r="209" spans="1:29" s="354" customFormat="1" ht="22.5" customHeight="1" x14ac:dyDescent="0.2">
      <c r="A209" s="950" t="s">
        <v>258</v>
      </c>
      <c r="B209" s="230"/>
      <c r="C209" s="1184" t="s">
        <v>406</v>
      </c>
      <c r="D209" s="1184"/>
      <c r="E209" s="1184"/>
      <c r="F209" s="1184"/>
      <c r="G209" s="1184"/>
      <c r="H209" s="1184"/>
      <c r="I209" s="1184"/>
      <c r="J209" s="1184"/>
      <c r="K209" s="1184"/>
      <c r="L209" s="1184"/>
      <c r="M209" s="1184"/>
      <c r="N209" s="1184"/>
      <c r="O209" s="1184"/>
      <c r="P209" s="1184"/>
      <c r="Q209" s="1184"/>
      <c r="R209" s="1184"/>
      <c r="S209" s="1184"/>
      <c r="T209" s="1184"/>
      <c r="U209" s="1184"/>
      <c r="V209" s="1184"/>
      <c r="W209" s="1184"/>
      <c r="X209" s="1184"/>
      <c r="Y209" s="150"/>
      <c r="Z209" s="151"/>
      <c r="AA209" s="1003"/>
      <c r="AB209" s="146"/>
      <c r="AC209" s="146"/>
    </row>
    <row r="210" spans="1:29" s="354" customFormat="1" ht="9" customHeight="1" x14ac:dyDescent="0.2">
      <c r="A210" s="947"/>
      <c r="B210" s="19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8"/>
      <c r="Z210" s="159"/>
      <c r="AA210" s="1003"/>
      <c r="AB210" s="146"/>
      <c r="AC210" s="146"/>
    </row>
    <row r="211" spans="1:29" s="354" customFormat="1" ht="5.25" customHeight="1" x14ac:dyDescent="0.2">
      <c r="A211" s="947"/>
      <c r="B211" s="248"/>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4"/>
      <c r="Z211" s="145"/>
      <c r="AA211" s="1003"/>
      <c r="AB211" s="146"/>
      <c r="AC211" s="146"/>
    </row>
    <row r="212" spans="1:29" s="354" customFormat="1" ht="24" customHeight="1" x14ac:dyDescent="0.2">
      <c r="A212" s="947"/>
      <c r="B212" s="230"/>
      <c r="C212" s="238" t="s">
        <v>1039</v>
      </c>
      <c r="D212" s="238"/>
      <c r="E212" s="238"/>
      <c r="F212" s="238"/>
      <c r="G212" s="238"/>
      <c r="H212" s="149"/>
      <c r="I212" s="504"/>
      <c r="J212" s="504"/>
      <c r="K212" s="504"/>
      <c r="L212" s="149"/>
      <c r="M212" s="504"/>
      <c r="N212" s="504"/>
      <c r="O212" s="504"/>
      <c r="P212" s="412"/>
      <c r="Q212" s="504"/>
      <c r="R212" s="504"/>
      <c r="S212" s="504"/>
      <c r="T212" s="149"/>
      <c r="U212" s="504"/>
      <c r="V212" s="504"/>
      <c r="W212" s="504"/>
      <c r="X212" s="504"/>
      <c r="Y212" s="150"/>
      <c r="Z212" s="151"/>
      <c r="AA212" s="1003"/>
      <c r="AB212" s="146"/>
      <c r="AC212" s="146"/>
    </row>
    <row r="213" spans="1:29" s="354" customFormat="1" ht="5.25" customHeight="1" x14ac:dyDescent="0.2">
      <c r="A213" s="947"/>
      <c r="B213" s="230"/>
      <c r="C213" s="149"/>
      <c r="D213" s="504"/>
      <c r="E213" s="504"/>
      <c r="F213" s="504"/>
      <c r="G213" s="504"/>
      <c r="H213" s="149"/>
      <c r="I213" s="504"/>
      <c r="J213" s="504"/>
      <c r="K213" s="504"/>
      <c r="L213" s="149"/>
      <c r="M213" s="504"/>
      <c r="N213" s="504"/>
      <c r="O213" s="504"/>
      <c r="P213" s="149"/>
      <c r="Q213" s="504"/>
      <c r="R213" s="504"/>
      <c r="S213" s="504"/>
      <c r="T213" s="149"/>
      <c r="U213" s="504"/>
      <c r="V213" s="504"/>
      <c r="W213" s="504"/>
      <c r="X213" s="504"/>
      <c r="Y213" s="150"/>
      <c r="Z213" s="151"/>
      <c r="AA213" s="1003"/>
      <c r="AB213" s="146"/>
      <c r="AC213" s="146"/>
    </row>
    <row r="214" spans="1:29" s="354" customFormat="1" ht="30" customHeight="1" x14ac:dyDescent="0.2">
      <c r="A214" s="952"/>
      <c r="B214" s="230"/>
      <c r="C214" s="713" t="s">
        <v>1406</v>
      </c>
      <c r="D214" s="714"/>
      <c r="E214" s="714"/>
      <c r="F214" s="714"/>
      <c r="G214" s="714"/>
      <c r="H214" s="714"/>
      <c r="I214" s="714"/>
      <c r="J214" s="714"/>
      <c r="K214" s="714"/>
      <c r="L214" s="714"/>
      <c r="M214" s="714"/>
      <c r="N214" s="714"/>
      <c r="O214" s="1752" t="s">
        <v>1044</v>
      </c>
      <c r="P214" s="1753"/>
      <c r="Q214" s="1753"/>
      <c r="R214" s="1753"/>
      <c r="S214" s="1754"/>
      <c r="T214" s="1752" t="s">
        <v>1043</v>
      </c>
      <c r="U214" s="1753" t="s">
        <v>190</v>
      </c>
      <c r="V214" s="1753"/>
      <c r="W214" s="1753"/>
      <c r="X214" s="1754"/>
      <c r="Y214" s="150"/>
      <c r="Z214" s="151"/>
      <c r="AA214" s="1003"/>
      <c r="AB214" s="146"/>
      <c r="AC214" s="146"/>
    </row>
    <row r="215" spans="1:29" s="354" customFormat="1" ht="21" customHeight="1" x14ac:dyDescent="0.2">
      <c r="A215" s="951" t="s">
        <v>832</v>
      </c>
      <c r="B215" s="230"/>
      <c r="C215" s="1725" t="s">
        <v>3</v>
      </c>
      <c r="D215" s="1726"/>
      <c r="E215" s="1726"/>
      <c r="F215" s="1726"/>
      <c r="G215" s="1726"/>
      <c r="H215" s="1726"/>
      <c r="I215" s="1726"/>
      <c r="J215" s="1726"/>
      <c r="K215" s="1726"/>
      <c r="L215" s="1726"/>
      <c r="M215" s="1726"/>
      <c r="N215" s="1727"/>
      <c r="O215" s="1690"/>
      <c r="P215" s="1691"/>
      <c r="Q215" s="1691"/>
      <c r="R215" s="1691"/>
      <c r="S215" s="1692"/>
      <c r="T215" s="1690"/>
      <c r="U215" s="1691"/>
      <c r="V215" s="1691"/>
      <c r="W215" s="1691"/>
      <c r="X215" s="1692"/>
      <c r="Y215" s="150" t="s">
        <v>1002</v>
      </c>
      <c r="Z215" s="151"/>
      <c r="AA215" s="1003">
        <f>IF(O215="?",0,IF(O215&lt;&gt;"",1,0))+IF(T215="?",0,IF(T215&lt;&gt;"",1,0))</f>
        <v>0</v>
      </c>
      <c r="AB215" s="146"/>
      <c r="AC215" s="146"/>
    </row>
    <row r="216" spans="1:29" s="354" customFormat="1" ht="21" customHeight="1" x14ac:dyDescent="0.2">
      <c r="A216" s="951" t="s">
        <v>833</v>
      </c>
      <c r="B216" s="230"/>
      <c r="C216" s="1725" t="s">
        <v>0</v>
      </c>
      <c r="D216" s="1726"/>
      <c r="E216" s="1726"/>
      <c r="F216" s="1726"/>
      <c r="G216" s="1726"/>
      <c r="H216" s="1726"/>
      <c r="I216" s="1726"/>
      <c r="J216" s="1726"/>
      <c r="K216" s="1726"/>
      <c r="L216" s="1726"/>
      <c r="M216" s="1726"/>
      <c r="N216" s="1727"/>
      <c r="O216" s="1690"/>
      <c r="P216" s="1691"/>
      <c r="Q216" s="1691"/>
      <c r="R216" s="1691"/>
      <c r="S216" s="1692"/>
      <c r="T216" s="1690"/>
      <c r="U216" s="1691"/>
      <c r="V216" s="1691"/>
      <c r="W216" s="1691"/>
      <c r="X216" s="1692"/>
      <c r="Y216" s="705" t="s">
        <v>1002</v>
      </c>
      <c r="Z216" s="151"/>
      <c r="AA216" s="1003">
        <f>IF(O216="?",0,IF(O216&lt;&gt;"",1,0))+IF(T216="?",0,IF(T216&lt;&gt;"",1,0))</f>
        <v>0</v>
      </c>
      <c r="AB216" s="146"/>
      <c r="AC216" s="146"/>
    </row>
    <row r="217" spans="1:29" s="354" customFormat="1" ht="5.25" customHeight="1" x14ac:dyDescent="0.2">
      <c r="A217" s="952"/>
      <c r="B217" s="230"/>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694"/>
      <c r="Z217" s="226"/>
      <c r="AA217" s="1003"/>
      <c r="AB217" s="146"/>
      <c r="AC217" s="146"/>
    </row>
    <row r="218" spans="1:29" s="354" customFormat="1" ht="5.45" customHeight="1" x14ac:dyDescent="0.2">
      <c r="A218" s="947"/>
      <c r="B218" s="228"/>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4"/>
      <c r="Z218" s="155"/>
      <c r="AA218" s="1003"/>
      <c r="AB218" s="146"/>
      <c r="AC218" s="146"/>
    </row>
    <row r="219" spans="1:29" s="354" customFormat="1" ht="5.45" customHeight="1" x14ac:dyDescent="0.2">
      <c r="A219" s="947"/>
      <c r="B219" s="258"/>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60"/>
      <c r="Z219" s="261"/>
      <c r="AA219" s="1003"/>
      <c r="AB219" s="146"/>
      <c r="AC219" s="146"/>
    </row>
    <row r="220" spans="1:29" s="353" customFormat="1" ht="19.5" customHeight="1" x14ac:dyDescent="0.2">
      <c r="A220" s="957" t="s">
        <v>1243</v>
      </c>
      <c r="B220" s="160"/>
      <c r="C220" s="698" t="s">
        <v>967</v>
      </c>
      <c r="D220" s="698"/>
      <c r="E220" s="698"/>
      <c r="F220" s="698"/>
      <c r="G220" s="698"/>
      <c r="H220" s="698"/>
      <c r="I220" s="698"/>
      <c r="J220" s="698"/>
      <c r="K220" s="698"/>
      <c r="L220" s="855" t="s">
        <v>1166</v>
      </c>
      <c r="M220" s="698"/>
      <c r="N220" s="698"/>
      <c r="O220" s="698"/>
      <c r="P220" s="698"/>
      <c r="Q220" s="698"/>
      <c r="R220" s="698"/>
      <c r="S220" s="698"/>
      <c r="T220" s="698"/>
      <c r="U220" s="698"/>
      <c r="V220" s="698"/>
      <c r="W220" s="698"/>
      <c r="X220" s="698"/>
      <c r="Y220" s="698"/>
      <c r="Z220" s="162"/>
      <c r="AA220" s="1003">
        <f>IF(L220="?",0,IF(L220&lt;&gt;"",1,0))</f>
        <v>0</v>
      </c>
      <c r="AB220" s="28"/>
      <c r="AC220" s="28"/>
    </row>
    <row r="221" spans="1:29" s="975" customFormat="1" ht="19.5" customHeight="1" x14ac:dyDescent="0.2">
      <c r="A221" s="957"/>
      <c r="B221" s="165"/>
      <c r="C221" s="684" t="s">
        <v>338</v>
      </c>
      <c r="D221" s="684"/>
      <c r="E221" s="684"/>
      <c r="F221" s="132"/>
      <c r="G221" s="132"/>
      <c r="H221" s="132"/>
      <c r="I221" s="132"/>
      <c r="J221" s="132"/>
      <c r="K221" s="132"/>
      <c r="L221" s="132"/>
      <c r="M221" s="132"/>
      <c r="N221" s="132"/>
      <c r="O221" s="132"/>
      <c r="P221" s="132"/>
      <c r="Q221" s="132"/>
      <c r="R221" s="132"/>
      <c r="S221" s="132"/>
      <c r="T221" s="132"/>
      <c r="U221" s="132"/>
      <c r="V221" s="183"/>
      <c r="W221" s="183"/>
      <c r="X221" s="183"/>
      <c r="Y221" s="183"/>
      <c r="Z221" s="166"/>
      <c r="AA221" s="1004"/>
      <c r="AB221" s="164"/>
      <c r="AC221" s="164"/>
    </row>
    <row r="222" spans="1:29" s="354" customFormat="1" ht="60" customHeight="1" x14ac:dyDescent="0.2">
      <c r="A222" s="949" t="s">
        <v>834</v>
      </c>
      <c r="B222" s="147"/>
      <c r="C222" s="1198"/>
      <c r="D222" s="1198"/>
      <c r="E222" s="1198"/>
      <c r="F222" s="1198"/>
      <c r="G222" s="1198"/>
      <c r="H222" s="1198"/>
      <c r="I222" s="1198"/>
      <c r="J222" s="1198"/>
      <c r="K222" s="1198"/>
      <c r="L222" s="1198"/>
      <c r="M222" s="1198"/>
      <c r="N222" s="1198"/>
      <c r="O222" s="1198"/>
      <c r="P222" s="1198"/>
      <c r="Q222" s="1198"/>
      <c r="R222" s="1198"/>
      <c r="S222" s="1198"/>
      <c r="T222" s="1198"/>
      <c r="U222" s="1198"/>
      <c r="V222" s="1198"/>
      <c r="W222" s="1198"/>
      <c r="X222" s="1198"/>
      <c r="Y222" s="1198"/>
      <c r="Z222" s="151"/>
      <c r="AA222" s="1003">
        <f>IF(C222="?",0,IF(C222&lt;&gt;"",1,0))</f>
        <v>0</v>
      </c>
      <c r="AB222" s="146"/>
      <c r="AC222" s="146"/>
    </row>
    <row r="223" spans="1:29" s="354" customFormat="1" ht="9" customHeight="1" x14ac:dyDescent="0.2">
      <c r="A223" s="945" t="str">
        <f>IF(L4&lt;&gt;"",L4,"")</f>
        <v>00000000</v>
      </c>
      <c r="B223" s="19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8"/>
      <c r="Z223" s="159"/>
      <c r="AA223" s="1003"/>
      <c r="AB223" s="146"/>
      <c r="AC223" s="146"/>
    </row>
    <row r="224" spans="1:29" s="354" customFormat="1" ht="5.25" customHeight="1" x14ac:dyDescent="0.2">
      <c r="A224" s="947"/>
      <c r="B224" s="248"/>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4"/>
      <c r="Z224" s="145"/>
      <c r="AA224" s="1003"/>
      <c r="AB224" s="146"/>
      <c r="AC224" s="146"/>
    </row>
    <row r="225" spans="1:29" s="354" customFormat="1" ht="36" customHeight="1" x14ac:dyDescent="0.2">
      <c r="A225" s="947"/>
      <c r="B225" s="230"/>
      <c r="C225" s="1563" t="s">
        <v>1407</v>
      </c>
      <c r="D225" s="1563"/>
      <c r="E225" s="1563"/>
      <c r="F225" s="1563"/>
      <c r="G225" s="1563"/>
      <c r="H225" s="1563"/>
      <c r="I225" s="1563"/>
      <c r="J225" s="1563"/>
      <c r="K225" s="1563"/>
      <c r="L225" s="1563"/>
      <c r="M225" s="1563"/>
      <c r="N225" s="1563"/>
      <c r="O225" s="1563"/>
      <c r="P225" s="1563"/>
      <c r="Q225" s="1563"/>
      <c r="R225" s="1563"/>
      <c r="S225" s="1563"/>
      <c r="T225" s="1563"/>
      <c r="U225" s="1563"/>
      <c r="V225" s="1563"/>
      <c r="W225" s="1563"/>
      <c r="X225" s="1563"/>
      <c r="Y225" s="1563"/>
      <c r="Z225" s="151"/>
      <c r="AA225" s="1003"/>
      <c r="AB225" s="146"/>
      <c r="AC225" s="146"/>
    </row>
    <row r="226" spans="1:29" s="354" customFormat="1" ht="5.45" customHeight="1" x14ac:dyDescent="0.2">
      <c r="A226" s="947"/>
      <c r="B226" s="147"/>
      <c r="C226" s="148"/>
      <c r="D226" s="494"/>
      <c r="E226" s="494"/>
      <c r="F226" s="494"/>
      <c r="G226" s="494"/>
      <c r="H226" s="148"/>
      <c r="I226" s="494"/>
      <c r="J226" s="494"/>
      <c r="K226" s="494"/>
      <c r="L226" s="149"/>
      <c r="M226" s="504"/>
      <c r="N226" s="504"/>
      <c r="O226" s="504"/>
      <c r="P226" s="240"/>
      <c r="Q226" s="240"/>
      <c r="R226" s="240"/>
      <c r="S226" s="240"/>
      <c r="T226" s="148"/>
      <c r="U226" s="494"/>
      <c r="V226" s="494"/>
      <c r="W226" s="494"/>
      <c r="X226" s="494"/>
      <c r="Y226" s="150"/>
      <c r="Z226" s="151"/>
      <c r="AA226" s="1003"/>
      <c r="AB226" s="146"/>
      <c r="AC226" s="146"/>
    </row>
    <row r="227" spans="1:29" s="354" customFormat="1" ht="36" customHeight="1" x14ac:dyDescent="0.2">
      <c r="A227" s="950" t="s">
        <v>258</v>
      </c>
      <c r="B227" s="147"/>
      <c r="C227" s="1184" t="s">
        <v>1281</v>
      </c>
      <c r="D227" s="1184"/>
      <c r="E227" s="1184"/>
      <c r="F227" s="1184"/>
      <c r="G227" s="1184"/>
      <c r="H227" s="1184"/>
      <c r="I227" s="1184"/>
      <c r="J227" s="1184"/>
      <c r="K227" s="1184"/>
      <c r="L227" s="1184"/>
      <c r="M227" s="1184"/>
      <c r="N227" s="1184"/>
      <c r="O227" s="1184"/>
      <c r="P227" s="1184"/>
      <c r="Q227" s="1184"/>
      <c r="R227" s="1184"/>
      <c r="S227" s="1184"/>
      <c r="T227" s="1184"/>
      <c r="U227" s="1184"/>
      <c r="V227" s="1184"/>
      <c r="W227" s="1184"/>
      <c r="X227" s="1184"/>
      <c r="Y227" s="150"/>
      <c r="Z227" s="151"/>
      <c r="AA227" s="1003"/>
      <c r="AB227" s="146"/>
      <c r="AC227" s="146"/>
    </row>
    <row r="228" spans="1:29" s="354" customFormat="1" ht="9" customHeight="1" x14ac:dyDescent="0.2">
      <c r="A228" s="947"/>
      <c r="B228" s="230"/>
      <c r="C228" s="148"/>
      <c r="D228" s="494"/>
      <c r="E228" s="494"/>
      <c r="F228" s="494"/>
      <c r="G228" s="494"/>
      <c r="H228" s="148"/>
      <c r="I228" s="494"/>
      <c r="J228" s="494"/>
      <c r="K228" s="494"/>
      <c r="L228" s="148"/>
      <c r="M228" s="494"/>
      <c r="N228" s="494"/>
      <c r="O228" s="494"/>
      <c r="P228" s="148"/>
      <c r="Q228" s="494"/>
      <c r="R228" s="494"/>
      <c r="S228" s="494"/>
      <c r="T228" s="148"/>
      <c r="U228" s="494"/>
      <c r="V228" s="494"/>
      <c r="W228" s="494"/>
      <c r="X228" s="494"/>
      <c r="Y228" s="150"/>
      <c r="Z228" s="151"/>
      <c r="AA228" s="1003"/>
      <c r="AB228" s="146"/>
      <c r="AC228" s="146"/>
    </row>
    <row r="229" spans="1:29" s="354" customFormat="1" ht="30" customHeight="1" x14ac:dyDescent="0.2">
      <c r="A229" s="952"/>
      <c r="B229" s="230"/>
      <c r="C229" s="713" t="s">
        <v>1408</v>
      </c>
      <c r="D229" s="714"/>
      <c r="E229" s="714"/>
      <c r="F229" s="714"/>
      <c r="G229" s="714"/>
      <c r="H229" s="714"/>
      <c r="I229" s="714"/>
      <c r="J229" s="714"/>
      <c r="K229" s="714"/>
      <c r="L229" s="714"/>
      <c r="M229" s="714"/>
      <c r="N229" s="714"/>
      <c r="O229" s="734"/>
      <c r="P229" s="734"/>
      <c r="Q229" s="734"/>
      <c r="R229" s="734"/>
      <c r="S229" s="734"/>
      <c r="T229" s="1730" t="s">
        <v>1046</v>
      </c>
      <c r="U229" s="1731"/>
      <c r="V229" s="1731"/>
      <c r="W229" s="1731"/>
      <c r="X229" s="1732"/>
      <c r="Y229" s="150"/>
      <c r="Z229" s="151"/>
      <c r="AA229" s="1003"/>
      <c r="AB229" s="146"/>
      <c r="AC229" s="146"/>
    </row>
    <row r="230" spans="1:29" s="354" customFormat="1" ht="21" customHeight="1" x14ac:dyDescent="0.2">
      <c r="A230" s="951" t="s">
        <v>835</v>
      </c>
      <c r="B230" s="230"/>
      <c r="C230" s="728" t="s">
        <v>269</v>
      </c>
      <c r="D230" s="732"/>
      <c r="E230" s="732"/>
      <c r="F230" s="732"/>
      <c r="G230" s="732"/>
      <c r="H230" s="732"/>
      <c r="I230" s="732"/>
      <c r="J230" s="732"/>
      <c r="K230" s="732"/>
      <c r="L230" s="732"/>
      <c r="M230" s="732"/>
      <c r="N230" s="732"/>
      <c r="O230" s="732"/>
      <c r="P230" s="732"/>
      <c r="Q230" s="732"/>
      <c r="R230" s="732"/>
      <c r="S230" s="732"/>
      <c r="T230" s="1690"/>
      <c r="U230" s="1691"/>
      <c r="V230" s="1691"/>
      <c r="W230" s="1691"/>
      <c r="X230" s="1692"/>
      <c r="Y230" s="150" t="s">
        <v>146</v>
      </c>
      <c r="Z230" s="151"/>
      <c r="AA230" s="1003">
        <f t="shared" ref="AA230:AA236" si="4">IF(T230="?",0,IF(T230&lt;&gt;"",1,0))</f>
        <v>0</v>
      </c>
      <c r="AB230" s="146"/>
      <c r="AC230" s="146"/>
    </row>
    <row r="231" spans="1:29" s="354" customFormat="1" ht="21" customHeight="1" x14ac:dyDescent="0.2">
      <c r="A231" s="951" t="s">
        <v>836</v>
      </c>
      <c r="B231" s="230"/>
      <c r="C231" s="728" t="s">
        <v>431</v>
      </c>
      <c r="D231" s="732"/>
      <c r="E231" s="732"/>
      <c r="F231" s="732"/>
      <c r="G231" s="732"/>
      <c r="H231" s="732"/>
      <c r="I231" s="732"/>
      <c r="J231" s="732"/>
      <c r="K231" s="732"/>
      <c r="L231" s="732"/>
      <c r="M231" s="732"/>
      <c r="N231" s="732"/>
      <c r="O231" s="732"/>
      <c r="P231" s="732"/>
      <c r="Q231" s="732"/>
      <c r="R231" s="732"/>
      <c r="S231" s="732"/>
      <c r="T231" s="1690"/>
      <c r="U231" s="1691"/>
      <c r="V231" s="1691"/>
      <c r="W231" s="1691"/>
      <c r="X231" s="1692"/>
      <c r="Y231" s="150" t="s">
        <v>146</v>
      </c>
      <c r="Z231" s="151"/>
      <c r="AA231" s="1003">
        <f t="shared" si="4"/>
        <v>0</v>
      </c>
      <c r="AB231" s="146"/>
      <c r="AC231" s="146"/>
    </row>
    <row r="232" spans="1:29" s="354" customFormat="1" ht="21" customHeight="1" x14ac:dyDescent="0.2">
      <c r="A232" s="951" t="s">
        <v>837</v>
      </c>
      <c r="B232" s="230"/>
      <c r="C232" s="728" t="s">
        <v>176</v>
      </c>
      <c r="D232" s="732"/>
      <c r="E232" s="732"/>
      <c r="F232" s="732"/>
      <c r="G232" s="732"/>
      <c r="H232" s="732"/>
      <c r="I232" s="732"/>
      <c r="J232" s="732"/>
      <c r="K232" s="732"/>
      <c r="L232" s="732"/>
      <c r="M232" s="732"/>
      <c r="N232" s="732"/>
      <c r="O232" s="732"/>
      <c r="P232" s="732"/>
      <c r="Q232" s="732"/>
      <c r="R232" s="732"/>
      <c r="S232" s="732"/>
      <c r="T232" s="1690"/>
      <c r="U232" s="1691"/>
      <c r="V232" s="1691"/>
      <c r="W232" s="1691"/>
      <c r="X232" s="1692"/>
      <c r="Y232" s="150" t="s">
        <v>146</v>
      </c>
      <c r="Z232" s="151"/>
      <c r="AA232" s="1003">
        <f t="shared" si="4"/>
        <v>0</v>
      </c>
      <c r="AB232" s="146"/>
      <c r="AC232" s="146"/>
    </row>
    <row r="233" spans="1:29" s="354" customFormat="1" ht="21" customHeight="1" x14ac:dyDescent="0.2">
      <c r="A233" s="951" t="s">
        <v>838</v>
      </c>
      <c r="B233" s="230"/>
      <c r="C233" s="728" t="s">
        <v>288</v>
      </c>
      <c r="D233" s="732"/>
      <c r="E233" s="732"/>
      <c r="F233" s="732"/>
      <c r="G233" s="732"/>
      <c r="H233" s="732"/>
      <c r="I233" s="732"/>
      <c r="J233" s="732"/>
      <c r="K233" s="732"/>
      <c r="L233" s="732"/>
      <c r="M233" s="732"/>
      <c r="N233" s="732"/>
      <c r="O233" s="732"/>
      <c r="P233" s="732"/>
      <c r="Q233" s="732"/>
      <c r="R233" s="732"/>
      <c r="S233" s="732"/>
      <c r="T233" s="1690"/>
      <c r="U233" s="1691"/>
      <c r="V233" s="1691"/>
      <c r="W233" s="1691"/>
      <c r="X233" s="1692"/>
      <c r="Y233" s="150" t="s">
        <v>146</v>
      </c>
      <c r="Z233" s="151"/>
      <c r="AA233" s="1003">
        <f t="shared" si="4"/>
        <v>0</v>
      </c>
      <c r="AB233" s="146"/>
      <c r="AC233" s="146"/>
    </row>
    <row r="234" spans="1:29" s="354" customFormat="1" ht="21" customHeight="1" x14ac:dyDescent="0.2">
      <c r="A234" s="951" t="s">
        <v>839</v>
      </c>
      <c r="B234" s="230"/>
      <c r="C234" s="728" t="s">
        <v>1</v>
      </c>
      <c r="D234" s="732"/>
      <c r="E234" s="732"/>
      <c r="F234" s="732"/>
      <c r="G234" s="732"/>
      <c r="H234" s="732"/>
      <c r="I234" s="732"/>
      <c r="J234" s="732"/>
      <c r="K234" s="732"/>
      <c r="L234" s="732"/>
      <c r="M234" s="732"/>
      <c r="N234" s="732"/>
      <c r="O234" s="732"/>
      <c r="P234" s="732"/>
      <c r="Q234" s="732"/>
      <c r="R234" s="732"/>
      <c r="S234" s="732"/>
      <c r="T234" s="1690"/>
      <c r="U234" s="1691"/>
      <c r="V234" s="1691"/>
      <c r="W234" s="1691"/>
      <c r="X234" s="1692"/>
      <c r="Y234" s="150" t="s">
        <v>146</v>
      </c>
      <c r="Z234" s="151"/>
      <c r="AA234" s="1003">
        <f t="shared" si="4"/>
        <v>0</v>
      </c>
      <c r="AB234" s="146"/>
      <c r="AC234" s="146"/>
    </row>
    <row r="235" spans="1:29" s="354" customFormat="1" ht="21" customHeight="1" x14ac:dyDescent="0.2">
      <c r="A235" s="951" t="s">
        <v>840</v>
      </c>
      <c r="B235" s="230"/>
      <c r="C235" s="728" t="s">
        <v>2</v>
      </c>
      <c r="D235" s="732"/>
      <c r="E235" s="732"/>
      <c r="F235" s="732"/>
      <c r="G235" s="732"/>
      <c r="H235" s="732"/>
      <c r="I235" s="732"/>
      <c r="J235" s="732"/>
      <c r="K235" s="732"/>
      <c r="L235" s="732"/>
      <c r="M235" s="732"/>
      <c r="N235" s="732"/>
      <c r="O235" s="732"/>
      <c r="P235" s="732"/>
      <c r="Q235" s="732"/>
      <c r="R235" s="732"/>
      <c r="S235" s="732"/>
      <c r="T235" s="1755"/>
      <c r="U235" s="1756"/>
      <c r="V235" s="1756"/>
      <c r="W235" s="1756"/>
      <c r="X235" s="1757"/>
      <c r="Y235" s="150" t="s">
        <v>146</v>
      </c>
      <c r="Z235" s="151"/>
      <c r="AA235" s="1003">
        <f t="shared" si="4"/>
        <v>0</v>
      </c>
      <c r="AB235" s="146"/>
      <c r="AC235" s="146"/>
    </row>
    <row r="236" spans="1:29" s="354" customFormat="1" ht="21" customHeight="1" thickBot="1" x14ac:dyDescent="0.25">
      <c r="A236" s="951" t="s">
        <v>841</v>
      </c>
      <c r="B236" s="230"/>
      <c r="C236" s="729" t="s">
        <v>40</v>
      </c>
      <c r="D236" s="737"/>
      <c r="E236" s="737"/>
      <c r="F236" s="737"/>
      <c r="G236" s="737"/>
      <c r="H236" s="737"/>
      <c r="I236" s="737"/>
      <c r="J236" s="737"/>
      <c r="K236" s="737"/>
      <c r="L236" s="737"/>
      <c r="M236" s="737"/>
      <c r="N236" s="737"/>
      <c r="O236" s="737"/>
      <c r="P236" s="737"/>
      <c r="Q236" s="737"/>
      <c r="R236" s="737"/>
      <c r="S236" s="737"/>
      <c r="T236" s="1640"/>
      <c r="U236" s="1728"/>
      <c r="V236" s="1728"/>
      <c r="W236" s="1728"/>
      <c r="X236" s="1729"/>
      <c r="Y236" s="150" t="s">
        <v>146</v>
      </c>
      <c r="Z236" s="151"/>
      <c r="AA236" s="1003">
        <f t="shared" si="4"/>
        <v>0</v>
      </c>
      <c r="AB236" s="146"/>
      <c r="AC236" s="146"/>
    </row>
    <row r="237" spans="1:29" s="354" customFormat="1" ht="9" customHeight="1" thickTop="1" x14ac:dyDescent="0.2">
      <c r="A237" s="947"/>
      <c r="B237" s="230"/>
      <c r="C237" s="148"/>
      <c r="D237" s="494"/>
      <c r="E237" s="494"/>
      <c r="F237" s="494"/>
      <c r="G237" s="494"/>
      <c r="H237" s="148"/>
      <c r="I237" s="494"/>
      <c r="J237" s="494"/>
      <c r="K237" s="494"/>
      <c r="L237" s="148"/>
      <c r="M237" s="494"/>
      <c r="N237" s="494"/>
      <c r="O237" s="494"/>
      <c r="P237" s="148"/>
      <c r="Q237" s="494"/>
      <c r="R237" s="494"/>
      <c r="S237" s="494"/>
      <c r="T237" s="148"/>
      <c r="U237" s="494"/>
      <c r="V237" s="494"/>
      <c r="W237" s="494"/>
      <c r="X237" s="494"/>
      <c r="Y237" s="150"/>
      <c r="Z237" s="151"/>
      <c r="AA237" s="1003"/>
      <c r="AB237" s="146"/>
      <c r="AC237" s="146"/>
    </row>
    <row r="238" spans="1:29" s="354" customFormat="1" ht="37.5" customHeight="1" x14ac:dyDescent="0.2">
      <c r="A238" s="950" t="s">
        <v>258</v>
      </c>
      <c r="B238" s="147"/>
      <c r="C238" s="1184" t="s">
        <v>1282</v>
      </c>
      <c r="D238" s="1184"/>
      <c r="E238" s="1184"/>
      <c r="F238" s="1184"/>
      <c r="G238" s="1184"/>
      <c r="H238" s="1184"/>
      <c r="I238" s="1184"/>
      <c r="J238" s="1184"/>
      <c r="K238" s="1184"/>
      <c r="L238" s="1184"/>
      <c r="M238" s="1184"/>
      <c r="N238" s="1184"/>
      <c r="O238" s="1184"/>
      <c r="P238" s="1184"/>
      <c r="Q238" s="1184"/>
      <c r="R238" s="1184"/>
      <c r="S238" s="1184"/>
      <c r="T238" s="1184"/>
      <c r="U238" s="1184"/>
      <c r="V238" s="1184"/>
      <c r="W238" s="1184"/>
      <c r="X238" s="1184"/>
      <c r="Y238" s="1184"/>
      <c r="Z238" s="151"/>
      <c r="AA238" s="1003"/>
      <c r="AB238" s="146"/>
      <c r="AC238" s="146"/>
    </row>
    <row r="239" spans="1:29" s="354" customFormat="1" ht="5.45" customHeight="1" x14ac:dyDescent="0.2">
      <c r="A239" s="947"/>
      <c r="B239" s="230"/>
      <c r="C239" s="148"/>
      <c r="D239" s="494"/>
      <c r="E239" s="494"/>
      <c r="F239" s="494"/>
      <c r="G239" s="494"/>
      <c r="H239" s="148"/>
      <c r="I239" s="494"/>
      <c r="J239" s="494"/>
      <c r="K239" s="494"/>
      <c r="L239" s="148"/>
      <c r="M239" s="494"/>
      <c r="N239" s="494"/>
      <c r="O239" s="494"/>
      <c r="P239" s="148"/>
      <c r="Q239" s="494"/>
      <c r="R239" s="494"/>
      <c r="S239" s="494"/>
      <c r="T239" s="148"/>
      <c r="U239" s="494"/>
      <c r="V239" s="494"/>
      <c r="W239" s="494"/>
      <c r="X239" s="494"/>
      <c r="Y239" s="150"/>
      <c r="Z239" s="151"/>
      <c r="AA239" s="1003"/>
      <c r="AB239" s="146"/>
      <c r="AC239" s="146"/>
    </row>
    <row r="240" spans="1:29" s="354" customFormat="1" ht="30" customHeight="1" x14ac:dyDescent="0.2">
      <c r="A240" s="952"/>
      <c r="B240" s="230"/>
      <c r="C240" s="713" t="s">
        <v>1408</v>
      </c>
      <c r="D240" s="714"/>
      <c r="E240" s="714"/>
      <c r="F240" s="714"/>
      <c r="G240" s="714"/>
      <c r="H240" s="714"/>
      <c r="I240" s="714"/>
      <c r="J240" s="714"/>
      <c r="K240" s="714"/>
      <c r="L240" s="714"/>
      <c r="M240" s="714"/>
      <c r="N240" s="714"/>
      <c r="O240" s="734"/>
      <c r="P240" s="734"/>
      <c r="Q240" s="734"/>
      <c r="R240" s="734"/>
      <c r="S240" s="734"/>
      <c r="T240" s="1730" t="s">
        <v>24</v>
      </c>
      <c r="U240" s="1731"/>
      <c r="V240" s="1731"/>
      <c r="W240" s="1731"/>
      <c r="X240" s="1732"/>
      <c r="Y240" s="150"/>
      <c r="Z240" s="151"/>
      <c r="AA240" s="1003"/>
      <c r="AB240" s="146"/>
      <c r="AC240" s="146"/>
    </row>
    <row r="241" spans="1:29" s="354" customFormat="1" ht="21" customHeight="1" x14ac:dyDescent="0.2">
      <c r="A241" s="951" t="s">
        <v>842</v>
      </c>
      <c r="B241" s="230"/>
      <c r="C241" s="728" t="s">
        <v>3</v>
      </c>
      <c r="D241" s="732"/>
      <c r="E241" s="732"/>
      <c r="F241" s="732"/>
      <c r="G241" s="732"/>
      <c r="H241" s="732"/>
      <c r="I241" s="732"/>
      <c r="J241" s="732"/>
      <c r="K241" s="732"/>
      <c r="L241" s="732"/>
      <c r="M241" s="732"/>
      <c r="N241" s="732"/>
      <c r="O241" s="732"/>
      <c r="P241" s="732"/>
      <c r="Q241" s="732"/>
      <c r="R241" s="732"/>
      <c r="S241" s="732"/>
      <c r="T241" s="1690"/>
      <c r="U241" s="1691"/>
      <c r="V241" s="1691"/>
      <c r="W241" s="1691"/>
      <c r="X241" s="1692"/>
      <c r="Y241" s="150" t="s">
        <v>146</v>
      </c>
      <c r="Z241" s="151"/>
      <c r="AA241" s="1003">
        <f>IF(T241="?",0,IF(T241&lt;&gt;"",1,0))</f>
        <v>0</v>
      </c>
      <c r="AB241" s="146"/>
      <c r="AC241" s="146"/>
    </row>
    <row r="242" spans="1:29" s="354" customFormat="1" ht="21" customHeight="1" x14ac:dyDescent="0.2">
      <c r="A242" s="951" t="s">
        <v>843</v>
      </c>
      <c r="B242" s="230"/>
      <c r="C242" s="728" t="s">
        <v>0</v>
      </c>
      <c r="D242" s="732"/>
      <c r="E242" s="732"/>
      <c r="F242" s="732"/>
      <c r="G242" s="732"/>
      <c r="H242" s="732"/>
      <c r="I242" s="732"/>
      <c r="J242" s="732"/>
      <c r="K242" s="732"/>
      <c r="L242" s="732"/>
      <c r="M242" s="732"/>
      <c r="N242" s="732"/>
      <c r="O242" s="732"/>
      <c r="P242" s="732"/>
      <c r="Q242" s="732"/>
      <c r="R242" s="732"/>
      <c r="S242" s="732"/>
      <c r="T242" s="1690"/>
      <c r="U242" s="1691"/>
      <c r="V242" s="1691"/>
      <c r="W242" s="1691"/>
      <c r="X242" s="1692"/>
      <c r="Y242" s="150" t="s">
        <v>146</v>
      </c>
      <c r="Z242" s="151"/>
      <c r="AA242" s="1003">
        <f>IF(T242="?",0,IF(T242&lt;&gt;"",1,0))</f>
        <v>0</v>
      </c>
      <c r="AB242" s="146"/>
      <c r="AC242" s="146"/>
    </row>
    <row r="243" spans="1:29" s="354" customFormat="1" ht="12" customHeight="1" x14ac:dyDescent="0.2">
      <c r="A243" s="951"/>
      <c r="B243" s="230"/>
      <c r="C243" s="274"/>
      <c r="D243" s="274"/>
      <c r="E243" s="274"/>
      <c r="F243" s="274"/>
      <c r="G243" s="274"/>
      <c r="H243" s="274"/>
      <c r="I243" s="274"/>
      <c r="J243" s="274"/>
      <c r="K243" s="274"/>
      <c r="L243" s="274"/>
      <c r="M243" s="503"/>
      <c r="N243" s="503"/>
      <c r="O243" s="503"/>
      <c r="P243" s="1724"/>
      <c r="Q243" s="1724"/>
      <c r="R243" s="1724"/>
      <c r="S243" s="1724"/>
      <c r="T243" s="1724"/>
      <c r="U243" s="275"/>
      <c r="V243" s="275"/>
      <c r="W243" s="275"/>
      <c r="X243" s="275"/>
      <c r="Y243" s="233"/>
      <c r="Z243" s="226"/>
      <c r="AA243" s="1003"/>
      <c r="AB243" s="146"/>
      <c r="AC243" s="146"/>
    </row>
    <row r="244" spans="1:29" s="354" customFormat="1" ht="30" customHeight="1" x14ac:dyDescent="0.2">
      <c r="A244" s="949" t="s">
        <v>844</v>
      </c>
      <c r="B244" s="230"/>
      <c r="C244" s="1733" t="s">
        <v>901</v>
      </c>
      <c r="D244" s="1734"/>
      <c r="E244" s="1734"/>
      <c r="F244" s="1734"/>
      <c r="G244" s="1734"/>
      <c r="H244" s="1734"/>
      <c r="I244" s="1734"/>
      <c r="J244" s="1734"/>
      <c r="K244" s="1734"/>
      <c r="L244" s="1734"/>
      <c r="M244" s="1734"/>
      <c r="N244" s="1734"/>
      <c r="O244" s="1734"/>
      <c r="P244" s="739"/>
      <c r="Q244" s="739"/>
      <c r="R244" s="739"/>
      <c r="S244" s="739"/>
      <c r="T244" s="1735"/>
      <c r="U244" s="1582"/>
      <c r="V244" s="1582"/>
      <c r="W244" s="1582"/>
      <c r="X244" s="1583"/>
      <c r="Y244" s="233" t="s">
        <v>146</v>
      </c>
      <c r="Z244" s="226"/>
      <c r="AA244" s="1003">
        <f>IF(T244="?",0,IF(T244&lt;&gt;"",1,0))</f>
        <v>0</v>
      </c>
      <c r="AB244" s="146"/>
      <c r="AC244" s="146"/>
    </row>
    <row r="245" spans="1:29" s="354" customFormat="1" ht="5.25" customHeight="1" x14ac:dyDescent="0.2">
      <c r="A245" s="952"/>
      <c r="B245" s="230"/>
      <c r="C245" s="252"/>
      <c r="D245" s="497"/>
      <c r="E245" s="497"/>
      <c r="F245" s="497"/>
      <c r="G245" s="497"/>
      <c r="H245" s="169"/>
      <c r="I245" s="169"/>
      <c r="J245" s="169"/>
      <c r="K245" s="169"/>
      <c r="L245" s="257"/>
      <c r="M245" s="257"/>
      <c r="N245" s="257"/>
      <c r="O245" s="257"/>
      <c r="P245" s="120"/>
      <c r="Q245" s="120"/>
      <c r="R245" s="120"/>
      <c r="S245" s="120"/>
      <c r="T245" s="120"/>
      <c r="U245" s="120"/>
      <c r="V245" s="120"/>
      <c r="W245" s="120"/>
      <c r="X245" s="120"/>
      <c r="Y245" s="120"/>
      <c r="Z245" s="226"/>
      <c r="AA245" s="1003"/>
      <c r="AB245" s="146"/>
      <c r="AC245" s="146"/>
    </row>
    <row r="246" spans="1:29" s="354" customFormat="1" ht="24" customHeight="1" x14ac:dyDescent="0.2">
      <c r="A246" s="950" t="s">
        <v>258</v>
      </c>
      <c r="B246" s="147"/>
      <c r="C246" s="1184" t="s">
        <v>1047</v>
      </c>
      <c r="D246" s="1184"/>
      <c r="E246" s="1184"/>
      <c r="F246" s="1184"/>
      <c r="G246" s="1184"/>
      <c r="H246" s="1184"/>
      <c r="I246" s="1184"/>
      <c r="J246" s="1184"/>
      <c r="K246" s="1184"/>
      <c r="L246" s="1184"/>
      <c r="M246" s="1184"/>
      <c r="N246" s="1184"/>
      <c r="O246" s="1184"/>
      <c r="P246" s="1184"/>
      <c r="Q246" s="1184"/>
      <c r="R246" s="1184"/>
      <c r="S246" s="1184"/>
      <c r="T246" s="1184"/>
      <c r="U246" s="1184"/>
      <c r="V246" s="1184"/>
      <c r="W246" s="1184"/>
      <c r="X246" s="1184"/>
      <c r="Y246" s="1184"/>
      <c r="Z246" s="151"/>
      <c r="AA246" s="1003"/>
      <c r="AB246" s="146"/>
      <c r="AC246" s="146"/>
    </row>
    <row r="247" spans="1:29" s="354" customFormat="1" ht="5.45" customHeight="1" x14ac:dyDescent="0.2">
      <c r="A247" s="947"/>
      <c r="B247" s="230"/>
      <c r="C247" s="148"/>
      <c r="D247" s="494"/>
      <c r="E247" s="494"/>
      <c r="F247" s="494"/>
      <c r="G247" s="494"/>
      <c r="H247" s="148"/>
      <c r="I247" s="494"/>
      <c r="J247" s="494"/>
      <c r="K247" s="494"/>
      <c r="L247" s="148"/>
      <c r="M247" s="494"/>
      <c r="N247" s="494"/>
      <c r="O247" s="494"/>
      <c r="P247" s="148"/>
      <c r="Q247" s="494"/>
      <c r="R247" s="494"/>
      <c r="S247" s="494"/>
      <c r="T247" s="148"/>
      <c r="U247" s="494"/>
      <c r="V247" s="494"/>
      <c r="W247" s="494"/>
      <c r="X247" s="494"/>
      <c r="Y247" s="150"/>
      <c r="Z247" s="151"/>
      <c r="AA247" s="1003"/>
      <c r="AB247" s="146"/>
      <c r="AC247" s="146"/>
    </row>
    <row r="248" spans="1:29" s="354" customFormat="1" ht="5.45" customHeight="1" x14ac:dyDescent="0.2">
      <c r="A248" s="947"/>
      <c r="B248" s="258"/>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60"/>
      <c r="Z248" s="261"/>
      <c r="AA248" s="1003"/>
      <c r="AB248" s="146"/>
      <c r="AC248" s="146"/>
    </row>
    <row r="249" spans="1:29" s="354" customFormat="1" ht="20.100000000000001" customHeight="1" x14ac:dyDescent="0.2">
      <c r="A249" s="947"/>
      <c r="B249" s="230"/>
      <c r="C249" s="239" t="s">
        <v>1048</v>
      </c>
      <c r="D249" s="239"/>
      <c r="E249" s="239"/>
      <c r="F249" s="239"/>
      <c r="G249" s="239"/>
      <c r="H249" s="691"/>
      <c r="I249" s="691"/>
      <c r="J249" s="691"/>
      <c r="K249" s="691"/>
      <c r="L249" s="691"/>
      <c r="M249" s="691"/>
      <c r="N249" s="691"/>
      <c r="O249" s="691"/>
      <c r="P249" s="691"/>
      <c r="Q249" s="691"/>
      <c r="R249" s="691"/>
      <c r="S249" s="691"/>
      <c r="T249" s="691"/>
      <c r="U249" s="691"/>
      <c r="V249" s="691"/>
      <c r="W249" s="691"/>
      <c r="X249" s="150"/>
      <c r="Y249" s="150"/>
      <c r="Z249" s="151"/>
      <c r="AA249" s="1003"/>
      <c r="AB249" s="146"/>
      <c r="AC249" s="146"/>
    </row>
    <row r="250" spans="1:29" s="354" customFormat="1" ht="75" customHeight="1" x14ac:dyDescent="0.2">
      <c r="A250" s="949" t="s">
        <v>845</v>
      </c>
      <c r="B250" s="147"/>
      <c r="C250" s="1198"/>
      <c r="D250" s="1198"/>
      <c r="E250" s="1198"/>
      <c r="F250" s="1198"/>
      <c r="G250" s="1198"/>
      <c r="H250" s="1198"/>
      <c r="I250" s="1198"/>
      <c r="J250" s="1198"/>
      <c r="K250" s="1198"/>
      <c r="L250" s="1198"/>
      <c r="M250" s="1198"/>
      <c r="N250" s="1198"/>
      <c r="O250" s="1198"/>
      <c r="P250" s="1198"/>
      <c r="Q250" s="1198"/>
      <c r="R250" s="1198"/>
      <c r="S250" s="1198"/>
      <c r="T250" s="1198"/>
      <c r="U250" s="1198"/>
      <c r="V250" s="1198"/>
      <c r="W250" s="1198"/>
      <c r="X250" s="1198"/>
      <c r="Y250" s="150"/>
      <c r="Z250" s="151"/>
      <c r="AA250" s="1003">
        <f>IF(C250="?",0,IF(C250&lt;&gt;"",1,0))</f>
        <v>0</v>
      </c>
      <c r="AB250" s="146"/>
      <c r="AC250" s="146"/>
    </row>
    <row r="251" spans="1:29" s="354" customFormat="1" ht="9" customHeight="1" x14ac:dyDescent="0.2">
      <c r="A251" s="945" t="str">
        <f>IF(L4&lt;&gt;"",L4,"")</f>
        <v>00000000</v>
      </c>
      <c r="B251" s="19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8"/>
      <c r="Z251" s="159"/>
      <c r="AA251" s="1003"/>
      <c r="AB251" s="146"/>
      <c r="AC251" s="146"/>
    </row>
    <row r="252" spans="1:29" s="354" customFormat="1" ht="5.25" customHeight="1" x14ac:dyDescent="0.2">
      <c r="A252" s="947"/>
      <c r="B252" s="248"/>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4"/>
      <c r="Z252" s="145"/>
      <c r="AA252" s="1003"/>
      <c r="AB252" s="146"/>
      <c r="AC252" s="146"/>
    </row>
    <row r="253" spans="1:29" s="354" customFormat="1" ht="24" customHeight="1" x14ac:dyDescent="0.2">
      <c r="A253" s="947"/>
      <c r="B253" s="230"/>
      <c r="C253" s="310" t="s">
        <v>1049</v>
      </c>
      <c r="D253" s="310"/>
      <c r="E253" s="310"/>
      <c r="F253" s="310"/>
      <c r="G253" s="310"/>
      <c r="H253" s="697"/>
      <c r="I253" s="697"/>
      <c r="J253" s="697"/>
      <c r="K253" s="697"/>
      <c r="L253" s="697"/>
      <c r="M253" s="697"/>
      <c r="N253" s="697"/>
      <c r="O253" s="697"/>
      <c r="P253" s="697"/>
      <c r="Q253" s="697"/>
      <c r="R253" s="697"/>
      <c r="S253" s="697"/>
      <c r="T253" s="697"/>
      <c r="U253" s="697"/>
      <c r="V253" s="697"/>
      <c r="W253" s="697"/>
      <c r="X253" s="697"/>
      <c r="Y253" s="312"/>
      <c r="Z253" s="311"/>
      <c r="AA253" s="1003"/>
      <c r="AB253" s="146"/>
      <c r="AC253" s="146"/>
    </row>
    <row r="254" spans="1:29" s="354" customFormat="1" ht="36" customHeight="1" x14ac:dyDescent="0.2">
      <c r="A254" s="950" t="s">
        <v>258</v>
      </c>
      <c r="B254" s="147"/>
      <c r="C254" s="1231" t="s">
        <v>1283</v>
      </c>
      <c r="D254" s="1231"/>
      <c r="E254" s="1231"/>
      <c r="F254" s="1231"/>
      <c r="G254" s="1231"/>
      <c r="H254" s="1231"/>
      <c r="I254" s="1231"/>
      <c r="J254" s="1231"/>
      <c r="K254" s="1231"/>
      <c r="L254" s="1231"/>
      <c r="M254" s="1231"/>
      <c r="N254" s="1231"/>
      <c r="O254" s="1231"/>
      <c r="P254" s="1231"/>
      <c r="Q254" s="1231"/>
      <c r="R254" s="1231"/>
      <c r="S254" s="1231"/>
      <c r="T254" s="1231"/>
      <c r="U254" s="1231"/>
      <c r="V254" s="1231"/>
      <c r="W254" s="1231"/>
      <c r="X254" s="1231"/>
      <c r="Y254" s="312"/>
      <c r="Z254" s="311"/>
      <c r="AA254" s="1003"/>
      <c r="AB254" s="146"/>
      <c r="AC254" s="146"/>
    </row>
    <row r="255" spans="1:29" s="354" customFormat="1" ht="21" customHeight="1" x14ac:dyDescent="0.2">
      <c r="A255" s="947"/>
      <c r="B255" s="147"/>
      <c r="C255" s="432" t="s">
        <v>1050</v>
      </c>
      <c r="D255" s="432"/>
      <c r="E255" s="432"/>
      <c r="F255" s="432"/>
      <c r="G255" s="432"/>
      <c r="H255" s="314"/>
      <c r="I255" s="314"/>
      <c r="J255" s="314"/>
      <c r="K255" s="314"/>
      <c r="L255" s="314"/>
      <c r="M255" s="314"/>
      <c r="N255" s="314"/>
      <c r="O255" s="314"/>
      <c r="P255" s="314"/>
      <c r="Q255" s="314"/>
      <c r="R255" s="314"/>
      <c r="S255" s="314"/>
      <c r="T255" s="383"/>
      <c r="U255" s="689"/>
      <c r="V255" s="689"/>
      <c r="W255" s="689"/>
      <c r="X255" s="689"/>
      <c r="Y255" s="150"/>
      <c r="Z255" s="151"/>
      <c r="AA255" s="1003"/>
      <c r="AB255" s="146"/>
      <c r="AC255" s="146"/>
    </row>
    <row r="256" spans="1:29" s="354" customFormat="1" ht="21" customHeight="1" x14ac:dyDescent="0.2">
      <c r="A256" s="947"/>
      <c r="B256" s="230"/>
      <c r="C256" s="381" t="s">
        <v>401</v>
      </c>
      <c r="D256" s="512"/>
      <c r="E256" s="512"/>
      <c r="F256" s="512"/>
      <c r="G256" s="512"/>
      <c r="H256" s="512"/>
      <c r="I256" s="512"/>
      <c r="J256" s="512"/>
      <c r="K256" s="512"/>
      <c r="L256" s="512"/>
      <c r="M256" s="512"/>
      <c r="N256" s="512"/>
      <c r="O256" s="512"/>
      <c r="P256" s="512"/>
      <c r="Q256" s="1758" t="s">
        <v>398</v>
      </c>
      <c r="R256" s="1759"/>
      <c r="S256" s="1759"/>
      <c r="T256" s="1760"/>
      <c r="U256" s="1758" t="s">
        <v>440</v>
      </c>
      <c r="V256" s="1759"/>
      <c r="W256" s="1759"/>
      <c r="X256" s="1760"/>
      <c r="Y256" s="150"/>
      <c r="Z256" s="151"/>
      <c r="AA256" s="1003"/>
      <c r="AB256" s="146"/>
      <c r="AC256" s="146"/>
    </row>
    <row r="257" spans="1:29" s="354" customFormat="1" ht="21.75" customHeight="1" x14ac:dyDescent="0.2">
      <c r="A257" s="951" t="s">
        <v>846</v>
      </c>
      <c r="B257" s="230"/>
      <c r="C257" s="387" t="s">
        <v>393</v>
      </c>
      <c r="D257" s="386"/>
      <c r="E257" s="386"/>
      <c r="F257" s="386"/>
      <c r="G257" s="386"/>
      <c r="H257" s="740"/>
      <c r="I257" s="740"/>
      <c r="J257" s="740"/>
      <c r="K257" s="740"/>
      <c r="L257" s="740"/>
      <c r="M257" s="740"/>
      <c r="N257" s="740"/>
      <c r="O257" s="740"/>
      <c r="P257" s="733"/>
      <c r="Q257" s="1525"/>
      <c r="R257" s="1761"/>
      <c r="S257" s="1761"/>
      <c r="T257" s="1762"/>
      <c r="U257" s="1525"/>
      <c r="V257" s="1761"/>
      <c r="W257" s="1761"/>
      <c r="X257" s="1762"/>
      <c r="Y257" s="150" t="s">
        <v>1002</v>
      </c>
      <c r="Z257" s="226"/>
      <c r="AA257" s="1003">
        <f>IF(Q257="?",0,IF(Q257&lt;&gt;"",1,0))+IF(U257="?",0,IF(U257&lt;&gt;"",1,0))</f>
        <v>0</v>
      </c>
      <c r="AB257" s="146"/>
      <c r="AC257" s="146"/>
    </row>
    <row r="258" spans="1:29" s="354" customFormat="1" ht="21.75" customHeight="1" x14ac:dyDescent="0.2">
      <c r="A258" s="951" t="s">
        <v>847</v>
      </c>
      <c r="B258" s="230"/>
      <c r="C258" s="387" t="s">
        <v>405</v>
      </c>
      <c r="D258" s="386"/>
      <c r="E258" s="386"/>
      <c r="F258" s="386"/>
      <c r="G258" s="386"/>
      <c r="H258" s="740"/>
      <c r="I258" s="740"/>
      <c r="J258" s="740"/>
      <c r="K258" s="740"/>
      <c r="L258" s="740"/>
      <c r="M258" s="740"/>
      <c r="N258" s="740"/>
      <c r="O258" s="740"/>
      <c r="P258" s="733"/>
      <c r="Q258" s="1525"/>
      <c r="R258" s="1761"/>
      <c r="S258" s="1761"/>
      <c r="T258" s="1762"/>
      <c r="U258" s="1525"/>
      <c r="V258" s="1761"/>
      <c r="W258" s="1761"/>
      <c r="X258" s="1762"/>
      <c r="Y258" s="150" t="s">
        <v>1002</v>
      </c>
      <c r="Z258" s="226"/>
      <c r="AA258" s="1003">
        <f>IF(Q258="?",0,IF(Q258&lt;&gt;"",1,0))+IF(U258="?",0,IF(U258&lt;&gt;"",1,0))</f>
        <v>0</v>
      </c>
      <c r="AB258" s="146"/>
      <c r="AC258" s="146"/>
    </row>
    <row r="259" spans="1:29" s="354" customFormat="1" ht="21.75" customHeight="1" x14ac:dyDescent="0.2">
      <c r="A259" s="951" t="s">
        <v>848</v>
      </c>
      <c r="B259" s="230"/>
      <c r="C259" s="387" t="s">
        <v>394</v>
      </c>
      <c r="D259" s="386"/>
      <c r="E259" s="386"/>
      <c r="F259" s="386"/>
      <c r="G259" s="386"/>
      <c r="H259" s="740"/>
      <c r="I259" s="740"/>
      <c r="J259" s="740"/>
      <c r="K259" s="740"/>
      <c r="L259" s="740"/>
      <c r="M259" s="740"/>
      <c r="N259" s="740"/>
      <c r="O259" s="740"/>
      <c r="P259" s="733"/>
      <c r="Q259" s="1525"/>
      <c r="R259" s="1761"/>
      <c r="S259" s="1761"/>
      <c r="T259" s="1762"/>
      <c r="U259" s="1525"/>
      <c r="V259" s="1761"/>
      <c r="W259" s="1761"/>
      <c r="X259" s="1762"/>
      <c r="Y259" s="150" t="s">
        <v>1002</v>
      </c>
      <c r="Z259" s="226"/>
      <c r="AA259" s="1003">
        <f>IF(Q259="?",0,IF(Q259&lt;&gt;"",1,0))+IF(U259="?",0,IF(U259&lt;&gt;"",1,0))</f>
        <v>0</v>
      </c>
      <c r="AB259" s="146"/>
      <c r="AC259" s="146"/>
    </row>
    <row r="260" spans="1:29" s="354" customFormat="1" ht="21.75" customHeight="1" x14ac:dyDescent="0.2">
      <c r="A260" s="951" t="s">
        <v>849</v>
      </c>
      <c r="B260" s="230"/>
      <c r="C260" s="387" t="s">
        <v>395</v>
      </c>
      <c r="D260" s="386"/>
      <c r="E260" s="386"/>
      <c r="F260" s="386"/>
      <c r="G260" s="386"/>
      <c r="H260" s="740"/>
      <c r="I260" s="740"/>
      <c r="J260" s="740"/>
      <c r="K260" s="740"/>
      <c r="L260" s="740"/>
      <c r="M260" s="740"/>
      <c r="N260" s="740"/>
      <c r="O260" s="740"/>
      <c r="P260" s="733"/>
      <c r="Q260" s="1525"/>
      <c r="R260" s="1761"/>
      <c r="S260" s="1761"/>
      <c r="T260" s="1762"/>
      <c r="U260" s="1525"/>
      <c r="V260" s="1761"/>
      <c r="W260" s="1761"/>
      <c r="X260" s="1762"/>
      <c r="Y260" s="150" t="s">
        <v>1002</v>
      </c>
      <c r="Z260" s="226"/>
      <c r="AA260" s="1003">
        <f>IF(Q260="?",0,IF(Q260&lt;&gt;"",1,0))+IF(U260="?",0,IF(U260&lt;&gt;"",1,0))</f>
        <v>0</v>
      </c>
      <c r="AB260" s="146"/>
      <c r="AC260" s="146"/>
    </row>
    <row r="261" spans="1:29" s="354" customFormat="1" ht="5.25" customHeight="1" x14ac:dyDescent="0.2">
      <c r="A261" s="947"/>
      <c r="B261" s="230"/>
      <c r="C261" s="238"/>
      <c r="D261" s="238"/>
      <c r="E261" s="238"/>
      <c r="F261" s="238"/>
      <c r="G261" s="238"/>
      <c r="H261" s="419"/>
      <c r="I261" s="504"/>
      <c r="J261" s="504"/>
      <c r="K261" s="504"/>
      <c r="L261" s="419"/>
      <c r="M261" s="504"/>
      <c r="N261" s="504"/>
      <c r="O261" s="504"/>
      <c r="P261" s="419"/>
      <c r="Q261" s="504"/>
      <c r="R261" s="504"/>
      <c r="S261" s="504"/>
      <c r="T261" s="419"/>
      <c r="U261" s="504"/>
      <c r="V261" s="504"/>
      <c r="W261" s="504"/>
      <c r="X261" s="504"/>
      <c r="Y261" s="150"/>
      <c r="Z261" s="151"/>
      <c r="AA261" s="1003"/>
      <c r="AB261" s="146"/>
      <c r="AC261" s="146"/>
    </row>
    <row r="262" spans="1:29" s="354" customFormat="1" ht="19.5" customHeight="1" x14ac:dyDescent="0.2">
      <c r="A262" s="947"/>
      <c r="B262" s="147"/>
      <c r="C262" s="433" t="s">
        <v>491</v>
      </c>
      <c r="D262" s="433"/>
      <c r="E262" s="433"/>
      <c r="F262" s="433"/>
      <c r="G262" s="433"/>
      <c r="H262" s="418"/>
      <c r="I262" s="494"/>
      <c r="J262" s="494"/>
      <c r="K262" s="494"/>
      <c r="L262" s="418"/>
      <c r="M262" s="494"/>
      <c r="N262" s="494"/>
      <c r="O262" s="494"/>
      <c r="P262" s="418"/>
      <c r="Q262" s="494"/>
      <c r="R262" s="494"/>
      <c r="S262" s="494"/>
      <c r="T262" s="418"/>
      <c r="U262" s="494"/>
      <c r="V262" s="494"/>
      <c r="W262" s="494"/>
      <c r="X262" s="494"/>
      <c r="Y262" s="150"/>
      <c r="Z262" s="151"/>
      <c r="AA262" s="1003"/>
      <c r="AB262" s="146"/>
      <c r="AC262" s="146"/>
    </row>
    <row r="263" spans="1:29" s="354" customFormat="1" ht="21" customHeight="1" x14ac:dyDescent="0.2">
      <c r="A263" s="947"/>
      <c r="B263" s="230"/>
      <c r="C263" s="381" t="s">
        <v>1284</v>
      </c>
      <c r="D263" s="512"/>
      <c r="E263" s="512"/>
      <c r="F263" s="512"/>
      <c r="G263" s="512"/>
      <c r="H263" s="512"/>
      <c r="I263" s="512"/>
      <c r="J263" s="512"/>
      <c r="K263" s="512"/>
      <c r="L263" s="512"/>
      <c r="M263" s="512"/>
      <c r="N263" s="512"/>
      <c r="O263" s="512"/>
      <c r="P263" s="512"/>
      <c r="Q263" s="1758" t="s">
        <v>391</v>
      </c>
      <c r="R263" s="1759"/>
      <c r="S263" s="1759"/>
      <c r="T263" s="1760"/>
      <c r="U263" s="1758" t="s">
        <v>392</v>
      </c>
      <c r="V263" s="1759"/>
      <c r="W263" s="1759"/>
      <c r="X263" s="1760"/>
      <c r="Y263" s="150"/>
      <c r="Z263" s="151"/>
      <c r="AA263" s="1003"/>
      <c r="AB263" s="146"/>
      <c r="AC263" s="146"/>
    </row>
    <row r="264" spans="1:29" s="354" customFormat="1" ht="21.75" customHeight="1" x14ac:dyDescent="0.2">
      <c r="A264" s="951" t="s">
        <v>850</v>
      </c>
      <c r="B264" s="230"/>
      <c r="C264" s="387" t="s">
        <v>158</v>
      </c>
      <c r="D264" s="386"/>
      <c r="E264" s="386"/>
      <c r="F264" s="386"/>
      <c r="G264" s="386"/>
      <c r="H264" s="740"/>
      <c r="I264" s="740"/>
      <c r="J264" s="740"/>
      <c r="K264" s="740"/>
      <c r="L264" s="740"/>
      <c r="M264" s="740"/>
      <c r="N264" s="740"/>
      <c r="O264" s="740"/>
      <c r="P264" s="733"/>
      <c r="Q264" s="1525"/>
      <c r="R264" s="1761"/>
      <c r="S264" s="1761"/>
      <c r="T264" s="1762"/>
      <c r="U264" s="1525"/>
      <c r="V264" s="1761"/>
      <c r="W264" s="1761"/>
      <c r="X264" s="1762"/>
      <c r="Y264" s="150" t="s">
        <v>1002</v>
      </c>
      <c r="Z264" s="226"/>
      <c r="AA264" s="1003">
        <f>IF(Q264="?",0,IF(Q264&lt;&gt;"",1,0))+IF(U264="?",0,IF(U264&lt;&gt;"",1,0))</f>
        <v>0</v>
      </c>
      <c r="AB264" s="146"/>
      <c r="AC264" s="146"/>
    </row>
    <row r="265" spans="1:29" s="354" customFormat="1" ht="21.75" customHeight="1" x14ac:dyDescent="0.2">
      <c r="A265" s="951" t="s">
        <v>851</v>
      </c>
      <c r="B265" s="230"/>
      <c r="C265" s="387" t="s">
        <v>106</v>
      </c>
      <c r="D265" s="386"/>
      <c r="E265" s="386"/>
      <c r="F265" s="386"/>
      <c r="G265" s="386"/>
      <c r="H265" s="740"/>
      <c r="I265" s="740"/>
      <c r="J265" s="740"/>
      <c r="K265" s="740"/>
      <c r="L265" s="740"/>
      <c r="M265" s="740"/>
      <c r="N265" s="740"/>
      <c r="O265" s="740"/>
      <c r="P265" s="733"/>
      <c r="Q265" s="1525"/>
      <c r="R265" s="1761"/>
      <c r="S265" s="1761"/>
      <c r="T265" s="1762"/>
      <c r="U265" s="1525"/>
      <c r="V265" s="1761"/>
      <c r="W265" s="1761"/>
      <c r="X265" s="1762"/>
      <c r="Y265" s="150" t="s">
        <v>1002</v>
      </c>
      <c r="Z265" s="226"/>
      <c r="AA265" s="1003">
        <f>IF(Q265="?",0,IF(Q265&lt;&gt;"",1,0))+IF(U265="?",0,IF(U265&lt;&gt;"",1,0))</f>
        <v>0</v>
      </c>
      <c r="AB265" s="146"/>
      <c r="AC265" s="146"/>
    </row>
    <row r="266" spans="1:29" s="354" customFormat="1" ht="21.75" customHeight="1" x14ac:dyDescent="0.2">
      <c r="A266" s="951" t="s">
        <v>852</v>
      </c>
      <c r="B266" s="230"/>
      <c r="C266" s="387" t="s">
        <v>197</v>
      </c>
      <c r="D266" s="386"/>
      <c r="E266" s="386"/>
      <c r="F266" s="386"/>
      <c r="G266" s="386"/>
      <c r="H266" s="740"/>
      <c r="I266" s="740"/>
      <c r="J266" s="740"/>
      <c r="K266" s="740"/>
      <c r="L266" s="740"/>
      <c r="M266" s="740"/>
      <c r="N266" s="740"/>
      <c r="O266" s="740"/>
      <c r="P266" s="733"/>
      <c r="Q266" s="1525"/>
      <c r="R266" s="1761"/>
      <c r="S266" s="1761"/>
      <c r="T266" s="1762"/>
      <c r="U266" s="1525"/>
      <c r="V266" s="1761"/>
      <c r="W266" s="1761"/>
      <c r="X266" s="1762"/>
      <c r="Y266" s="150" t="s">
        <v>1002</v>
      </c>
      <c r="Z266" s="226"/>
      <c r="AA266" s="1003">
        <f>IF(Q266="?",0,IF(Q266&lt;&gt;"",1,0))+IF(U266="?",0,IF(U266&lt;&gt;"",1,0))</f>
        <v>0</v>
      </c>
      <c r="AB266" s="146"/>
      <c r="AC266" s="146"/>
    </row>
    <row r="267" spans="1:29" s="354" customFormat="1" ht="21.75" customHeight="1" x14ac:dyDescent="0.2">
      <c r="A267" s="951" t="s">
        <v>853</v>
      </c>
      <c r="B267" s="230"/>
      <c r="C267" s="387" t="s">
        <v>445</v>
      </c>
      <c r="D267" s="386"/>
      <c r="E267" s="386"/>
      <c r="F267" s="386"/>
      <c r="G267" s="386"/>
      <c r="H267" s="740"/>
      <c r="I267" s="740"/>
      <c r="J267" s="740"/>
      <c r="K267" s="740"/>
      <c r="L267" s="740"/>
      <c r="M267" s="740"/>
      <c r="N267" s="740"/>
      <c r="O267" s="740"/>
      <c r="P267" s="733"/>
      <c r="Q267" s="1525"/>
      <c r="R267" s="1761"/>
      <c r="S267" s="1761"/>
      <c r="T267" s="1762"/>
      <c r="U267" s="1525"/>
      <c r="V267" s="1761"/>
      <c r="W267" s="1761"/>
      <c r="X267" s="1762"/>
      <c r="Y267" s="150" t="s">
        <v>1002</v>
      </c>
      <c r="Z267" s="226"/>
      <c r="AA267" s="1003">
        <f>IF(Q267="?",0,IF(Q267&lt;&gt;"",1,0))+IF(U267="?",0,IF(U267&lt;&gt;"",1,0))</f>
        <v>0</v>
      </c>
      <c r="AB267" s="146"/>
      <c r="AC267" s="146"/>
    </row>
    <row r="268" spans="1:29" s="354" customFormat="1" ht="9" customHeight="1" thickBot="1" x14ac:dyDescent="0.25">
      <c r="A268" s="947"/>
      <c r="B268" s="147"/>
      <c r="C268" s="423"/>
      <c r="D268" s="423"/>
      <c r="E268" s="423"/>
      <c r="F268" s="423"/>
      <c r="G268" s="423"/>
      <c r="H268" s="424"/>
      <c r="I268" s="424"/>
      <c r="J268" s="424"/>
      <c r="K268" s="424"/>
      <c r="L268" s="424"/>
      <c r="M268" s="424"/>
      <c r="N268" s="424"/>
      <c r="O268" s="424"/>
      <c r="P268" s="424"/>
      <c r="Q268" s="424"/>
      <c r="R268" s="424"/>
      <c r="S268" s="424"/>
      <c r="T268" s="424"/>
      <c r="U268" s="424"/>
      <c r="V268" s="424"/>
      <c r="W268" s="424"/>
      <c r="X268" s="424"/>
      <c r="Y268" s="150"/>
      <c r="Z268" s="151"/>
      <c r="AA268" s="1003"/>
      <c r="AB268" s="146"/>
      <c r="AC268" s="146"/>
    </row>
    <row r="269" spans="1:29" s="354" customFormat="1" ht="9" customHeight="1" thickTop="1" x14ac:dyDescent="0.2">
      <c r="A269" s="947"/>
      <c r="B269" s="147"/>
      <c r="C269" s="239"/>
      <c r="D269" s="239"/>
      <c r="E269" s="239"/>
      <c r="F269" s="239"/>
      <c r="G269" s="239"/>
      <c r="H269" s="422"/>
      <c r="I269" s="494"/>
      <c r="J269" s="494"/>
      <c r="K269" s="494"/>
      <c r="L269" s="422"/>
      <c r="M269" s="494"/>
      <c r="N269" s="494"/>
      <c r="O269" s="494"/>
      <c r="P269" s="422"/>
      <c r="Q269" s="494"/>
      <c r="R269" s="494"/>
      <c r="S269" s="494"/>
      <c r="T269" s="422"/>
      <c r="U269" s="691"/>
      <c r="V269" s="691"/>
      <c r="W269" s="691"/>
      <c r="X269" s="691"/>
      <c r="Y269" s="150"/>
      <c r="Z269" s="151"/>
      <c r="AA269" s="1003"/>
      <c r="AB269" s="146"/>
      <c r="AC269" s="146"/>
    </row>
    <row r="270" spans="1:29" s="354" customFormat="1" ht="21" customHeight="1" x14ac:dyDescent="0.2">
      <c r="A270" s="947"/>
      <c r="B270" s="230"/>
      <c r="C270" s="381" t="s">
        <v>446</v>
      </c>
      <c r="D270" s="512"/>
      <c r="E270" s="512"/>
      <c r="F270" s="512"/>
      <c r="G270" s="512"/>
      <c r="H270" s="512"/>
      <c r="I270" s="512"/>
      <c r="J270" s="512"/>
      <c r="K270" s="512"/>
      <c r="L270" s="512"/>
      <c r="M270" s="512"/>
      <c r="N270" s="512"/>
      <c r="O270" s="512"/>
      <c r="P270" s="512"/>
      <c r="Q270" s="1758" t="s">
        <v>391</v>
      </c>
      <c r="R270" s="1759"/>
      <c r="S270" s="1759"/>
      <c r="T270" s="1760"/>
      <c r="U270" s="1758" t="s">
        <v>392</v>
      </c>
      <c r="V270" s="1759"/>
      <c r="W270" s="1759"/>
      <c r="X270" s="1760"/>
      <c r="Y270" s="150"/>
      <c r="Z270" s="151"/>
      <c r="AA270" s="1003"/>
      <c r="AB270" s="146"/>
      <c r="AC270" s="146"/>
    </row>
    <row r="271" spans="1:29" s="354" customFormat="1" ht="21.75" customHeight="1" x14ac:dyDescent="0.2">
      <c r="A271" s="951" t="s">
        <v>854</v>
      </c>
      <c r="B271" s="230"/>
      <c r="C271" s="387" t="s">
        <v>158</v>
      </c>
      <c r="D271" s="386"/>
      <c r="E271" s="386"/>
      <c r="F271" s="386"/>
      <c r="G271" s="386"/>
      <c r="H271" s="740"/>
      <c r="I271" s="740"/>
      <c r="J271" s="740"/>
      <c r="K271" s="740"/>
      <c r="L271" s="740"/>
      <c r="M271" s="740"/>
      <c r="N271" s="740"/>
      <c r="O271" s="740"/>
      <c r="P271" s="733"/>
      <c r="Q271" s="1525"/>
      <c r="R271" s="1761"/>
      <c r="S271" s="1761"/>
      <c r="T271" s="1762"/>
      <c r="U271" s="1525"/>
      <c r="V271" s="1761"/>
      <c r="W271" s="1761"/>
      <c r="X271" s="1762"/>
      <c r="Y271" s="150" t="s">
        <v>1002</v>
      </c>
      <c r="Z271" s="226"/>
      <c r="AA271" s="1003">
        <f>IF(Q271="?",0,IF(Q271&lt;&gt;"",1,0))+IF(U271="?",0,IF(U271&lt;&gt;"",1,0))</f>
        <v>0</v>
      </c>
      <c r="AB271" s="146"/>
      <c r="AC271" s="146"/>
    </row>
    <row r="272" spans="1:29" s="354" customFormat="1" ht="21.75" customHeight="1" x14ac:dyDescent="0.2">
      <c r="A272" s="951" t="s">
        <v>855</v>
      </c>
      <c r="B272" s="230"/>
      <c r="C272" s="387" t="s">
        <v>106</v>
      </c>
      <c r="D272" s="386"/>
      <c r="E272" s="386"/>
      <c r="F272" s="386"/>
      <c r="G272" s="386"/>
      <c r="H272" s="740"/>
      <c r="I272" s="740"/>
      <c r="J272" s="740"/>
      <c r="K272" s="740"/>
      <c r="L272" s="740"/>
      <c r="M272" s="740"/>
      <c r="N272" s="740"/>
      <c r="O272" s="740"/>
      <c r="P272" s="733"/>
      <c r="Q272" s="1525"/>
      <c r="R272" s="1761"/>
      <c r="S272" s="1761"/>
      <c r="T272" s="1762"/>
      <c r="U272" s="1525"/>
      <c r="V272" s="1761"/>
      <c r="W272" s="1761"/>
      <c r="X272" s="1762"/>
      <c r="Y272" s="150" t="s">
        <v>1002</v>
      </c>
      <c r="Z272" s="226"/>
      <c r="AA272" s="1003">
        <f>IF(Q272="?",0,IF(Q272&lt;&gt;"",1,0))+IF(U272="?",0,IF(U272&lt;&gt;"",1,0))</f>
        <v>0</v>
      </c>
      <c r="AB272" s="146"/>
      <c r="AC272" s="146"/>
    </row>
    <row r="273" spans="1:29" s="354" customFormat="1" ht="21.75" customHeight="1" x14ac:dyDescent="0.2">
      <c r="A273" s="951" t="s">
        <v>856</v>
      </c>
      <c r="B273" s="230"/>
      <c r="C273" s="387" t="s">
        <v>197</v>
      </c>
      <c r="D273" s="386"/>
      <c r="E273" s="386"/>
      <c r="F273" s="386"/>
      <c r="G273" s="386"/>
      <c r="H273" s="740"/>
      <c r="I273" s="740"/>
      <c r="J273" s="740"/>
      <c r="K273" s="740"/>
      <c r="L273" s="740"/>
      <c r="M273" s="740"/>
      <c r="N273" s="740"/>
      <c r="O273" s="740"/>
      <c r="P273" s="733"/>
      <c r="Q273" s="1525"/>
      <c r="R273" s="1761"/>
      <c r="S273" s="1761"/>
      <c r="T273" s="1762"/>
      <c r="U273" s="1525"/>
      <c r="V273" s="1761"/>
      <c r="W273" s="1761"/>
      <c r="X273" s="1762"/>
      <c r="Y273" s="150" t="s">
        <v>1002</v>
      </c>
      <c r="Z273" s="226"/>
      <c r="AA273" s="1003">
        <f>IF(Q273="?",0,IF(Q273&lt;&gt;"",1,0))+IF(U273="?",0,IF(U273&lt;&gt;"",1,0))</f>
        <v>0</v>
      </c>
      <c r="AB273" s="146"/>
      <c r="AC273" s="146"/>
    </row>
    <row r="274" spans="1:29" s="354" customFormat="1" ht="21.75" customHeight="1" x14ac:dyDescent="0.2">
      <c r="A274" s="951" t="s">
        <v>857</v>
      </c>
      <c r="B274" s="230"/>
      <c r="C274" s="387" t="s">
        <v>445</v>
      </c>
      <c r="D274" s="386"/>
      <c r="E274" s="386"/>
      <c r="F274" s="386"/>
      <c r="G274" s="386"/>
      <c r="H274" s="740"/>
      <c r="I274" s="740"/>
      <c r="J274" s="740"/>
      <c r="K274" s="740"/>
      <c r="L274" s="740"/>
      <c r="M274" s="740"/>
      <c r="N274" s="740"/>
      <c r="O274" s="740"/>
      <c r="P274" s="733"/>
      <c r="Q274" s="1525"/>
      <c r="R274" s="1761"/>
      <c r="S274" s="1761"/>
      <c r="T274" s="1762"/>
      <c r="U274" s="1525"/>
      <c r="V274" s="1761"/>
      <c r="W274" s="1761"/>
      <c r="X274" s="1762"/>
      <c r="Y274" s="150" t="s">
        <v>1002</v>
      </c>
      <c r="Z274" s="226"/>
      <c r="AA274" s="1003">
        <f>IF(Q274="?",0,IF(Q274&lt;&gt;"",1,0))+IF(U274="?",0,IF(U274&lt;&gt;"",1,0))</f>
        <v>0</v>
      </c>
      <c r="AB274" s="146"/>
      <c r="AC274" s="146"/>
    </row>
    <row r="275" spans="1:29" s="354" customFormat="1" ht="5.45" customHeight="1" x14ac:dyDescent="0.2">
      <c r="A275" s="947"/>
      <c r="B275" s="230"/>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150"/>
      <c r="Z275" s="151"/>
      <c r="AA275" s="1003"/>
      <c r="AB275" s="146"/>
      <c r="AC275" s="146"/>
    </row>
    <row r="276" spans="1:29" s="354" customFormat="1" ht="20.100000000000001" customHeight="1" x14ac:dyDescent="0.2">
      <c r="A276" s="947"/>
      <c r="B276" s="230"/>
      <c r="C276" s="239" t="s">
        <v>1167</v>
      </c>
      <c r="D276" s="239"/>
      <c r="E276" s="239"/>
      <c r="F276" s="239"/>
      <c r="G276" s="239"/>
      <c r="H276" s="747"/>
      <c r="I276" s="747"/>
      <c r="J276" s="747"/>
      <c r="K276" s="747"/>
      <c r="L276" s="747"/>
      <c r="M276" s="747"/>
      <c r="N276" s="747"/>
      <c r="O276" s="747"/>
      <c r="P276" s="747"/>
      <c r="Q276" s="747"/>
      <c r="R276" s="747"/>
      <c r="S276" s="747"/>
      <c r="T276" s="747"/>
      <c r="U276" s="747"/>
      <c r="V276" s="747"/>
      <c r="W276" s="747"/>
      <c r="X276" s="150"/>
      <c r="Y276" s="150"/>
      <c r="Z276" s="151"/>
      <c r="AA276" s="1003"/>
      <c r="AB276" s="146"/>
      <c r="AC276" s="146"/>
    </row>
    <row r="277" spans="1:29" s="354" customFormat="1" ht="75" customHeight="1" x14ac:dyDescent="0.2">
      <c r="A277" s="949" t="s">
        <v>1244</v>
      </c>
      <c r="B277" s="147"/>
      <c r="C277" s="1198"/>
      <c r="D277" s="1198"/>
      <c r="E277" s="1198"/>
      <c r="F277" s="1198"/>
      <c r="G277" s="1198"/>
      <c r="H277" s="1198"/>
      <c r="I277" s="1198"/>
      <c r="J277" s="1198"/>
      <c r="K277" s="1198"/>
      <c r="L277" s="1198"/>
      <c r="M277" s="1198"/>
      <c r="N277" s="1198"/>
      <c r="O277" s="1198"/>
      <c r="P277" s="1198"/>
      <c r="Q277" s="1198"/>
      <c r="R277" s="1198"/>
      <c r="S277" s="1198"/>
      <c r="T277" s="1198"/>
      <c r="U277" s="1198"/>
      <c r="V277" s="1198"/>
      <c r="W277" s="1198"/>
      <c r="X277" s="1198"/>
      <c r="Y277" s="150"/>
      <c r="Z277" s="151"/>
      <c r="AA277" s="1003">
        <f>IF(C277="?",0,IF(C277&lt;&gt;"",1,0))</f>
        <v>0</v>
      </c>
      <c r="AB277" s="146"/>
      <c r="AC277" s="146"/>
    </row>
    <row r="278" spans="1:29" s="354" customFormat="1" ht="9" customHeight="1" x14ac:dyDescent="0.2">
      <c r="A278" s="945" t="str">
        <f>IF(L4&lt;&gt;"",L4,"")</f>
        <v>00000000</v>
      </c>
      <c r="B278" s="19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8"/>
      <c r="Z278" s="159"/>
      <c r="AA278" s="1003"/>
      <c r="AB278" s="146"/>
      <c r="AC278" s="146"/>
    </row>
    <row r="279" spans="1:29" s="354" customFormat="1" ht="5.25" customHeight="1" x14ac:dyDescent="0.2">
      <c r="A279" s="947"/>
      <c r="B279" s="248"/>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4"/>
      <c r="Z279" s="145"/>
      <c r="AA279" s="1003"/>
      <c r="AB279" s="146"/>
      <c r="AC279" s="146"/>
    </row>
    <row r="280" spans="1:29" s="354" customFormat="1" ht="24" customHeight="1" x14ac:dyDescent="0.2">
      <c r="A280" s="947"/>
      <c r="B280" s="230"/>
      <c r="C280" s="238" t="s">
        <v>39</v>
      </c>
      <c r="D280" s="238"/>
      <c r="E280" s="238"/>
      <c r="F280" s="238"/>
      <c r="G280" s="238"/>
      <c r="H280" s="149"/>
      <c r="I280" s="504"/>
      <c r="J280" s="504"/>
      <c r="K280" s="504"/>
      <c r="L280" s="149"/>
      <c r="M280" s="504"/>
      <c r="N280" s="504"/>
      <c r="O280" s="504"/>
      <c r="P280" s="149"/>
      <c r="Q280" s="504"/>
      <c r="R280" s="504"/>
      <c r="S280" s="504"/>
      <c r="T280" s="149"/>
      <c r="U280" s="504"/>
      <c r="V280" s="504"/>
      <c r="W280" s="504"/>
      <c r="X280" s="504"/>
      <c r="Y280" s="150"/>
      <c r="Z280" s="151"/>
      <c r="AA280" s="1003"/>
      <c r="AB280" s="146"/>
      <c r="AC280" s="146"/>
    </row>
    <row r="281" spans="1:29" s="980" customFormat="1" ht="51" customHeight="1" x14ac:dyDescent="0.2">
      <c r="A281" s="950" t="s">
        <v>258</v>
      </c>
      <c r="B281" s="235"/>
      <c r="C281" s="1184" t="s">
        <v>1285</v>
      </c>
      <c r="D281" s="1184"/>
      <c r="E281" s="1184"/>
      <c r="F281" s="1184"/>
      <c r="G281" s="1184"/>
      <c r="H281" s="1184"/>
      <c r="I281" s="1184"/>
      <c r="J281" s="1184"/>
      <c r="K281" s="1184"/>
      <c r="L281" s="1184"/>
      <c r="M281" s="1184"/>
      <c r="N281" s="1184"/>
      <c r="O281" s="1184"/>
      <c r="P281" s="1184"/>
      <c r="Q281" s="1184"/>
      <c r="R281" s="1184"/>
      <c r="S281" s="1184"/>
      <c r="T281" s="1184"/>
      <c r="U281" s="1184"/>
      <c r="V281" s="1184"/>
      <c r="W281" s="1184"/>
      <c r="X281" s="1184"/>
      <c r="Y281" s="682"/>
      <c r="Z281" s="269"/>
      <c r="AA281" s="1003"/>
      <c r="AB281" s="270"/>
      <c r="AC281" s="270"/>
    </row>
    <row r="282" spans="1:29" s="980" customFormat="1" ht="27" customHeight="1" x14ac:dyDescent="0.2">
      <c r="A282" s="950" t="s">
        <v>258</v>
      </c>
      <c r="B282" s="235"/>
      <c r="C282" s="1184" t="s">
        <v>245</v>
      </c>
      <c r="D282" s="1184"/>
      <c r="E282" s="1184"/>
      <c r="F282" s="1184"/>
      <c r="G282" s="1184"/>
      <c r="H282" s="1184"/>
      <c r="I282" s="1184"/>
      <c r="J282" s="1184"/>
      <c r="K282" s="1184"/>
      <c r="L282" s="1184"/>
      <c r="M282" s="1184"/>
      <c r="N282" s="1184"/>
      <c r="O282" s="1184"/>
      <c r="P282" s="1184"/>
      <c r="Q282" s="1184"/>
      <c r="R282" s="1184"/>
      <c r="S282" s="1184"/>
      <c r="T282" s="1184"/>
      <c r="U282" s="1184"/>
      <c r="V282" s="1184"/>
      <c r="W282" s="1184"/>
      <c r="X282" s="1184"/>
      <c r="Y282" s="683"/>
      <c r="Z282" s="269"/>
      <c r="AA282" s="1003"/>
      <c r="AB282" s="270"/>
      <c r="AC282" s="270"/>
    </row>
    <row r="283" spans="1:29" s="354" customFormat="1" ht="5.25" customHeight="1" x14ac:dyDescent="0.2">
      <c r="A283" s="947"/>
      <c r="B283" s="147"/>
      <c r="C283" s="148"/>
      <c r="D283" s="494"/>
      <c r="E283" s="494"/>
      <c r="F283" s="494"/>
      <c r="G283" s="494"/>
      <c r="H283" s="148"/>
      <c r="I283" s="494"/>
      <c r="J283" s="494"/>
      <c r="K283" s="494"/>
      <c r="L283" s="149"/>
      <c r="M283" s="504"/>
      <c r="N283" s="504"/>
      <c r="O283" s="504"/>
      <c r="P283" s="240"/>
      <c r="Q283" s="240"/>
      <c r="R283" s="240"/>
      <c r="S283" s="240"/>
      <c r="T283" s="148"/>
      <c r="U283" s="494"/>
      <c r="V283" s="494"/>
      <c r="W283" s="494"/>
      <c r="X283" s="494"/>
      <c r="Y283" s="150"/>
      <c r="Z283" s="151"/>
      <c r="AA283" s="1003"/>
      <c r="AB283" s="146"/>
      <c r="AC283" s="146"/>
    </row>
    <row r="284" spans="1:29" s="354" customFormat="1" ht="36" customHeight="1" x14ac:dyDescent="0.2">
      <c r="A284" s="950" t="s">
        <v>258</v>
      </c>
      <c r="B284" s="147"/>
      <c r="C284" s="1721" t="s">
        <v>1262</v>
      </c>
      <c r="D284" s="1722"/>
      <c r="E284" s="1722"/>
      <c r="F284" s="1722"/>
      <c r="G284" s="1722"/>
      <c r="H284" s="1722"/>
      <c r="I284" s="1722"/>
      <c r="J284" s="1722"/>
      <c r="K284" s="1722"/>
      <c r="L284" s="1722"/>
      <c r="M284" s="1722"/>
      <c r="N284" s="1722"/>
      <c r="O284" s="1722"/>
      <c r="P284" s="1722"/>
      <c r="Q284" s="1722"/>
      <c r="R284" s="1722"/>
      <c r="S284" s="1722"/>
      <c r="T284" s="1722"/>
      <c r="U284" s="1722"/>
      <c r="V284" s="1722"/>
      <c r="W284" s="1722"/>
      <c r="X284" s="1723"/>
      <c r="Y284" s="682"/>
      <c r="Z284" s="151"/>
      <c r="AA284" s="1003"/>
      <c r="AB284" s="146"/>
      <c r="AC284" s="146"/>
    </row>
    <row r="285" spans="1:29" s="354" customFormat="1" ht="9" customHeight="1" x14ac:dyDescent="0.2">
      <c r="A285" s="947"/>
      <c r="B285" s="147"/>
      <c r="C285" s="691"/>
      <c r="D285" s="691"/>
      <c r="E285" s="691"/>
      <c r="F285" s="691"/>
      <c r="G285" s="691"/>
      <c r="H285" s="691"/>
      <c r="I285" s="691"/>
      <c r="J285" s="691"/>
      <c r="K285" s="691"/>
      <c r="L285" s="695"/>
      <c r="M285" s="695"/>
      <c r="N285" s="695"/>
      <c r="O285" s="695"/>
      <c r="P285" s="240"/>
      <c r="Q285" s="240"/>
      <c r="R285" s="240"/>
      <c r="S285" s="240"/>
      <c r="T285" s="691"/>
      <c r="U285" s="691"/>
      <c r="V285" s="691"/>
      <c r="W285" s="691"/>
      <c r="X285" s="691"/>
      <c r="Y285" s="150"/>
      <c r="Z285" s="151"/>
      <c r="AA285" s="1003"/>
      <c r="AB285" s="146"/>
      <c r="AC285" s="146"/>
    </row>
    <row r="286" spans="1:29" s="354" customFormat="1" ht="20.100000000000001" customHeight="1" x14ac:dyDescent="0.2">
      <c r="A286" s="949" t="s">
        <v>858</v>
      </c>
      <c r="B286" s="147"/>
      <c r="C286" s="284" t="s">
        <v>85</v>
      </c>
      <c r="D286" s="239"/>
      <c r="E286" s="239"/>
      <c r="F286" s="239"/>
      <c r="G286" s="239"/>
      <c r="H286" s="695"/>
      <c r="I286" s="695"/>
      <c r="J286" s="695"/>
      <c r="K286" s="695"/>
      <c r="L286" s="695"/>
      <c r="M286" s="695"/>
      <c r="N286" s="695"/>
      <c r="O286" s="695"/>
      <c r="P286" s="681"/>
      <c r="Q286" s="681"/>
      <c r="R286" s="681"/>
      <c r="S286" s="681"/>
      <c r="T286" s="875"/>
      <c r="U286" s="875"/>
      <c r="V286" s="875"/>
      <c r="W286" s="1188" t="s">
        <v>1166</v>
      </c>
      <c r="X286" s="1456"/>
      <c r="Y286" s="207"/>
      <c r="Z286" s="151"/>
      <c r="AA286" s="1003">
        <f>IF(W286="?",0,IF(W286&lt;&gt;"",1,0))</f>
        <v>0</v>
      </c>
      <c r="AB286" s="146"/>
      <c r="AC286" s="146"/>
    </row>
    <row r="287" spans="1:29" s="354" customFormat="1" ht="20.100000000000001" customHeight="1" x14ac:dyDescent="0.2">
      <c r="A287" s="949" t="s">
        <v>859</v>
      </c>
      <c r="B287" s="147"/>
      <c r="C287" s="284" t="s">
        <v>41</v>
      </c>
      <c r="D287" s="239"/>
      <c r="E287" s="239"/>
      <c r="F287" s="239"/>
      <c r="G287" s="239"/>
      <c r="H287" s="239"/>
      <c r="I287" s="239"/>
      <c r="J287" s="239"/>
      <c r="K287" s="239"/>
      <c r="L287" s="239"/>
      <c r="M287" s="239"/>
      <c r="N287" s="239"/>
      <c r="O287" s="239"/>
      <c r="P287" s="681"/>
      <c r="Q287" s="681"/>
      <c r="R287" s="681"/>
      <c r="S287" s="681"/>
      <c r="T287" s="875"/>
      <c r="U287" s="875"/>
      <c r="V287" s="875"/>
      <c r="W287" s="1188" t="s">
        <v>1166</v>
      </c>
      <c r="X287" s="1456"/>
      <c r="Y287" s="207"/>
      <c r="Z287" s="151"/>
      <c r="AA287" s="1003">
        <f>IF(W287="?",0,IF(W287&lt;&gt;"",1,0))</f>
        <v>0</v>
      </c>
      <c r="AB287" s="146"/>
      <c r="AC287" s="146"/>
    </row>
    <row r="288" spans="1:29" s="354" customFormat="1" ht="13.5" customHeight="1" x14ac:dyDescent="0.2">
      <c r="A288" s="947"/>
      <c r="B288" s="147"/>
      <c r="C288" s="690" t="s">
        <v>150</v>
      </c>
      <c r="D288" s="690"/>
      <c r="E288" s="690"/>
      <c r="F288" s="690"/>
      <c r="G288" s="690"/>
      <c r="H288" s="691"/>
      <c r="I288" s="691"/>
      <c r="J288" s="691"/>
      <c r="K288" s="691"/>
      <c r="L288" s="691"/>
      <c r="M288" s="691"/>
      <c r="N288" s="691"/>
      <c r="O288" s="691"/>
      <c r="P288" s="691"/>
      <c r="Q288" s="691"/>
      <c r="R288" s="691"/>
      <c r="S288" s="691"/>
      <c r="T288" s="691"/>
      <c r="U288" s="691"/>
      <c r="V288" s="691"/>
      <c r="W288" s="691"/>
      <c r="X288" s="150"/>
      <c r="Y288" s="150"/>
      <c r="Z288" s="151"/>
      <c r="AA288" s="1003"/>
      <c r="AB288" s="146"/>
      <c r="AC288" s="146"/>
    </row>
    <row r="289" spans="1:29" s="354" customFormat="1" ht="21" customHeight="1" x14ac:dyDescent="0.2">
      <c r="A289" s="949" t="s">
        <v>860</v>
      </c>
      <c r="B289" s="147"/>
      <c r="C289" s="1594"/>
      <c r="D289" s="1594"/>
      <c r="E289" s="1594"/>
      <c r="F289" s="1594"/>
      <c r="G289" s="1594"/>
      <c r="H289" s="1594"/>
      <c r="I289" s="1594"/>
      <c r="J289" s="1594"/>
      <c r="K289" s="1594"/>
      <c r="L289" s="1594"/>
      <c r="M289" s="1594"/>
      <c r="N289" s="1594"/>
      <c r="O289" s="1594"/>
      <c r="P289" s="1594"/>
      <c r="Q289" s="1594"/>
      <c r="R289" s="1594"/>
      <c r="S289" s="1594"/>
      <c r="T289" s="1594"/>
      <c r="U289" s="1594"/>
      <c r="V289" s="1594"/>
      <c r="W289" s="1594"/>
      <c r="X289" s="1594"/>
      <c r="Y289" s="150"/>
      <c r="Z289" s="151"/>
      <c r="AA289" s="1003">
        <f>IF(C289="?",0,IF(C289&lt;&gt;"",1,0))</f>
        <v>0</v>
      </c>
      <c r="AB289" s="146"/>
      <c r="AC289" s="146"/>
    </row>
    <row r="290" spans="1:29" s="354" customFormat="1" ht="5.25" customHeight="1" x14ac:dyDescent="0.2">
      <c r="A290" s="947"/>
      <c r="B290" s="147"/>
      <c r="C290" s="691"/>
      <c r="D290" s="691"/>
      <c r="E290" s="691"/>
      <c r="F290" s="691"/>
      <c r="G290" s="691"/>
      <c r="H290" s="691"/>
      <c r="I290" s="691"/>
      <c r="J290" s="691"/>
      <c r="K290" s="691"/>
      <c r="L290" s="691"/>
      <c r="M290" s="691"/>
      <c r="N290" s="691"/>
      <c r="O290" s="691"/>
      <c r="P290" s="691"/>
      <c r="Q290" s="691"/>
      <c r="R290" s="691"/>
      <c r="S290" s="691"/>
      <c r="T290" s="691"/>
      <c r="U290" s="691"/>
      <c r="V290" s="691"/>
      <c r="W290" s="691"/>
      <c r="X290" s="150"/>
      <c r="Y290" s="150"/>
      <c r="Z290" s="151"/>
      <c r="AA290" s="1003"/>
      <c r="AB290" s="146"/>
      <c r="AC290" s="146"/>
    </row>
    <row r="291" spans="1:29" s="354" customFormat="1" ht="27" customHeight="1" x14ac:dyDescent="0.2">
      <c r="A291" s="951" t="s">
        <v>1245</v>
      </c>
      <c r="B291" s="147"/>
      <c r="C291" s="1518" t="s">
        <v>1286</v>
      </c>
      <c r="D291" s="1518"/>
      <c r="E291" s="1518"/>
      <c r="F291" s="1518"/>
      <c r="G291" s="1518"/>
      <c r="H291" s="1518"/>
      <c r="I291" s="1518"/>
      <c r="J291" s="1518"/>
      <c r="K291" s="1518"/>
      <c r="L291" s="1518"/>
      <c r="M291" s="1518"/>
      <c r="N291" s="1518"/>
      <c r="O291" s="1518"/>
      <c r="P291" s="1518"/>
      <c r="Q291" s="1518"/>
      <c r="R291" s="1518"/>
      <c r="S291" s="1518"/>
      <c r="T291" s="875"/>
      <c r="U291" s="875"/>
      <c r="V291" s="875"/>
      <c r="W291" s="1188" t="s">
        <v>1166</v>
      </c>
      <c r="X291" s="1456"/>
      <c r="Y291" s="207"/>
      <c r="Z291" s="151"/>
      <c r="AA291" s="1003">
        <f>IF(W291="?",0,IF(W291&lt;&gt;"",1,0))</f>
        <v>0</v>
      </c>
      <c r="AB291" s="146"/>
      <c r="AC291" s="146"/>
    </row>
    <row r="292" spans="1:29" s="354" customFormat="1" ht="15" customHeight="1" x14ac:dyDescent="0.2">
      <c r="A292" s="958" t="s">
        <v>258</v>
      </c>
      <c r="B292" s="147"/>
      <c r="C292" s="702" t="s">
        <v>1193</v>
      </c>
      <c r="D292" s="701"/>
      <c r="E292" s="701"/>
      <c r="F292" s="701"/>
      <c r="G292" s="701"/>
      <c r="H292" s="701"/>
      <c r="I292" s="701"/>
      <c r="J292" s="701"/>
      <c r="K292" s="701"/>
      <c r="L292" s="701"/>
      <c r="M292" s="701"/>
      <c r="N292" s="701"/>
      <c r="O292" s="701"/>
      <c r="P292" s="701"/>
      <c r="Q292" s="701"/>
      <c r="R292" s="701"/>
      <c r="S292" s="701"/>
      <c r="T292" s="701"/>
      <c r="U292" s="701"/>
      <c r="V292" s="701"/>
      <c r="W292" s="701"/>
      <c r="X292" s="150"/>
      <c r="Y292" s="150"/>
      <c r="Z292" s="151"/>
      <c r="AA292" s="1003"/>
      <c r="AB292" s="146"/>
      <c r="AC292" s="146"/>
    </row>
    <row r="293" spans="1:29" s="354" customFormat="1" ht="21" customHeight="1" x14ac:dyDescent="0.2">
      <c r="A293" s="949" t="s">
        <v>1246</v>
      </c>
      <c r="B293" s="147"/>
      <c r="C293" s="1594"/>
      <c r="D293" s="1594"/>
      <c r="E293" s="1594"/>
      <c r="F293" s="1594"/>
      <c r="G293" s="1594"/>
      <c r="H293" s="1594"/>
      <c r="I293" s="1594"/>
      <c r="J293" s="1594"/>
      <c r="K293" s="1594"/>
      <c r="L293" s="1594"/>
      <c r="M293" s="1594"/>
      <c r="N293" s="1594"/>
      <c r="O293" s="1594"/>
      <c r="P293" s="1594"/>
      <c r="Q293" s="1594"/>
      <c r="R293" s="1594"/>
      <c r="S293" s="1594"/>
      <c r="T293" s="1594"/>
      <c r="U293" s="1594"/>
      <c r="V293" s="1594"/>
      <c r="W293" s="1594"/>
      <c r="X293" s="1594"/>
      <c r="Y293" s="150"/>
      <c r="Z293" s="151"/>
      <c r="AA293" s="1003">
        <f>IF(C293="?",0,IF(C293&lt;&gt;"",1,0))</f>
        <v>0</v>
      </c>
      <c r="AB293" s="146"/>
      <c r="AC293" s="146"/>
    </row>
    <row r="294" spans="1:29" s="354" customFormat="1" ht="15" customHeight="1" x14ac:dyDescent="0.2">
      <c r="A294" s="958"/>
      <c r="B294" s="147"/>
      <c r="C294" s="237"/>
      <c r="D294" s="237" t="s">
        <v>1057</v>
      </c>
      <c r="E294" s="745"/>
      <c r="F294" s="745"/>
      <c r="G294" s="745"/>
      <c r="H294" s="745"/>
      <c r="I294" s="745"/>
      <c r="J294" s="745"/>
      <c r="K294" s="745"/>
      <c r="L294" s="745"/>
      <c r="M294" s="745"/>
      <c r="N294" s="745"/>
      <c r="O294" s="745"/>
      <c r="P294" s="745"/>
      <c r="Q294" s="745"/>
      <c r="R294" s="745"/>
      <c r="S294" s="745"/>
      <c r="T294" s="745"/>
      <c r="U294" s="745"/>
      <c r="V294" s="745"/>
      <c r="W294" s="745"/>
      <c r="X294" s="150"/>
      <c r="Y294" s="150"/>
      <c r="Z294" s="151"/>
      <c r="AA294" s="1003"/>
      <c r="AB294" s="146"/>
      <c r="AC294" s="146"/>
    </row>
    <row r="295" spans="1:29" s="354" customFormat="1" ht="36" customHeight="1" x14ac:dyDescent="0.2">
      <c r="A295" s="949" t="s">
        <v>1247</v>
      </c>
      <c r="B295" s="147"/>
      <c r="C295" s="989"/>
      <c r="D295" s="1763"/>
      <c r="E295" s="1198"/>
      <c r="F295" s="1198"/>
      <c r="G295" s="1198"/>
      <c r="H295" s="1198"/>
      <c r="I295" s="1198"/>
      <c r="J295" s="1198"/>
      <c r="K295" s="1198"/>
      <c r="L295" s="1198"/>
      <c r="M295" s="1198"/>
      <c r="N295" s="1198"/>
      <c r="O295" s="1198"/>
      <c r="P295" s="1198"/>
      <c r="Q295" s="1198"/>
      <c r="R295" s="1198"/>
      <c r="S295" s="1198"/>
      <c r="T295" s="1198"/>
      <c r="U295" s="1198"/>
      <c r="V295" s="1198"/>
      <c r="W295" s="1198"/>
      <c r="X295" s="1198"/>
      <c r="Y295" s="150"/>
      <c r="Z295" s="151"/>
      <c r="AA295" s="1003">
        <f>IF(D295="?",0,IF(D295&lt;&gt;"",1,0))</f>
        <v>0</v>
      </c>
      <c r="AB295" s="146"/>
      <c r="AC295" s="146"/>
    </row>
    <row r="296" spans="1:29" s="354" customFormat="1" ht="9" customHeight="1" x14ac:dyDescent="0.2">
      <c r="A296" s="947"/>
      <c r="B296" s="147"/>
      <c r="C296" s="745"/>
      <c r="D296" s="745"/>
      <c r="E296" s="745"/>
      <c r="F296" s="745"/>
      <c r="G296" s="745"/>
      <c r="H296" s="745"/>
      <c r="I296" s="745"/>
      <c r="J296" s="745"/>
      <c r="K296" s="745"/>
      <c r="L296" s="745"/>
      <c r="M296" s="745"/>
      <c r="N296" s="745"/>
      <c r="O296" s="745"/>
      <c r="P296" s="745"/>
      <c r="Q296" s="745"/>
      <c r="R296" s="745"/>
      <c r="S296" s="745"/>
      <c r="T296" s="745"/>
      <c r="U296" s="745"/>
      <c r="V296" s="745"/>
      <c r="W296" s="745"/>
      <c r="X296" s="745"/>
      <c r="Y296" s="150"/>
      <c r="Z296" s="151"/>
      <c r="AA296" s="1003"/>
      <c r="AB296" s="146"/>
      <c r="AC296" s="146"/>
    </row>
    <row r="297" spans="1:29" s="354" customFormat="1" ht="27" customHeight="1" x14ac:dyDescent="0.2">
      <c r="A297" s="949" t="s">
        <v>861</v>
      </c>
      <c r="B297" s="147"/>
      <c r="C297" s="1595" t="s">
        <v>42</v>
      </c>
      <c r="D297" s="1595"/>
      <c r="E297" s="1595"/>
      <c r="F297" s="1595"/>
      <c r="G297" s="1595"/>
      <c r="H297" s="1595"/>
      <c r="I297" s="1595"/>
      <c r="J297" s="1595"/>
      <c r="K297" s="1595"/>
      <c r="L297" s="1595"/>
      <c r="M297" s="1595"/>
      <c r="N297" s="1595"/>
      <c r="O297" s="1595"/>
      <c r="P297" s="1595"/>
      <c r="Q297" s="686"/>
      <c r="R297" s="686"/>
      <c r="S297" s="686"/>
      <c r="T297" s="875"/>
      <c r="U297" s="875"/>
      <c r="V297" s="875"/>
      <c r="W297" s="1188" t="s">
        <v>1166</v>
      </c>
      <c r="X297" s="1456"/>
      <c r="Y297" s="207"/>
      <c r="Z297" s="151"/>
      <c r="AA297" s="1003">
        <f>IF(W297="?",0,IF(W297&lt;&gt;"",1,0))</f>
        <v>0</v>
      </c>
      <c r="AB297" s="146"/>
      <c r="AC297" s="146"/>
    </row>
    <row r="298" spans="1:29" s="354" customFormat="1" ht="13.5" customHeight="1" x14ac:dyDescent="0.2">
      <c r="A298" s="947"/>
      <c r="B298" s="147"/>
      <c r="C298" s="690" t="s">
        <v>196</v>
      </c>
      <c r="D298" s="690"/>
      <c r="E298" s="690"/>
      <c r="F298" s="690"/>
      <c r="G298" s="690"/>
      <c r="H298" s="691"/>
      <c r="I298" s="691"/>
      <c r="J298" s="691"/>
      <c r="K298" s="691"/>
      <c r="L298" s="691"/>
      <c r="M298" s="691"/>
      <c r="N298" s="691"/>
      <c r="O298" s="691"/>
      <c r="P298" s="691"/>
      <c r="Q298" s="691"/>
      <c r="R298" s="691"/>
      <c r="S298" s="691"/>
      <c r="T298" s="691"/>
      <c r="U298" s="691"/>
      <c r="V298" s="691"/>
      <c r="W298" s="691"/>
      <c r="X298" s="150"/>
      <c r="Y298" s="150"/>
      <c r="Z298" s="151"/>
      <c r="AA298" s="1003"/>
      <c r="AB298" s="146"/>
      <c r="AC298" s="146"/>
    </row>
    <row r="299" spans="1:29" s="354" customFormat="1" ht="21" customHeight="1" x14ac:dyDescent="0.2">
      <c r="A299" s="949" t="s">
        <v>862</v>
      </c>
      <c r="B299" s="147"/>
      <c r="C299" s="1594"/>
      <c r="D299" s="1594"/>
      <c r="E299" s="1594"/>
      <c r="F299" s="1594"/>
      <c r="G299" s="1594"/>
      <c r="H299" s="1594"/>
      <c r="I299" s="1594"/>
      <c r="J299" s="1594"/>
      <c r="K299" s="1594"/>
      <c r="L299" s="1594"/>
      <c r="M299" s="1594"/>
      <c r="N299" s="1594"/>
      <c r="O299" s="1594"/>
      <c r="P299" s="1594"/>
      <c r="Q299" s="1594"/>
      <c r="R299" s="1594"/>
      <c r="S299" s="1594"/>
      <c r="T299" s="1594"/>
      <c r="U299" s="1594"/>
      <c r="V299" s="1594"/>
      <c r="W299" s="1594"/>
      <c r="X299" s="1594"/>
      <c r="Y299" s="150"/>
      <c r="Z299" s="151"/>
      <c r="AA299" s="1003"/>
      <c r="AB299" s="146"/>
      <c r="AC299" s="146"/>
    </row>
    <row r="300" spans="1:29" s="354" customFormat="1" ht="5.45" customHeight="1" x14ac:dyDescent="0.2">
      <c r="A300" s="947"/>
      <c r="B300" s="230"/>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4"/>
      <c r="Y300" s="150"/>
      <c r="Z300" s="151"/>
      <c r="AA300" s="1003"/>
      <c r="AB300" s="146"/>
      <c r="AC300" s="146"/>
    </row>
    <row r="301" spans="1:29" s="354" customFormat="1" ht="5.45" customHeight="1" x14ac:dyDescent="0.2">
      <c r="A301" s="947"/>
      <c r="B301" s="230"/>
      <c r="C301" s="691"/>
      <c r="D301" s="691"/>
      <c r="E301" s="691"/>
      <c r="F301" s="691"/>
      <c r="G301" s="691"/>
      <c r="H301" s="691"/>
      <c r="I301" s="691"/>
      <c r="J301" s="691"/>
      <c r="K301" s="691"/>
      <c r="L301" s="691"/>
      <c r="M301" s="691"/>
      <c r="N301" s="691"/>
      <c r="O301" s="691"/>
      <c r="P301" s="691"/>
      <c r="Q301" s="691"/>
      <c r="R301" s="691"/>
      <c r="S301" s="691"/>
      <c r="T301" s="691"/>
      <c r="U301" s="691"/>
      <c r="V301" s="691"/>
      <c r="W301" s="691"/>
      <c r="X301" s="150"/>
      <c r="Y301" s="150"/>
      <c r="Z301" s="151"/>
      <c r="AA301" s="1003"/>
      <c r="AB301" s="146"/>
      <c r="AC301" s="146"/>
    </row>
    <row r="302" spans="1:29" s="354" customFormat="1" ht="19.5" customHeight="1" x14ac:dyDescent="0.2">
      <c r="A302" s="951" t="s">
        <v>863</v>
      </c>
      <c r="B302" s="147"/>
      <c r="C302" s="284" t="s">
        <v>6</v>
      </c>
      <c r="D302" s="239"/>
      <c r="E302" s="239"/>
      <c r="F302" s="239"/>
      <c r="G302" s="239"/>
      <c r="H302" s="691"/>
      <c r="I302" s="691"/>
      <c r="J302" s="691"/>
      <c r="K302" s="691"/>
      <c r="L302" s="695"/>
      <c r="M302" s="695"/>
      <c r="N302" s="695"/>
      <c r="O302" s="695"/>
      <c r="P302" s="681"/>
      <c r="Q302" s="681"/>
      <c r="R302" s="681"/>
      <c r="S302" s="681"/>
      <c r="T302" s="875"/>
      <c r="U302" s="875"/>
      <c r="V302" s="875"/>
      <c r="W302" s="1188" t="s">
        <v>1166</v>
      </c>
      <c r="X302" s="1456"/>
      <c r="Y302" s="207"/>
      <c r="Z302" s="151"/>
      <c r="AA302" s="1003">
        <f>IF(W302="?",0,IF(W302&lt;&gt;"",1,0))</f>
        <v>0</v>
      </c>
      <c r="AB302" s="146"/>
      <c r="AC302" s="146"/>
    </row>
    <row r="303" spans="1:29" s="354" customFormat="1" ht="19.5" customHeight="1" x14ac:dyDescent="0.2">
      <c r="A303" s="951" t="s">
        <v>864</v>
      </c>
      <c r="B303" s="147"/>
      <c r="C303" s="401" t="s">
        <v>1398</v>
      </c>
      <c r="D303" s="369"/>
      <c r="E303" s="369"/>
      <c r="F303" s="369"/>
      <c r="G303" s="369"/>
      <c r="H303" s="369"/>
      <c r="I303" s="369"/>
      <c r="J303" s="369"/>
      <c r="K303" s="369"/>
      <c r="L303" s="369"/>
      <c r="M303" s="369"/>
      <c r="N303" s="369"/>
      <c r="O303" s="369"/>
      <c r="P303" s="681"/>
      <c r="Q303" s="681"/>
      <c r="R303" s="681"/>
      <c r="S303" s="681"/>
      <c r="T303" s="875"/>
      <c r="U303" s="875"/>
      <c r="V303" s="875"/>
      <c r="W303" s="1188" t="s">
        <v>1166</v>
      </c>
      <c r="X303" s="1456"/>
      <c r="Y303" s="207"/>
      <c r="Z303" s="151"/>
      <c r="AA303" s="1003">
        <f>IF(W303="?",0,IF(W303&lt;&gt;"",1,0))</f>
        <v>0</v>
      </c>
      <c r="AB303" s="146"/>
      <c r="AC303" s="146"/>
    </row>
    <row r="304" spans="1:29" s="354" customFormat="1" ht="13.5" customHeight="1" x14ac:dyDescent="0.2">
      <c r="A304" s="947"/>
      <c r="B304" s="147"/>
      <c r="C304" s="690" t="s">
        <v>150</v>
      </c>
      <c r="D304" s="690"/>
      <c r="E304" s="690"/>
      <c r="F304" s="690"/>
      <c r="G304" s="690"/>
      <c r="H304" s="691"/>
      <c r="I304" s="691"/>
      <c r="J304" s="691"/>
      <c r="K304" s="691"/>
      <c r="L304" s="691"/>
      <c r="M304" s="691"/>
      <c r="N304" s="691"/>
      <c r="O304" s="691"/>
      <c r="P304" s="691"/>
      <c r="Q304" s="691"/>
      <c r="R304" s="691"/>
      <c r="S304" s="691"/>
      <c r="T304" s="691"/>
      <c r="U304" s="691"/>
      <c r="V304" s="691"/>
      <c r="W304" s="691"/>
      <c r="X304" s="150"/>
      <c r="Y304" s="150"/>
      <c r="Z304" s="151"/>
      <c r="AA304" s="1003"/>
      <c r="AB304" s="146"/>
      <c r="AC304" s="146"/>
    </row>
    <row r="305" spans="1:29" s="354" customFormat="1" ht="21" customHeight="1" x14ac:dyDescent="0.2">
      <c r="A305" s="949" t="s">
        <v>865</v>
      </c>
      <c r="B305" s="147"/>
      <c r="C305" s="1594"/>
      <c r="D305" s="1594"/>
      <c r="E305" s="1594"/>
      <c r="F305" s="1594"/>
      <c r="G305" s="1594"/>
      <c r="H305" s="1594"/>
      <c r="I305" s="1594"/>
      <c r="J305" s="1594"/>
      <c r="K305" s="1594"/>
      <c r="L305" s="1594"/>
      <c r="M305" s="1594"/>
      <c r="N305" s="1594"/>
      <c r="O305" s="1594"/>
      <c r="P305" s="1594"/>
      <c r="Q305" s="1594"/>
      <c r="R305" s="1594"/>
      <c r="S305" s="1594"/>
      <c r="T305" s="1594"/>
      <c r="U305" s="1594"/>
      <c r="V305" s="1594"/>
      <c r="W305" s="1594"/>
      <c r="X305" s="1594"/>
      <c r="Y305" s="150"/>
      <c r="Z305" s="151"/>
      <c r="AA305" s="1003">
        <f>IF(C305="?",0,IF(C305&lt;&gt;"",1,0))</f>
        <v>0</v>
      </c>
      <c r="AB305" s="146"/>
      <c r="AC305" s="146"/>
    </row>
    <row r="306" spans="1:29" s="354" customFormat="1" ht="5.25" customHeight="1" x14ac:dyDescent="0.2">
      <c r="A306" s="947"/>
      <c r="B306" s="147"/>
      <c r="C306" s="691"/>
      <c r="D306" s="691"/>
      <c r="E306" s="691"/>
      <c r="F306" s="691"/>
      <c r="G306" s="691"/>
      <c r="H306" s="691"/>
      <c r="I306" s="691"/>
      <c r="J306" s="691"/>
      <c r="K306" s="691"/>
      <c r="L306" s="691"/>
      <c r="M306" s="691"/>
      <c r="N306" s="691"/>
      <c r="O306" s="691"/>
      <c r="P306" s="691"/>
      <c r="Q306" s="691"/>
      <c r="R306" s="691"/>
      <c r="S306" s="691"/>
      <c r="T306" s="691"/>
      <c r="U306" s="691"/>
      <c r="V306" s="691"/>
      <c r="W306" s="691"/>
      <c r="X306" s="150"/>
      <c r="Y306" s="150"/>
      <c r="Z306" s="151"/>
      <c r="AA306" s="1003"/>
      <c r="AB306" s="146"/>
      <c r="AC306" s="146"/>
    </row>
    <row r="307" spans="1:29" s="354" customFormat="1" ht="27" customHeight="1" x14ac:dyDescent="0.2">
      <c r="A307" s="951" t="s">
        <v>1248</v>
      </c>
      <c r="B307" s="147"/>
      <c r="C307" s="1518" t="s">
        <v>1287</v>
      </c>
      <c r="D307" s="1518"/>
      <c r="E307" s="1518"/>
      <c r="F307" s="1518"/>
      <c r="G307" s="1518"/>
      <c r="H307" s="1518"/>
      <c r="I307" s="1518"/>
      <c r="J307" s="1518"/>
      <c r="K307" s="1518"/>
      <c r="L307" s="1518"/>
      <c r="M307" s="1518"/>
      <c r="N307" s="1518"/>
      <c r="O307" s="1518"/>
      <c r="P307" s="1518"/>
      <c r="Q307" s="1518"/>
      <c r="R307" s="1518"/>
      <c r="S307" s="1518"/>
      <c r="T307" s="875"/>
      <c r="U307" s="875"/>
      <c r="V307" s="875"/>
      <c r="W307" s="1188" t="s">
        <v>1166</v>
      </c>
      <c r="X307" s="1456"/>
      <c r="Y307" s="207"/>
      <c r="Z307" s="151"/>
      <c r="AA307" s="1003">
        <f>IF(W307="?",0,IF(W307&lt;&gt;"",1,0))</f>
        <v>0</v>
      </c>
      <c r="AB307" s="146"/>
      <c r="AC307" s="146"/>
    </row>
    <row r="308" spans="1:29" s="354" customFormat="1" ht="15" customHeight="1" x14ac:dyDescent="0.2">
      <c r="A308" s="958" t="s">
        <v>258</v>
      </c>
      <c r="B308" s="147"/>
      <c r="C308" s="749" t="s">
        <v>1194</v>
      </c>
      <c r="D308" s="747"/>
      <c r="E308" s="747"/>
      <c r="F308" s="747"/>
      <c r="G308" s="747"/>
      <c r="H308" s="747"/>
      <c r="I308" s="747"/>
      <c r="J308" s="747"/>
      <c r="K308" s="747"/>
      <c r="L308" s="747"/>
      <c r="M308" s="747"/>
      <c r="N308" s="747"/>
      <c r="O308" s="747"/>
      <c r="P308" s="747"/>
      <c r="Q308" s="747"/>
      <c r="R308" s="747"/>
      <c r="S308" s="747"/>
      <c r="T308" s="747"/>
      <c r="U308" s="747"/>
      <c r="V308" s="747"/>
      <c r="W308" s="747"/>
      <c r="X308" s="150"/>
      <c r="Y308" s="150"/>
      <c r="Z308" s="151"/>
      <c r="AA308" s="1003"/>
      <c r="AB308" s="146"/>
      <c r="AC308" s="146"/>
    </row>
    <row r="309" spans="1:29" s="354" customFormat="1" ht="21" customHeight="1" x14ac:dyDescent="0.2">
      <c r="A309" s="949" t="s">
        <v>1249</v>
      </c>
      <c r="B309" s="147"/>
      <c r="C309" s="1594"/>
      <c r="D309" s="1594"/>
      <c r="E309" s="1594"/>
      <c r="F309" s="1594"/>
      <c r="G309" s="1594"/>
      <c r="H309" s="1594"/>
      <c r="I309" s="1594"/>
      <c r="J309" s="1594"/>
      <c r="K309" s="1594"/>
      <c r="L309" s="1594"/>
      <c r="M309" s="1594"/>
      <c r="N309" s="1594"/>
      <c r="O309" s="1594"/>
      <c r="P309" s="1594"/>
      <c r="Q309" s="1594"/>
      <c r="R309" s="1594"/>
      <c r="S309" s="1594"/>
      <c r="T309" s="1594"/>
      <c r="U309" s="1594"/>
      <c r="V309" s="1594"/>
      <c r="W309" s="1594"/>
      <c r="X309" s="1594"/>
      <c r="Y309" s="150"/>
      <c r="Z309" s="151"/>
      <c r="AA309" s="1003">
        <f>IF(C309="?",0,IF(C309&lt;&gt;"",1,0))</f>
        <v>0</v>
      </c>
      <c r="AB309" s="146"/>
      <c r="AC309" s="146"/>
    </row>
    <row r="310" spans="1:29" s="354" customFormat="1" ht="15" customHeight="1" x14ac:dyDescent="0.2">
      <c r="A310" s="958"/>
      <c r="B310" s="147"/>
      <c r="C310" s="237"/>
      <c r="D310" s="237" t="s">
        <v>1057</v>
      </c>
      <c r="E310" s="745"/>
      <c r="F310" s="745"/>
      <c r="G310" s="745"/>
      <c r="H310" s="745"/>
      <c r="I310" s="745"/>
      <c r="J310" s="745"/>
      <c r="K310" s="745"/>
      <c r="L310" s="745"/>
      <c r="M310" s="745"/>
      <c r="N310" s="745"/>
      <c r="O310" s="745"/>
      <c r="P310" s="745"/>
      <c r="Q310" s="745"/>
      <c r="R310" s="745"/>
      <c r="S310" s="745"/>
      <c r="T310" s="745"/>
      <c r="U310" s="745"/>
      <c r="V310" s="745"/>
      <c r="W310" s="745"/>
      <c r="X310" s="150"/>
      <c r="Y310" s="150"/>
      <c r="Z310" s="151"/>
      <c r="AA310" s="1003"/>
      <c r="AB310" s="146"/>
      <c r="AC310" s="146"/>
    </row>
    <row r="311" spans="1:29" s="354" customFormat="1" ht="36.75" customHeight="1" x14ac:dyDescent="0.2">
      <c r="A311" s="949" t="s">
        <v>1250</v>
      </c>
      <c r="B311" s="147"/>
      <c r="C311" s="988"/>
      <c r="D311" s="1763"/>
      <c r="E311" s="1198"/>
      <c r="F311" s="1198"/>
      <c r="G311" s="1198"/>
      <c r="H311" s="1198"/>
      <c r="I311" s="1198"/>
      <c r="J311" s="1198"/>
      <c r="K311" s="1198"/>
      <c r="L311" s="1198"/>
      <c r="M311" s="1198"/>
      <c r="N311" s="1198"/>
      <c r="O311" s="1198"/>
      <c r="P311" s="1198"/>
      <c r="Q311" s="1198"/>
      <c r="R311" s="1198"/>
      <c r="S311" s="1198"/>
      <c r="T311" s="1198"/>
      <c r="U311" s="1198"/>
      <c r="V311" s="1198"/>
      <c r="W311" s="1198"/>
      <c r="X311" s="1198"/>
      <c r="Y311" s="150"/>
      <c r="Z311" s="151"/>
      <c r="AA311" s="1003">
        <f>IF(D311="?",0,IF(D311&lt;&gt;"",1,0))</f>
        <v>0</v>
      </c>
      <c r="AB311" s="146"/>
      <c r="AC311" s="146"/>
    </row>
    <row r="312" spans="1:29" s="354" customFormat="1" ht="9" customHeight="1" x14ac:dyDescent="0.2">
      <c r="A312" s="947"/>
      <c r="B312" s="147"/>
      <c r="C312" s="745"/>
      <c r="D312" s="745"/>
      <c r="E312" s="745"/>
      <c r="F312" s="745"/>
      <c r="G312" s="745"/>
      <c r="H312" s="745"/>
      <c r="I312" s="745"/>
      <c r="J312" s="745"/>
      <c r="K312" s="745"/>
      <c r="L312" s="745"/>
      <c r="M312" s="745"/>
      <c r="N312" s="745"/>
      <c r="O312" s="745"/>
      <c r="P312" s="745"/>
      <c r="Q312" s="745"/>
      <c r="R312" s="745"/>
      <c r="S312" s="745"/>
      <c r="T312" s="745"/>
      <c r="U312" s="745"/>
      <c r="V312" s="745"/>
      <c r="W312" s="745"/>
      <c r="X312" s="150"/>
      <c r="Y312" s="150"/>
      <c r="Z312" s="151"/>
      <c r="AA312" s="1003"/>
      <c r="AB312" s="146"/>
      <c r="AC312" s="146"/>
    </row>
    <row r="313" spans="1:29" s="354" customFormat="1" ht="27" customHeight="1" x14ac:dyDescent="0.2">
      <c r="A313" s="951" t="s">
        <v>866</v>
      </c>
      <c r="B313" s="147"/>
      <c r="C313" s="1595" t="s">
        <v>43</v>
      </c>
      <c r="D313" s="1595"/>
      <c r="E313" s="1595"/>
      <c r="F313" s="1595"/>
      <c r="G313" s="1595"/>
      <c r="H313" s="1595" t="s">
        <v>222</v>
      </c>
      <c r="I313" s="1595"/>
      <c r="J313" s="1595"/>
      <c r="K313" s="1595"/>
      <c r="L313" s="1595"/>
      <c r="M313" s="1595"/>
      <c r="N313" s="1595"/>
      <c r="O313" s="1595"/>
      <c r="P313" s="1595"/>
      <c r="Q313" s="1595"/>
      <c r="R313" s="686"/>
      <c r="S313" s="686"/>
      <c r="T313" s="875"/>
      <c r="U313" s="875"/>
      <c r="V313" s="875"/>
      <c r="W313" s="1188" t="s">
        <v>1166</v>
      </c>
      <c r="X313" s="1456"/>
      <c r="Y313" s="207"/>
      <c r="Z313" s="151"/>
      <c r="AA313" s="1003">
        <f>IF(W313="?",0,IF(W313&lt;&gt;"",1,0))</f>
        <v>0</v>
      </c>
      <c r="AB313" s="146"/>
      <c r="AC313" s="146"/>
    </row>
    <row r="314" spans="1:29" s="354" customFormat="1" ht="13.5" customHeight="1" x14ac:dyDescent="0.2">
      <c r="A314" s="947"/>
      <c r="B314" s="147"/>
      <c r="C314" s="690" t="s">
        <v>196</v>
      </c>
      <c r="D314" s="690"/>
      <c r="E314" s="690"/>
      <c r="F314" s="690"/>
      <c r="G314" s="690"/>
      <c r="H314" s="691"/>
      <c r="I314" s="691"/>
      <c r="J314" s="691"/>
      <c r="K314" s="691"/>
      <c r="L314" s="691"/>
      <c r="M314" s="691"/>
      <c r="N314" s="691"/>
      <c r="O314" s="691"/>
      <c r="P314" s="691"/>
      <c r="Q314" s="691"/>
      <c r="R314" s="691"/>
      <c r="S314" s="691"/>
      <c r="T314" s="691"/>
      <c r="U314" s="691"/>
      <c r="V314" s="691"/>
      <c r="W314" s="691"/>
      <c r="X314" s="150"/>
      <c r="Y314" s="150"/>
      <c r="Z314" s="151"/>
      <c r="AA314" s="1003"/>
      <c r="AB314" s="146"/>
      <c r="AC314" s="146"/>
    </row>
    <row r="315" spans="1:29" s="354" customFormat="1" ht="21" customHeight="1" x14ac:dyDescent="0.2">
      <c r="A315" s="951" t="s">
        <v>867</v>
      </c>
      <c r="B315" s="147"/>
      <c r="C315" s="1594"/>
      <c r="D315" s="1594"/>
      <c r="E315" s="1594"/>
      <c r="F315" s="1594"/>
      <c r="G315" s="1594"/>
      <c r="H315" s="1594"/>
      <c r="I315" s="1594"/>
      <c r="J315" s="1594"/>
      <c r="K315" s="1594"/>
      <c r="L315" s="1594"/>
      <c r="M315" s="1594"/>
      <c r="N315" s="1594"/>
      <c r="O315" s="1594"/>
      <c r="P315" s="1594"/>
      <c r="Q315" s="1594"/>
      <c r="R315" s="1594"/>
      <c r="S315" s="1594"/>
      <c r="T315" s="1594"/>
      <c r="U315" s="1594"/>
      <c r="V315" s="1594"/>
      <c r="W315" s="1594"/>
      <c r="X315" s="1594"/>
      <c r="Y315" s="150"/>
      <c r="Z315" s="151"/>
      <c r="AA315" s="1003">
        <f>IF(C315="?",0,IF(C315&lt;&gt;"",1,0))</f>
        <v>0</v>
      </c>
      <c r="AB315" s="146"/>
      <c r="AC315" s="146"/>
    </row>
    <row r="316" spans="1:29" s="354" customFormat="1" ht="9" customHeight="1" x14ac:dyDescent="0.2">
      <c r="A316" s="945" t="str">
        <f>IF(L4&lt;&gt;"",L4,"")</f>
        <v>00000000</v>
      </c>
      <c r="B316" s="156"/>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7"/>
      <c r="Y316" s="158"/>
      <c r="Z316" s="279"/>
      <c r="AA316" s="1003"/>
      <c r="AB316" s="146"/>
      <c r="AC316" s="146"/>
    </row>
    <row r="317" spans="1:29" s="354" customFormat="1" ht="5.25" customHeight="1" x14ac:dyDescent="0.2">
      <c r="A317" s="947"/>
      <c r="B317" s="248"/>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4"/>
      <c r="Z317" s="145"/>
      <c r="AA317" s="1003"/>
      <c r="AB317" s="146"/>
      <c r="AC317" s="146"/>
    </row>
    <row r="318" spans="1:29" s="354" customFormat="1" ht="24" customHeight="1" x14ac:dyDescent="0.2">
      <c r="A318" s="947"/>
      <c r="B318" s="230"/>
      <c r="C318" s="1563" t="s">
        <v>1577</v>
      </c>
      <c r="D318" s="1563"/>
      <c r="E318" s="1563"/>
      <c r="F318" s="1563"/>
      <c r="G318" s="1563"/>
      <c r="H318" s="1563"/>
      <c r="I318" s="1563"/>
      <c r="J318" s="1563"/>
      <c r="K318" s="1563"/>
      <c r="L318" s="1563"/>
      <c r="M318" s="1563"/>
      <c r="N318" s="1563"/>
      <c r="O318" s="1563"/>
      <c r="P318" s="1563"/>
      <c r="Q318" s="1563"/>
      <c r="R318" s="1563"/>
      <c r="S318" s="1563"/>
      <c r="T318" s="1563"/>
      <c r="U318" s="1563"/>
      <c r="V318" s="1563"/>
      <c r="W318" s="1563"/>
      <c r="X318" s="1563"/>
      <c r="Y318" s="1563"/>
      <c r="Z318" s="151"/>
      <c r="AA318" s="1003"/>
      <c r="AB318" s="146"/>
      <c r="AC318" s="146"/>
    </row>
    <row r="319" spans="1:29" s="354" customFormat="1" ht="48" customHeight="1" x14ac:dyDescent="0.2">
      <c r="A319" s="950" t="s">
        <v>258</v>
      </c>
      <c r="B319" s="147"/>
      <c r="C319" s="1231" t="s">
        <v>1468</v>
      </c>
      <c r="D319" s="1231"/>
      <c r="E319" s="1231"/>
      <c r="F319" s="1231"/>
      <c r="G319" s="1231"/>
      <c r="H319" s="1231"/>
      <c r="I319" s="1231"/>
      <c r="J319" s="1231"/>
      <c r="K319" s="1231"/>
      <c r="L319" s="1231"/>
      <c r="M319" s="1231"/>
      <c r="N319" s="1231"/>
      <c r="O319" s="1231"/>
      <c r="P319" s="1231"/>
      <c r="Q319" s="1231"/>
      <c r="R319" s="1231"/>
      <c r="S319" s="1231"/>
      <c r="T319" s="1231"/>
      <c r="U319" s="1231"/>
      <c r="V319" s="1231"/>
      <c r="W319" s="1231"/>
      <c r="X319" s="1231"/>
      <c r="Y319" s="1231"/>
      <c r="Z319" s="151"/>
      <c r="AA319" s="1003"/>
      <c r="AB319" s="146"/>
      <c r="AC319" s="146"/>
    </row>
    <row r="320" spans="1:29" s="354" customFormat="1" ht="5.25" customHeight="1" x14ac:dyDescent="0.2">
      <c r="A320" s="947"/>
      <c r="B320" s="147"/>
      <c r="C320" s="256"/>
      <c r="D320" s="256"/>
      <c r="E320" s="256"/>
      <c r="F320" s="256"/>
      <c r="G320" s="256"/>
      <c r="H320" s="148"/>
      <c r="I320" s="494"/>
      <c r="J320" s="494"/>
      <c r="K320" s="494"/>
      <c r="L320" s="148"/>
      <c r="M320" s="494"/>
      <c r="N320" s="494"/>
      <c r="O320" s="494"/>
      <c r="P320" s="148"/>
      <c r="Q320" s="494"/>
      <c r="R320" s="494"/>
      <c r="S320" s="494"/>
      <c r="T320" s="148"/>
      <c r="U320" s="494"/>
      <c r="V320" s="494"/>
      <c r="W320" s="494"/>
      <c r="X320" s="494"/>
      <c r="Y320" s="150"/>
      <c r="Z320" s="151"/>
      <c r="AA320" s="1003"/>
      <c r="AB320" s="146"/>
      <c r="AC320" s="146"/>
    </row>
    <row r="321" spans="1:29" s="354" customFormat="1" ht="24" customHeight="1" x14ac:dyDescent="0.2">
      <c r="A321" s="952"/>
      <c r="B321" s="230"/>
      <c r="C321" s="1764" t="s">
        <v>1464</v>
      </c>
      <c r="D321" s="1765"/>
      <c r="E321" s="1765"/>
      <c r="F321" s="1765"/>
      <c r="G321" s="1765"/>
      <c r="H321" s="1765"/>
      <c r="I321" s="1765"/>
      <c r="J321" s="1765"/>
      <c r="K321" s="1765"/>
      <c r="L321" s="1765"/>
      <c r="M321" s="1765"/>
      <c r="N321" s="1766"/>
      <c r="O321" s="1730" t="s">
        <v>1055</v>
      </c>
      <c r="P321" s="1731"/>
      <c r="Q321" s="1731"/>
      <c r="R321" s="1731"/>
      <c r="S321" s="1732"/>
      <c r="T321" s="1730" t="s">
        <v>25</v>
      </c>
      <c r="U321" s="1731"/>
      <c r="V321" s="1731"/>
      <c r="W321" s="1731"/>
      <c r="X321" s="1732"/>
      <c r="Y321" s="150"/>
      <c r="Z321" s="151"/>
      <c r="AA321" s="1003"/>
      <c r="AB321" s="146"/>
      <c r="AC321" s="146"/>
    </row>
    <row r="322" spans="1:29" s="354" customFormat="1" ht="12" customHeight="1" x14ac:dyDescent="0.2">
      <c r="A322" s="947"/>
      <c r="B322" s="230"/>
      <c r="C322" s="1767"/>
      <c r="D322" s="1768"/>
      <c r="E322" s="1768"/>
      <c r="F322" s="1768"/>
      <c r="G322" s="1768"/>
      <c r="H322" s="1768"/>
      <c r="I322" s="1768"/>
      <c r="J322" s="1768"/>
      <c r="K322" s="1768"/>
      <c r="L322" s="1768"/>
      <c r="M322" s="1768"/>
      <c r="N322" s="1769"/>
      <c r="O322" s="1773" t="s">
        <v>113</v>
      </c>
      <c r="P322" s="1774"/>
      <c r="Q322" s="1774"/>
      <c r="R322" s="1774"/>
      <c r="S322" s="1774"/>
      <c r="T322" s="1774"/>
      <c r="U322" s="1774"/>
      <c r="V322" s="1774"/>
      <c r="W322" s="1774"/>
      <c r="X322" s="1775"/>
      <c r="Y322" s="150"/>
      <c r="Z322" s="151"/>
      <c r="AA322" s="1003"/>
      <c r="AB322" s="146"/>
      <c r="AC322" s="146"/>
    </row>
    <row r="323" spans="1:29" s="354" customFormat="1" ht="21" customHeight="1" x14ac:dyDescent="0.2">
      <c r="A323" s="951" t="s">
        <v>868</v>
      </c>
      <c r="B323" s="230"/>
      <c r="C323" s="669" t="s">
        <v>269</v>
      </c>
      <c r="D323" s="707"/>
      <c r="E323" s="262"/>
      <c r="F323" s="262"/>
      <c r="G323" s="262"/>
      <c r="H323" s="262"/>
      <c r="I323" s="262"/>
      <c r="J323" s="262"/>
      <c r="K323" s="262"/>
      <c r="L323" s="262"/>
      <c r="M323" s="262"/>
      <c r="N323" s="743"/>
      <c r="O323" s="1770"/>
      <c r="P323" s="1771"/>
      <c r="Q323" s="1771"/>
      <c r="R323" s="1771"/>
      <c r="S323" s="1772"/>
      <c r="T323" s="1770"/>
      <c r="U323" s="1771"/>
      <c r="V323" s="1771"/>
      <c r="W323" s="1771"/>
      <c r="X323" s="1772"/>
      <c r="Y323" s="150" t="s">
        <v>1002</v>
      </c>
      <c r="Z323" s="151"/>
      <c r="AA323" s="1003">
        <f t="shared" ref="AA323:AA329" si="5">IF(O323="?",0,IF(O323&lt;&gt;"",1,0))+IF(T323="?",0,IF(T323&lt;&gt;"",1,0))</f>
        <v>0</v>
      </c>
      <c r="AB323" s="146"/>
      <c r="AC323" s="146"/>
    </row>
    <row r="324" spans="1:29" s="354" customFormat="1" ht="21" customHeight="1" x14ac:dyDescent="0.2">
      <c r="A324" s="951" t="s">
        <v>869</v>
      </c>
      <c r="B324" s="230"/>
      <c r="C324" s="669" t="s">
        <v>431</v>
      </c>
      <c r="D324" s="707"/>
      <c r="E324" s="262"/>
      <c r="F324" s="262"/>
      <c r="G324" s="262"/>
      <c r="H324" s="262"/>
      <c r="I324" s="262"/>
      <c r="J324" s="262"/>
      <c r="K324" s="262"/>
      <c r="L324" s="262"/>
      <c r="M324" s="262"/>
      <c r="N324" s="743"/>
      <c r="O324" s="1770"/>
      <c r="P324" s="1771"/>
      <c r="Q324" s="1771"/>
      <c r="R324" s="1771"/>
      <c r="S324" s="1772"/>
      <c r="T324" s="1770"/>
      <c r="U324" s="1771"/>
      <c r="V324" s="1771"/>
      <c r="W324" s="1771"/>
      <c r="X324" s="1772"/>
      <c r="Y324" s="150" t="s">
        <v>1002</v>
      </c>
      <c r="Z324" s="151"/>
      <c r="AA324" s="1003">
        <f t="shared" si="5"/>
        <v>0</v>
      </c>
      <c r="AB324" s="146"/>
      <c r="AC324" s="146"/>
    </row>
    <row r="325" spans="1:29" s="354" customFormat="1" ht="21" customHeight="1" x14ac:dyDescent="0.2">
      <c r="A325" s="951" t="s">
        <v>870</v>
      </c>
      <c r="B325" s="230"/>
      <c r="C325" s="669" t="s">
        <v>176</v>
      </c>
      <c r="D325" s="707"/>
      <c r="E325" s="262"/>
      <c r="F325" s="262"/>
      <c r="G325" s="262"/>
      <c r="H325" s="262"/>
      <c r="I325" s="262"/>
      <c r="J325" s="262"/>
      <c r="K325" s="262"/>
      <c r="L325" s="262"/>
      <c r="M325" s="262"/>
      <c r="N325" s="743"/>
      <c r="O325" s="1770"/>
      <c r="P325" s="1771"/>
      <c r="Q325" s="1771"/>
      <c r="R325" s="1771"/>
      <c r="S325" s="1772"/>
      <c r="T325" s="1770"/>
      <c r="U325" s="1771"/>
      <c r="V325" s="1771"/>
      <c r="W325" s="1771"/>
      <c r="X325" s="1772"/>
      <c r="Y325" s="150" t="s">
        <v>1002</v>
      </c>
      <c r="Z325" s="151"/>
      <c r="AA325" s="1003">
        <f t="shared" si="5"/>
        <v>0</v>
      </c>
      <c r="AB325" s="146"/>
      <c r="AC325" s="146"/>
    </row>
    <row r="326" spans="1:29" s="354" customFormat="1" ht="21" customHeight="1" x14ac:dyDescent="0.2">
      <c r="A326" s="951" t="s">
        <v>871</v>
      </c>
      <c r="B326" s="230"/>
      <c r="C326" s="669" t="s">
        <v>288</v>
      </c>
      <c r="D326" s="707"/>
      <c r="E326" s="262"/>
      <c r="F326" s="262"/>
      <c r="G326" s="262"/>
      <c r="H326" s="262"/>
      <c r="I326" s="262"/>
      <c r="J326" s="262"/>
      <c r="K326" s="262"/>
      <c r="L326" s="262"/>
      <c r="M326" s="262"/>
      <c r="N326" s="743"/>
      <c r="O326" s="1770"/>
      <c r="P326" s="1771"/>
      <c r="Q326" s="1771"/>
      <c r="R326" s="1771"/>
      <c r="S326" s="1772"/>
      <c r="T326" s="1770"/>
      <c r="U326" s="1771"/>
      <c r="V326" s="1771"/>
      <c r="W326" s="1771"/>
      <c r="X326" s="1772"/>
      <c r="Y326" s="150" t="s">
        <v>1002</v>
      </c>
      <c r="Z326" s="151"/>
      <c r="AA326" s="1003">
        <f t="shared" si="5"/>
        <v>0</v>
      </c>
      <c r="AB326" s="146"/>
      <c r="AC326" s="146"/>
    </row>
    <row r="327" spans="1:29" s="354" customFormat="1" ht="21" customHeight="1" x14ac:dyDescent="0.2">
      <c r="A327" s="951" t="s">
        <v>872</v>
      </c>
      <c r="B327" s="230"/>
      <c r="C327" s="669" t="s">
        <v>1</v>
      </c>
      <c r="D327" s="707"/>
      <c r="E327" s="262"/>
      <c r="F327" s="262"/>
      <c r="G327" s="262"/>
      <c r="H327" s="262"/>
      <c r="I327" s="262"/>
      <c r="J327" s="262"/>
      <c r="K327" s="262"/>
      <c r="L327" s="262"/>
      <c r="M327" s="262"/>
      <c r="N327" s="743"/>
      <c r="O327" s="1770"/>
      <c r="P327" s="1771"/>
      <c r="Q327" s="1771"/>
      <c r="R327" s="1771"/>
      <c r="S327" s="1772"/>
      <c r="T327" s="1770"/>
      <c r="U327" s="1771"/>
      <c r="V327" s="1771"/>
      <c r="W327" s="1771"/>
      <c r="X327" s="1772"/>
      <c r="Y327" s="150" t="s">
        <v>1002</v>
      </c>
      <c r="Z327" s="151"/>
      <c r="AA327" s="1003">
        <f t="shared" si="5"/>
        <v>0</v>
      </c>
      <c r="AB327" s="146"/>
      <c r="AC327" s="146"/>
    </row>
    <row r="328" spans="1:29" s="354" customFormat="1" ht="21" customHeight="1" x14ac:dyDescent="0.2">
      <c r="A328" s="951" t="s">
        <v>873</v>
      </c>
      <c r="B328" s="230"/>
      <c r="C328" s="741" t="s">
        <v>2</v>
      </c>
      <c r="D328" s="283"/>
      <c r="E328" s="259"/>
      <c r="F328" s="259"/>
      <c r="G328" s="259"/>
      <c r="H328" s="259"/>
      <c r="I328" s="259"/>
      <c r="J328" s="259"/>
      <c r="K328" s="259"/>
      <c r="L328" s="259"/>
      <c r="M328" s="259"/>
      <c r="N328" s="673"/>
      <c r="O328" s="1776"/>
      <c r="P328" s="1777"/>
      <c r="Q328" s="1777"/>
      <c r="R328" s="1777"/>
      <c r="S328" s="1778"/>
      <c r="T328" s="1776"/>
      <c r="U328" s="1777"/>
      <c r="V328" s="1777"/>
      <c r="W328" s="1777"/>
      <c r="X328" s="1778"/>
      <c r="Y328" s="150" t="s">
        <v>1002</v>
      </c>
      <c r="Z328" s="151"/>
      <c r="AA328" s="1003">
        <f t="shared" si="5"/>
        <v>0</v>
      </c>
      <c r="AB328" s="146"/>
      <c r="AC328" s="146"/>
    </row>
    <row r="329" spans="1:29" s="354" customFormat="1" ht="21" customHeight="1" thickBot="1" x14ac:dyDescent="0.25">
      <c r="A329" s="951" t="s">
        <v>874</v>
      </c>
      <c r="B329" s="230"/>
      <c r="C329" s="742" t="s">
        <v>177</v>
      </c>
      <c r="D329" s="708"/>
      <c r="E329" s="706"/>
      <c r="F329" s="706"/>
      <c r="G329" s="706"/>
      <c r="H329" s="706"/>
      <c r="I329" s="706"/>
      <c r="J329" s="706"/>
      <c r="K329" s="706"/>
      <c r="L329" s="706"/>
      <c r="M329" s="706"/>
      <c r="N329" s="706"/>
      <c r="O329" s="1779"/>
      <c r="P329" s="1780"/>
      <c r="Q329" s="1780"/>
      <c r="R329" s="1780"/>
      <c r="S329" s="1781"/>
      <c r="T329" s="1779"/>
      <c r="U329" s="1780"/>
      <c r="V329" s="1780"/>
      <c r="W329" s="1780"/>
      <c r="X329" s="1781"/>
      <c r="Y329" s="150" t="s">
        <v>1002</v>
      </c>
      <c r="Z329" s="151"/>
      <c r="AA329" s="1003">
        <f t="shared" si="5"/>
        <v>0</v>
      </c>
      <c r="AB329" s="146"/>
      <c r="AC329" s="146"/>
    </row>
    <row r="330" spans="1:29" s="354" customFormat="1" ht="9" customHeight="1" thickTop="1" x14ac:dyDescent="0.2">
      <c r="A330" s="947"/>
      <c r="B330" s="230"/>
      <c r="C330" s="148"/>
      <c r="D330" s="494"/>
      <c r="E330" s="494"/>
      <c r="F330" s="494"/>
      <c r="G330" s="494"/>
      <c r="H330" s="148"/>
      <c r="I330" s="494"/>
      <c r="J330" s="494"/>
      <c r="K330" s="494"/>
      <c r="L330" s="148"/>
      <c r="M330" s="494"/>
      <c r="N330" s="494"/>
      <c r="O330" s="494"/>
      <c r="P330" s="275"/>
      <c r="Q330" s="275"/>
      <c r="R330" s="275"/>
      <c r="S330" s="275"/>
      <c r="T330" s="276"/>
      <c r="U330" s="276"/>
      <c r="V330" s="276"/>
      <c r="W330" s="276"/>
      <c r="X330" s="276"/>
      <c r="Y330" s="149"/>
      <c r="Z330" s="151"/>
      <c r="AA330" s="1003"/>
      <c r="AB330" s="146"/>
      <c r="AC330" s="146"/>
    </row>
    <row r="331" spans="1:29" s="354" customFormat="1" ht="48" customHeight="1" x14ac:dyDescent="0.2">
      <c r="A331" s="950" t="s">
        <v>258</v>
      </c>
      <c r="B331" s="147"/>
      <c r="C331" s="1231" t="s">
        <v>1469</v>
      </c>
      <c r="D331" s="1231"/>
      <c r="E331" s="1231"/>
      <c r="F331" s="1231"/>
      <c r="G331" s="1231"/>
      <c r="H331" s="1231"/>
      <c r="I331" s="1231"/>
      <c r="J331" s="1231"/>
      <c r="K331" s="1231"/>
      <c r="L331" s="1231"/>
      <c r="M331" s="1231"/>
      <c r="N331" s="1231"/>
      <c r="O331" s="1231"/>
      <c r="P331" s="1231"/>
      <c r="Q331" s="1231"/>
      <c r="R331" s="1231"/>
      <c r="S331" s="1231"/>
      <c r="T331" s="1231"/>
      <c r="U331" s="1231"/>
      <c r="V331" s="1231"/>
      <c r="W331" s="1231"/>
      <c r="X331" s="1231"/>
      <c r="Y331" s="1231"/>
      <c r="Z331" s="151"/>
      <c r="AA331" s="1003"/>
      <c r="AB331" s="146"/>
      <c r="AC331" s="146"/>
    </row>
    <row r="332" spans="1:29" s="354" customFormat="1" ht="5.25" customHeight="1" x14ac:dyDescent="0.2">
      <c r="A332" s="947"/>
      <c r="B332" s="230"/>
      <c r="C332" s="148"/>
      <c r="D332" s="494"/>
      <c r="E332" s="494"/>
      <c r="F332" s="494"/>
      <c r="G332" s="494"/>
      <c r="H332" s="148"/>
      <c r="I332" s="494"/>
      <c r="J332" s="494"/>
      <c r="K332" s="494"/>
      <c r="L332" s="148"/>
      <c r="M332" s="494"/>
      <c r="N332" s="494"/>
      <c r="O332" s="494"/>
      <c r="P332" s="277"/>
      <c r="Q332" s="277"/>
      <c r="R332" s="277"/>
      <c r="S332" s="277"/>
      <c r="T332" s="278"/>
      <c r="U332" s="278"/>
      <c r="V332" s="278"/>
      <c r="W332" s="278"/>
      <c r="X332" s="278"/>
      <c r="Y332" s="695"/>
      <c r="Z332" s="151"/>
      <c r="AA332" s="1003"/>
      <c r="AB332" s="146"/>
      <c r="AC332" s="146"/>
    </row>
    <row r="333" spans="1:29" s="354" customFormat="1" ht="30" customHeight="1" x14ac:dyDescent="0.2">
      <c r="A333" s="947"/>
      <c r="B333" s="230"/>
      <c r="C333" s="1782" t="s">
        <v>1464</v>
      </c>
      <c r="D333" s="1783"/>
      <c r="E333" s="1783"/>
      <c r="F333" s="1783"/>
      <c r="G333" s="1783"/>
      <c r="H333" s="1783"/>
      <c r="I333" s="1783"/>
      <c r="J333" s="1783"/>
      <c r="K333" s="1783"/>
      <c r="L333" s="1783"/>
      <c r="M333" s="1783"/>
      <c r="N333" s="1784"/>
      <c r="O333" s="1730" t="s">
        <v>1055</v>
      </c>
      <c r="P333" s="1731"/>
      <c r="Q333" s="1731"/>
      <c r="R333" s="1731"/>
      <c r="S333" s="1732"/>
      <c r="T333" s="1730" t="s">
        <v>25</v>
      </c>
      <c r="U333" s="1731"/>
      <c r="V333" s="1731"/>
      <c r="W333" s="1731"/>
      <c r="X333" s="1732"/>
      <c r="Y333" s="705"/>
      <c r="Z333" s="151"/>
      <c r="AA333" s="1003"/>
      <c r="AB333" s="146"/>
      <c r="AC333" s="146"/>
    </row>
    <row r="334" spans="1:29" s="354" customFormat="1" ht="21" customHeight="1" x14ac:dyDescent="0.2">
      <c r="A334" s="951" t="s">
        <v>875</v>
      </c>
      <c r="B334" s="230"/>
      <c r="C334" s="669" t="s">
        <v>3</v>
      </c>
      <c r="D334" s="707"/>
      <c r="E334" s="262"/>
      <c r="F334" s="262"/>
      <c r="G334" s="262"/>
      <c r="H334" s="262"/>
      <c r="I334" s="262"/>
      <c r="J334" s="262"/>
      <c r="K334" s="262"/>
      <c r="L334" s="262"/>
      <c r="M334" s="262"/>
      <c r="N334" s="743"/>
      <c r="O334" s="1770"/>
      <c r="P334" s="1771"/>
      <c r="Q334" s="1771"/>
      <c r="R334" s="1771"/>
      <c r="S334" s="1772"/>
      <c r="T334" s="1770"/>
      <c r="U334" s="1771"/>
      <c r="V334" s="1771"/>
      <c r="W334" s="1771"/>
      <c r="X334" s="1772"/>
      <c r="Y334" s="150" t="s">
        <v>1002</v>
      </c>
      <c r="Z334" s="151"/>
      <c r="AA334" s="1003">
        <f>IF(O334="?",0,IF(O334&lt;&gt;"",1,0))+IF(T334="?",0,IF(T334&lt;&gt;"",1,0))</f>
        <v>0</v>
      </c>
      <c r="AB334" s="146"/>
      <c r="AC334" s="146"/>
    </row>
    <row r="335" spans="1:29" s="354" customFormat="1" ht="21" customHeight="1" x14ac:dyDescent="0.2">
      <c r="A335" s="951" t="s">
        <v>876</v>
      </c>
      <c r="B335" s="230"/>
      <c r="C335" s="669" t="s">
        <v>0</v>
      </c>
      <c r="D335" s="707"/>
      <c r="E335" s="262"/>
      <c r="F335" s="262"/>
      <c r="G335" s="262"/>
      <c r="H335" s="262"/>
      <c r="I335" s="262"/>
      <c r="J335" s="262"/>
      <c r="K335" s="262"/>
      <c r="L335" s="262"/>
      <c r="M335" s="262"/>
      <c r="N335" s="743"/>
      <c r="O335" s="1770"/>
      <c r="P335" s="1771"/>
      <c r="Q335" s="1771"/>
      <c r="R335" s="1771"/>
      <c r="S335" s="1772"/>
      <c r="T335" s="1770"/>
      <c r="U335" s="1771"/>
      <c r="V335" s="1771"/>
      <c r="W335" s="1771"/>
      <c r="X335" s="1772"/>
      <c r="Y335" s="150" t="s">
        <v>1002</v>
      </c>
      <c r="Z335" s="151"/>
      <c r="AA335" s="1003">
        <f>IF(O335="?",0,IF(O335&lt;&gt;"",1,0))+IF(T335="?",0,IF(T335&lt;&gt;"",1,0))</f>
        <v>0</v>
      </c>
      <c r="AB335" s="146"/>
      <c r="AC335" s="146"/>
    </row>
    <row r="336" spans="1:29" s="354" customFormat="1" ht="9" customHeight="1" x14ac:dyDescent="0.2">
      <c r="A336" s="947"/>
      <c r="B336" s="228"/>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154"/>
      <c r="Z336" s="155"/>
      <c r="AA336" s="1003"/>
      <c r="AB336" s="146"/>
      <c r="AC336" s="146"/>
    </row>
    <row r="337" spans="1:29" s="354" customFormat="1" ht="9" customHeight="1" x14ac:dyDescent="0.2">
      <c r="A337" s="947"/>
      <c r="B337" s="230"/>
      <c r="C337" s="149"/>
      <c r="D337" s="504"/>
      <c r="E337" s="504"/>
      <c r="F337" s="504"/>
      <c r="G337" s="504"/>
      <c r="H337" s="149"/>
      <c r="I337" s="504"/>
      <c r="J337" s="504"/>
      <c r="K337" s="504"/>
      <c r="L337" s="149"/>
      <c r="M337" s="504"/>
      <c r="N337" s="504"/>
      <c r="O337" s="504"/>
      <c r="P337" s="149"/>
      <c r="Q337" s="504"/>
      <c r="R337" s="504"/>
      <c r="S337" s="504"/>
      <c r="T337" s="149"/>
      <c r="U337" s="504"/>
      <c r="V337" s="504"/>
      <c r="W337" s="504"/>
      <c r="X337" s="504"/>
      <c r="Y337" s="150"/>
      <c r="Z337" s="151"/>
      <c r="AA337" s="1003"/>
      <c r="AB337" s="146"/>
      <c r="AC337" s="146"/>
    </row>
    <row r="338" spans="1:29" s="354" customFormat="1" ht="27" customHeight="1" x14ac:dyDescent="0.2">
      <c r="A338" s="950" t="s">
        <v>258</v>
      </c>
      <c r="B338" s="147"/>
      <c r="C338" s="1721" t="s">
        <v>355</v>
      </c>
      <c r="D338" s="1722"/>
      <c r="E338" s="1722"/>
      <c r="F338" s="1722"/>
      <c r="G338" s="1722"/>
      <c r="H338" s="1722"/>
      <c r="I338" s="1722"/>
      <c r="J338" s="1722"/>
      <c r="K338" s="1722"/>
      <c r="L338" s="1722"/>
      <c r="M338" s="1722"/>
      <c r="N338" s="1722"/>
      <c r="O338" s="1722"/>
      <c r="P338" s="1722"/>
      <c r="Q338" s="1722"/>
      <c r="R338" s="1722"/>
      <c r="S338" s="1722"/>
      <c r="T338" s="1723"/>
      <c r="U338" s="150"/>
      <c r="V338" s="150"/>
      <c r="W338" s="150"/>
      <c r="X338" s="150"/>
      <c r="Y338" s="150"/>
      <c r="Z338" s="151"/>
      <c r="AA338" s="1003"/>
      <c r="AB338" s="146"/>
      <c r="AC338" s="146"/>
    </row>
    <row r="339" spans="1:29" s="354" customFormat="1" ht="5.45" customHeight="1" x14ac:dyDescent="0.2">
      <c r="A339" s="947"/>
      <c r="B339" s="230"/>
      <c r="C339" s="863"/>
      <c r="D339" s="863"/>
      <c r="E339" s="863"/>
      <c r="F339" s="863"/>
      <c r="G339" s="863"/>
      <c r="H339" s="863"/>
      <c r="I339" s="863"/>
      <c r="J339" s="863"/>
      <c r="K339" s="863"/>
      <c r="L339" s="863"/>
      <c r="M339" s="863"/>
      <c r="N339" s="863"/>
      <c r="O339" s="863"/>
      <c r="P339" s="863"/>
      <c r="Q339" s="863"/>
      <c r="R339" s="863"/>
      <c r="S339" s="749"/>
      <c r="T339" s="207"/>
      <c r="U339" s="691"/>
      <c r="V339" s="691"/>
      <c r="W339" s="691"/>
      <c r="X339" s="150"/>
      <c r="Y339" s="150"/>
      <c r="Z339" s="151"/>
      <c r="AA339" s="1003"/>
      <c r="AB339" s="146"/>
      <c r="AC339" s="146"/>
    </row>
    <row r="340" spans="1:29" s="354" customFormat="1" ht="21" customHeight="1" x14ac:dyDescent="0.2">
      <c r="A340" s="949" t="s">
        <v>877</v>
      </c>
      <c r="B340" s="147"/>
      <c r="C340" s="183" t="s">
        <v>282</v>
      </c>
      <c r="D340" s="183"/>
      <c r="E340" s="183"/>
      <c r="F340" s="183"/>
      <c r="G340" s="183"/>
      <c r="H340" s="691"/>
      <c r="I340" s="691"/>
      <c r="J340" s="691"/>
      <c r="K340" s="691"/>
      <c r="L340" s="1188" t="s">
        <v>1166</v>
      </c>
      <c r="M340" s="1228"/>
      <c r="N340" s="1229"/>
      <c r="O340" s="1229"/>
      <c r="P340" s="1229"/>
      <c r="Q340" s="1229"/>
      <c r="R340" s="1229"/>
      <c r="S340" s="1229"/>
      <c r="T340" s="1230"/>
      <c r="U340" s="207"/>
      <c r="V340" s="207"/>
      <c r="W340" s="207"/>
      <c r="X340" s="150"/>
      <c r="Y340" s="150"/>
      <c r="Z340" s="151"/>
      <c r="AA340" s="1003">
        <f>IF(L340="?",0,IF(L340&lt;&gt;"",1,0))</f>
        <v>0</v>
      </c>
      <c r="AB340" s="146"/>
      <c r="AC340" s="146"/>
    </row>
    <row r="341" spans="1:29" s="354" customFormat="1" ht="5.25" customHeight="1" x14ac:dyDescent="0.2">
      <c r="A341" s="947"/>
      <c r="B341" s="230"/>
      <c r="C341" s="267"/>
      <c r="D341" s="267"/>
      <c r="E341" s="267"/>
      <c r="F341" s="267"/>
      <c r="G341" s="267"/>
      <c r="H341" s="685"/>
      <c r="I341" s="685"/>
      <c r="J341" s="685"/>
      <c r="K341" s="685"/>
      <c r="L341" s="685"/>
      <c r="M341" s="685"/>
      <c r="N341" s="685"/>
      <c r="O341" s="685"/>
      <c r="P341" s="685"/>
      <c r="Q341" s="685"/>
      <c r="R341" s="685"/>
      <c r="S341" s="685"/>
      <c r="T341" s="685"/>
      <c r="U341" s="207"/>
      <c r="V341" s="207"/>
      <c r="W341" s="207"/>
      <c r="X341" s="150"/>
      <c r="Y341" s="150"/>
      <c r="Z341" s="151"/>
      <c r="AA341" s="1003"/>
      <c r="AB341" s="146"/>
      <c r="AC341" s="146"/>
    </row>
    <row r="342" spans="1:29" s="354" customFormat="1" ht="24" customHeight="1" x14ac:dyDescent="0.2">
      <c r="A342" s="949" t="s">
        <v>878</v>
      </c>
      <c r="B342" s="230"/>
      <c r="C342" s="1273" t="s">
        <v>1470</v>
      </c>
      <c r="D342" s="1273"/>
      <c r="E342" s="1273"/>
      <c r="F342" s="1273"/>
      <c r="G342" s="1273"/>
      <c r="H342" s="1273"/>
      <c r="I342" s="1273"/>
      <c r="J342" s="1273"/>
      <c r="K342" s="1273"/>
      <c r="L342" s="1273"/>
      <c r="M342" s="1273"/>
      <c r="N342" s="1273"/>
      <c r="O342" s="1273"/>
      <c r="P342" s="1181"/>
      <c r="Q342" s="1181"/>
      <c r="R342" s="1181"/>
      <c r="S342" s="1181"/>
      <c r="T342" s="1181"/>
      <c r="U342" s="662" t="s">
        <v>1002</v>
      </c>
      <c r="V342" s="207"/>
      <c r="W342" s="207"/>
      <c r="X342" s="150"/>
      <c r="Y342" s="150"/>
      <c r="Z342" s="151"/>
      <c r="AA342" s="1003">
        <f>IF(P342="?",0,IF(P342&lt;&gt;"",1,0))</f>
        <v>0</v>
      </c>
      <c r="AB342" s="146"/>
      <c r="AC342" s="146"/>
    </row>
    <row r="343" spans="1:29" s="354" customFormat="1" ht="18" customHeight="1" x14ac:dyDescent="0.2">
      <c r="A343" s="958" t="s">
        <v>258</v>
      </c>
      <c r="B343" s="147"/>
      <c r="C343" s="249" t="s">
        <v>1471</v>
      </c>
      <c r="D343" s="690"/>
      <c r="E343" s="690"/>
      <c r="F343" s="690"/>
      <c r="G343" s="690"/>
      <c r="H343" s="690"/>
      <c r="I343" s="690"/>
      <c r="J343" s="690"/>
      <c r="K343" s="690"/>
      <c r="L343" s="690"/>
      <c r="M343" s="690"/>
      <c r="N343" s="690"/>
      <c r="O343" s="690"/>
      <c r="P343" s="690"/>
      <c r="Q343" s="690"/>
      <c r="R343" s="690"/>
      <c r="S343" s="690"/>
      <c r="T343" s="690"/>
      <c r="U343" s="690"/>
      <c r="V343" s="207"/>
      <c r="W343" s="207"/>
      <c r="X343" s="150"/>
      <c r="Y343" s="682"/>
      <c r="Z343" s="151"/>
      <c r="AA343" s="1003"/>
      <c r="AB343" s="146"/>
      <c r="AC343" s="146"/>
    </row>
    <row r="344" spans="1:29" s="354" customFormat="1" ht="24" customHeight="1" x14ac:dyDescent="0.2">
      <c r="A344" s="949" t="s">
        <v>879</v>
      </c>
      <c r="B344" s="230"/>
      <c r="C344" s="1273" t="s">
        <v>1012</v>
      </c>
      <c r="D344" s="1273"/>
      <c r="E344" s="1273"/>
      <c r="F344" s="1273"/>
      <c r="G344" s="1273"/>
      <c r="H344" s="1273"/>
      <c r="I344" s="1273"/>
      <c r="J344" s="1273"/>
      <c r="K344" s="1273"/>
      <c r="L344" s="1273"/>
      <c r="M344" s="1273"/>
      <c r="N344" s="1273"/>
      <c r="O344" s="1273"/>
      <c r="P344" s="1181"/>
      <c r="Q344" s="1181"/>
      <c r="R344" s="1181"/>
      <c r="S344" s="1181"/>
      <c r="T344" s="1181"/>
      <c r="U344" s="662" t="s">
        <v>1002</v>
      </c>
      <c r="V344" s="207"/>
      <c r="W344" s="207"/>
      <c r="X344" s="150"/>
      <c r="Y344" s="150"/>
      <c r="Z344" s="151"/>
      <c r="AA344" s="1003">
        <f>IF(P344="?",0,IF(P344&lt;&gt;"",1,0))</f>
        <v>0</v>
      </c>
      <c r="AB344" s="146"/>
      <c r="AC344" s="146"/>
    </row>
    <row r="345" spans="1:29" s="354" customFormat="1" ht="5.45" customHeight="1" x14ac:dyDescent="0.2">
      <c r="A345" s="947"/>
      <c r="B345" s="230"/>
      <c r="C345" s="691"/>
      <c r="D345" s="691"/>
      <c r="E345" s="691"/>
      <c r="F345" s="691"/>
      <c r="G345" s="691"/>
      <c r="H345" s="691"/>
      <c r="I345" s="691"/>
      <c r="J345" s="691"/>
      <c r="K345" s="691"/>
      <c r="L345" s="691"/>
      <c r="M345" s="691"/>
      <c r="N345" s="691"/>
      <c r="O345" s="691"/>
      <c r="P345" s="691"/>
      <c r="Q345" s="691"/>
      <c r="R345" s="691"/>
      <c r="S345" s="691"/>
      <c r="T345" s="691"/>
      <c r="U345" s="691"/>
      <c r="V345" s="207"/>
      <c r="W345" s="207"/>
      <c r="X345" s="150"/>
      <c r="Y345" s="150"/>
      <c r="Z345" s="151"/>
      <c r="AA345" s="1003"/>
      <c r="AB345" s="146"/>
      <c r="AC345" s="146"/>
    </row>
    <row r="346" spans="1:29" s="354" customFormat="1" ht="24" customHeight="1" x14ac:dyDescent="0.2">
      <c r="A346" s="949" t="s">
        <v>880</v>
      </c>
      <c r="B346" s="230"/>
      <c r="C346" s="1273" t="s">
        <v>1190</v>
      </c>
      <c r="D346" s="1273"/>
      <c r="E346" s="1273"/>
      <c r="F346" s="1273"/>
      <c r="G346" s="1273"/>
      <c r="H346" s="1273"/>
      <c r="I346" s="1273"/>
      <c r="J346" s="1273"/>
      <c r="K346" s="1273"/>
      <c r="L346" s="1273"/>
      <c r="M346" s="685"/>
      <c r="N346" s="685"/>
      <c r="O346" s="685"/>
      <c r="P346" s="1181"/>
      <c r="Q346" s="1181"/>
      <c r="R346" s="1181"/>
      <c r="S346" s="1181"/>
      <c r="T346" s="1181"/>
      <c r="U346" s="662" t="s">
        <v>1002</v>
      </c>
      <c r="V346" s="207"/>
      <c r="W346" s="207"/>
      <c r="X346" s="150"/>
      <c r="Y346" s="150"/>
      <c r="Z346" s="151"/>
      <c r="AA346" s="1003">
        <f>IF(P346="?",0,IF(P346&lt;&gt;"",1,0))</f>
        <v>0</v>
      </c>
      <c r="AB346" s="146"/>
      <c r="AC346" s="146"/>
    </row>
    <row r="347" spans="1:29" s="354" customFormat="1" ht="5.25" customHeight="1" x14ac:dyDescent="0.2">
      <c r="A347" s="947"/>
      <c r="B347" s="230"/>
      <c r="C347" s="695"/>
      <c r="D347" s="695"/>
      <c r="E347" s="695"/>
      <c r="F347" s="695"/>
      <c r="G347" s="695"/>
      <c r="H347" s="695"/>
      <c r="I347" s="695"/>
      <c r="J347" s="695"/>
      <c r="K347" s="695"/>
      <c r="L347" s="695"/>
      <c r="M347" s="695"/>
      <c r="N347" s="695"/>
      <c r="O347" s="695"/>
      <c r="P347" s="695"/>
      <c r="Q347" s="695"/>
      <c r="R347" s="695"/>
      <c r="S347" s="695"/>
      <c r="T347" s="695"/>
      <c r="U347" s="695"/>
      <c r="V347" s="207"/>
      <c r="W347" s="207"/>
      <c r="X347" s="150"/>
      <c r="Y347" s="150"/>
      <c r="Z347" s="151"/>
      <c r="AA347" s="1003"/>
      <c r="AB347" s="146"/>
      <c r="AC347" s="146"/>
    </row>
    <row r="348" spans="1:29" s="354" customFormat="1" ht="21" customHeight="1" x14ac:dyDescent="0.2">
      <c r="A348" s="949" t="s">
        <v>881</v>
      </c>
      <c r="B348" s="230"/>
      <c r="C348" s="988" t="s">
        <v>354</v>
      </c>
      <c r="D348" s="695" t="s">
        <v>1013</v>
      </c>
      <c r="E348" s="267"/>
      <c r="F348" s="267"/>
      <c r="G348" s="267"/>
      <c r="H348" s="685"/>
      <c r="I348" s="685"/>
      <c r="J348" s="685"/>
      <c r="K348" s="685"/>
      <c r="L348" s="685"/>
      <c r="M348" s="685"/>
      <c r="N348" s="685"/>
      <c r="O348" s="685"/>
      <c r="P348" s="1181"/>
      <c r="Q348" s="1181"/>
      <c r="R348" s="1181"/>
      <c r="S348" s="1181"/>
      <c r="T348" s="1181"/>
      <c r="U348" s="662" t="s">
        <v>1002</v>
      </c>
      <c r="V348" s="207"/>
      <c r="W348" s="207"/>
      <c r="X348" s="150"/>
      <c r="Y348" s="150"/>
      <c r="Z348" s="151"/>
      <c r="AA348" s="1003">
        <f>IF(P348="?",0,IF(P348&lt;&gt;"",1,0))</f>
        <v>0</v>
      </c>
      <c r="AB348" s="146"/>
      <c r="AC348" s="146"/>
    </row>
    <row r="349" spans="1:29" s="354" customFormat="1" ht="5.25" customHeight="1" x14ac:dyDescent="0.2">
      <c r="A349" s="959"/>
      <c r="B349" s="230"/>
      <c r="C349" s="695"/>
      <c r="D349" s="267"/>
      <c r="E349" s="267"/>
      <c r="F349" s="267"/>
      <c r="G349" s="267"/>
      <c r="H349" s="685"/>
      <c r="I349" s="685"/>
      <c r="J349" s="685"/>
      <c r="K349" s="685"/>
      <c r="L349" s="685"/>
      <c r="M349" s="685"/>
      <c r="N349" s="685"/>
      <c r="O349" s="685"/>
      <c r="P349" s="685"/>
      <c r="Q349" s="685"/>
      <c r="R349" s="685"/>
      <c r="S349" s="685"/>
      <c r="T349" s="685"/>
      <c r="U349" s="685"/>
      <c r="V349" s="207"/>
      <c r="W349" s="207"/>
      <c r="X349" s="150"/>
      <c r="Y349" s="150"/>
      <c r="Z349" s="151"/>
      <c r="AA349" s="1003"/>
      <c r="AB349" s="146"/>
      <c r="AC349" s="146"/>
    </row>
    <row r="350" spans="1:29" s="354" customFormat="1" ht="21" customHeight="1" x14ac:dyDescent="0.2">
      <c r="A350" s="949" t="s">
        <v>882</v>
      </c>
      <c r="B350" s="230"/>
      <c r="C350" s="988" t="s">
        <v>354</v>
      </c>
      <c r="D350" s="695" t="s">
        <v>1014</v>
      </c>
      <c r="E350" s="267"/>
      <c r="F350" s="267"/>
      <c r="G350" s="267"/>
      <c r="H350" s="685"/>
      <c r="I350" s="685"/>
      <c r="J350" s="685"/>
      <c r="K350" s="685"/>
      <c r="L350" s="685"/>
      <c r="M350" s="685"/>
      <c r="N350" s="685"/>
      <c r="O350" s="685"/>
      <c r="P350" s="1181"/>
      <c r="Q350" s="1181"/>
      <c r="R350" s="1181"/>
      <c r="S350" s="1181"/>
      <c r="T350" s="1181"/>
      <c r="U350" s="662" t="s">
        <v>1002</v>
      </c>
      <c r="V350" s="207"/>
      <c r="W350" s="207"/>
      <c r="X350" s="150"/>
      <c r="Y350" s="150"/>
      <c r="Z350" s="151"/>
      <c r="AA350" s="1003">
        <f>IF(P350="?",0,IF(P350&lt;&gt;"",1,0))</f>
        <v>0</v>
      </c>
      <c r="AB350" s="146"/>
      <c r="AC350" s="146"/>
    </row>
    <row r="351" spans="1:29" s="354" customFormat="1" ht="5.25" customHeight="1" x14ac:dyDescent="0.2">
      <c r="A351" s="947"/>
      <c r="B351" s="230"/>
      <c r="C351" s="747"/>
      <c r="D351" s="747"/>
      <c r="E351" s="747"/>
      <c r="F351" s="747"/>
      <c r="G351" s="747"/>
      <c r="H351" s="747"/>
      <c r="I351" s="747"/>
      <c r="J351" s="747"/>
      <c r="K351" s="747"/>
      <c r="L351" s="863"/>
      <c r="M351" s="863"/>
      <c r="N351" s="863"/>
      <c r="O351" s="863"/>
      <c r="P351" s="863"/>
      <c r="Q351" s="863"/>
      <c r="R351" s="749"/>
      <c r="S351" s="749"/>
      <c r="T351" s="749"/>
      <c r="U351" s="747"/>
      <c r="V351" s="747"/>
      <c r="W351" s="207"/>
      <c r="X351" s="150"/>
      <c r="Y351" s="150"/>
      <c r="Z351" s="151"/>
      <c r="AA351" s="1003"/>
      <c r="AB351" s="146"/>
      <c r="AC351" s="146"/>
    </row>
    <row r="352" spans="1:29" s="354" customFormat="1" ht="21" customHeight="1" x14ac:dyDescent="0.2">
      <c r="A352" s="949" t="s">
        <v>883</v>
      </c>
      <c r="B352" s="230"/>
      <c r="C352" s="749" t="s">
        <v>257</v>
      </c>
      <c r="D352" s="749"/>
      <c r="E352" s="749"/>
      <c r="F352" s="749"/>
      <c r="G352" s="749"/>
      <c r="H352" s="239"/>
      <c r="I352" s="239"/>
      <c r="J352" s="239"/>
      <c r="K352" s="239"/>
      <c r="L352" s="1601" t="s">
        <v>1166</v>
      </c>
      <c r="M352" s="1602"/>
      <c r="N352" s="1603"/>
      <c r="O352" s="1603"/>
      <c r="P352" s="1603"/>
      <c r="Q352" s="1603"/>
      <c r="R352" s="1603"/>
      <c r="S352" s="1603"/>
      <c r="T352" s="1604"/>
      <c r="U352" s="749"/>
      <c r="V352" s="749"/>
      <c r="W352" s="207"/>
      <c r="X352" s="150"/>
      <c r="Y352" s="150"/>
      <c r="Z352" s="151"/>
      <c r="AA352" s="1003">
        <f>IF(L352="?",0,IF(L352&lt;&gt;"",1,0))</f>
        <v>0</v>
      </c>
      <c r="AB352" s="146"/>
      <c r="AC352" s="146"/>
    </row>
    <row r="353" spans="1:29" s="354" customFormat="1" ht="5.45" customHeight="1" x14ac:dyDescent="0.2">
      <c r="A353" s="947"/>
      <c r="B353" s="230"/>
      <c r="C353" s="747"/>
      <c r="D353" s="747"/>
      <c r="E353" s="747"/>
      <c r="F353" s="747"/>
      <c r="G353" s="747"/>
      <c r="H353" s="747"/>
      <c r="I353" s="747"/>
      <c r="J353" s="747"/>
      <c r="K353" s="747"/>
      <c r="L353" s="747"/>
      <c r="M353" s="747"/>
      <c r="N353" s="747"/>
      <c r="O353" s="747"/>
      <c r="P353" s="747"/>
      <c r="Q353" s="747"/>
      <c r="R353" s="747"/>
      <c r="S353" s="747"/>
      <c r="T353" s="747"/>
      <c r="U353" s="747"/>
      <c r="V353" s="747"/>
      <c r="W353" s="747"/>
      <c r="X353" s="150"/>
      <c r="Y353" s="150"/>
      <c r="Z353" s="151"/>
      <c r="AA353" s="1003"/>
      <c r="AB353" s="146"/>
      <c r="AC353" s="146"/>
    </row>
    <row r="354" spans="1:29" s="354" customFormat="1" ht="5.45" customHeight="1" x14ac:dyDescent="0.2">
      <c r="A354" s="947"/>
      <c r="B354" s="258"/>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60"/>
      <c r="Y354" s="260"/>
      <c r="Z354" s="261"/>
      <c r="AA354" s="1003"/>
      <c r="AB354" s="146"/>
      <c r="AC354" s="146"/>
    </row>
    <row r="355" spans="1:29" s="354" customFormat="1" ht="20.100000000000001" customHeight="1" x14ac:dyDescent="0.2">
      <c r="A355" s="947"/>
      <c r="B355" s="230"/>
      <c r="C355" s="746" t="s">
        <v>75</v>
      </c>
      <c r="D355" s="746"/>
      <c r="E355" s="746"/>
      <c r="F355" s="746"/>
      <c r="G355" s="746"/>
      <c r="H355" s="747"/>
      <c r="I355" s="747"/>
      <c r="J355" s="747"/>
      <c r="K355" s="747"/>
      <c r="L355" s="747"/>
      <c r="M355" s="747"/>
      <c r="N355" s="747"/>
      <c r="O355" s="747"/>
      <c r="P355" s="747"/>
      <c r="Q355" s="747"/>
      <c r="R355" s="747"/>
      <c r="S355" s="747"/>
      <c r="T355" s="747"/>
      <c r="U355" s="747"/>
      <c r="V355" s="747"/>
      <c r="W355" s="747"/>
      <c r="X355" s="150"/>
      <c r="Y355" s="150"/>
      <c r="Z355" s="151"/>
      <c r="AA355" s="1003"/>
      <c r="AB355" s="146"/>
      <c r="AC355" s="146"/>
    </row>
    <row r="356" spans="1:29" s="354" customFormat="1" ht="5.45" customHeight="1" x14ac:dyDescent="0.2">
      <c r="A356" s="947"/>
      <c r="B356" s="230"/>
      <c r="C356" s="750"/>
      <c r="D356" s="750"/>
      <c r="E356" s="750"/>
      <c r="F356" s="750"/>
      <c r="G356" s="750"/>
      <c r="H356" s="750"/>
      <c r="I356" s="750"/>
      <c r="J356" s="750"/>
      <c r="K356" s="750"/>
      <c r="L356" s="750"/>
      <c r="M356" s="750"/>
      <c r="N356" s="750"/>
      <c r="O356" s="750"/>
      <c r="P356" s="750"/>
      <c r="Q356" s="750"/>
      <c r="R356" s="750"/>
      <c r="S356" s="750"/>
      <c r="T356" s="750"/>
      <c r="U356" s="750"/>
      <c r="V356" s="750"/>
      <c r="W356" s="750"/>
      <c r="X356" s="150"/>
      <c r="Y356" s="150"/>
      <c r="Z356" s="151"/>
      <c r="AA356" s="1003"/>
      <c r="AB356" s="146"/>
      <c r="AC356" s="146"/>
    </row>
    <row r="357" spans="1:29" s="354" customFormat="1" ht="75" customHeight="1" x14ac:dyDescent="0.2">
      <c r="A357" s="949" t="s">
        <v>884</v>
      </c>
      <c r="B357" s="147"/>
      <c r="C357" s="1198"/>
      <c r="D357" s="1198"/>
      <c r="E357" s="1198"/>
      <c r="F357" s="1198"/>
      <c r="G357" s="1198"/>
      <c r="H357" s="1198"/>
      <c r="I357" s="1198"/>
      <c r="J357" s="1198"/>
      <c r="K357" s="1198"/>
      <c r="L357" s="1198"/>
      <c r="M357" s="1198"/>
      <c r="N357" s="1198"/>
      <c r="O357" s="1198"/>
      <c r="P357" s="1198"/>
      <c r="Q357" s="1198"/>
      <c r="R357" s="1198"/>
      <c r="S357" s="1198"/>
      <c r="T357" s="1198"/>
      <c r="U357" s="1198"/>
      <c r="V357" s="1198"/>
      <c r="W357" s="1198"/>
      <c r="X357" s="1198"/>
      <c r="Y357" s="150"/>
      <c r="Z357" s="151"/>
      <c r="AA357" s="1003">
        <f>IF(C357="?",0,IF(C357&lt;&gt;"",1,0))</f>
        <v>0</v>
      </c>
      <c r="AB357" s="146"/>
      <c r="AC357" s="146"/>
    </row>
    <row r="358" spans="1:29" s="354" customFormat="1" ht="9" customHeight="1" x14ac:dyDescent="0.2">
      <c r="A358" s="945" t="str">
        <f>IF(L4&lt;&gt;"",L4,"")</f>
        <v>00000000</v>
      </c>
      <c r="B358" s="197"/>
      <c r="C358" s="157"/>
      <c r="D358" s="157"/>
      <c r="E358" s="157"/>
      <c r="F358" s="157"/>
      <c r="G358" s="157"/>
      <c r="H358" s="157"/>
      <c r="I358" s="157"/>
      <c r="J358" s="157"/>
      <c r="K358" s="157"/>
      <c r="L358" s="157"/>
      <c r="M358" s="157"/>
      <c r="N358" s="157"/>
      <c r="O358" s="157"/>
      <c r="P358" s="157"/>
      <c r="Q358" s="157"/>
      <c r="R358" s="157"/>
      <c r="S358" s="157"/>
      <c r="T358" s="157"/>
      <c r="U358" s="157"/>
      <c r="V358" s="157"/>
      <c r="W358" s="157"/>
      <c r="X358" s="157"/>
      <c r="Y358" s="158"/>
      <c r="Z358" s="159"/>
      <c r="AA358" s="1003"/>
      <c r="AB358" s="146"/>
      <c r="AC358" s="146"/>
    </row>
    <row r="359" spans="1:29" s="354" customFormat="1" ht="5.25" customHeight="1" x14ac:dyDescent="0.2">
      <c r="A359" s="947"/>
      <c r="B359" s="248"/>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4"/>
      <c r="Z359" s="145"/>
      <c r="AA359" s="1003"/>
      <c r="AB359" s="146"/>
      <c r="AC359" s="146"/>
    </row>
    <row r="360" spans="1:29" s="354" customFormat="1" ht="24" customHeight="1" x14ac:dyDescent="0.2">
      <c r="A360" s="947"/>
      <c r="B360" s="230"/>
      <c r="C360" s="1563" t="s">
        <v>1405</v>
      </c>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1"/>
      <c r="AA360" s="1003"/>
      <c r="AB360" s="146"/>
      <c r="AC360" s="146"/>
    </row>
    <row r="361" spans="1:29" s="354" customFormat="1" ht="48" customHeight="1" x14ac:dyDescent="0.2">
      <c r="A361" s="950" t="s">
        <v>258</v>
      </c>
      <c r="B361" s="147"/>
      <c r="C361" s="1231" t="s">
        <v>1468</v>
      </c>
      <c r="D361" s="1231"/>
      <c r="E361" s="1231"/>
      <c r="F361" s="1231"/>
      <c r="G361" s="1231"/>
      <c r="H361" s="1231"/>
      <c r="I361" s="1231"/>
      <c r="J361" s="1231"/>
      <c r="K361" s="1231"/>
      <c r="L361" s="1231"/>
      <c r="M361" s="1231"/>
      <c r="N361" s="1231"/>
      <c r="O361" s="1231"/>
      <c r="P361" s="1231"/>
      <c r="Q361" s="1231"/>
      <c r="R361" s="1231"/>
      <c r="S361" s="1231"/>
      <c r="T361" s="1231"/>
      <c r="U361" s="1231"/>
      <c r="V361" s="1231"/>
      <c r="W361" s="1231"/>
      <c r="X361" s="1231"/>
      <c r="Y361" s="1231"/>
      <c r="Z361" s="151"/>
      <c r="AA361" s="1003"/>
      <c r="AB361" s="146"/>
      <c r="AC361" s="146"/>
    </row>
    <row r="362" spans="1:29" s="354" customFormat="1" ht="5.25" customHeight="1" x14ac:dyDescent="0.2">
      <c r="A362" s="947"/>
      <c r="B362" s="147"/>
      <c r="C362" s="256"/>
      <c r="D362" s="256"/>
      <c r="E362" s="256"/>
      <c r="F362" s="256"/>
      <c r="G362" s="256"/>
      <c r="H362" s="691"/>
      <c r="I362" s="691"/>
      <c r="J362" s="691"/>
      <c r="K362" s="691"/>
      <c r="L362" s="691"/>
      <c r="M362" s="691"/>
      <c r="N362" s="691"/>
      <c r="O362" s="691"/>
      <c r="P362" s="691"/>
      <c r="Q362" s="691"/>
      <c r="R362" s="691"/>
      <c r="S362" s="691"/>
      <c r="T362" s="691"/>
      <c r="U362" s="691"/>
      <c r="V362" s="691"/>
      <c r="W362" s="691"/>
      <c r="X362" s="691"/>
      <c r="Y362" s="150"/>
      <c r="Z362" s="151"/>
      <c r="AA362" s="1003"/>
      <c r="AB362" s="146"/>
      <c r="AC362" s="146"/>
    </row>
    <row r="363" spans="1:29" s="354" customFormat="1" ht="24" customHeight="1" x14ac:dyDescent="0.2">
      <c r="A363" s="952"/>
      <c r="B363" s="230"/>
      <c r="C363" s="1764" t="s">
        <v>1409</v>
      </c>
      <c r="D363" s="1765"/>
      <c r="E363" s="1765"/>
      <c r="F363" s="1765"/>
      <c r="G363" s="1765"/>
      <c r="H363" s="1765"/>
      <c r="I363" s="1765"/>
      <c r="J363" s="1765"/>
      <c r="K363" s="1765"/>
      <c r="L363" s="1765"/>
      <c r="M363" s="1765"/>
      <c r="N363" s="1766"/>
      <c r="O363" s="1730" t="s">
        <v>1055</v>
      </c>
      <c r="P363" s="1731"/>
      <c r="Q363" s="1731"/>
      <c r="R363" s="1731"/>
      <c r="S363" s="1732"/>
      <c r="T363" s="1730" t="s">
        <v>25</v>
      </c>
      <c r="U363" s="1731"/>
      <c r="V363" s="1731"/>
      <c r="W363" s="1731"/>
      <c r="X363" s="1732"/>
      <c r="Y363" s="150"/>
      <c r="Z363" s="151"/>
      <c r="AA363" s="1003"/>
      <c r="AB363" s="146"/>
      <c r="AC363" s="146"/>
    </row>
    <row r="364" spans="1:29" s="354" customFormat="1" ht="12" customHeight="1" x14ac:dyDescent="0.2">
      <c r="A364" s="947"/>
      <c r="B364" s="230"/>
      <c r="C364" s="1767"/>
      <c r="D364" s="1768"/>
      <c r="E364" s="1768"/>
      <c r="F364" s="1768"/>
      <c r="G364" s="1768"/>
      <c r="H364" s="1768"/>
      <c r="I364" s="1768"/>
      <c r="J364" s="1768"/>
      <c r="K364" s="1768"/>
      <c r="L364" s="1768"/>
      <c r="M364" s="1768"/>
      <c r="N364" s="1769"/>
      <c r="O364" s="1773" t="s">
        <v>113</v>
      </c>
      <c r="P364" s="1774"/>
      <c r="Q364" s="1774"/>
      <c r="R364" s="1774"/>
      <c r="S364" s="1774"/>
      <c r="T364" s="1774"/>
      <c r="U364" s="1774"/>
      <c r="V364" s="1774"/>
      <c r="W364" s="1774"/>
      <c r="X364" s="1775"/>
      <c r="Y364" s="150"/>
      <c r="Z364" s="151"/>
      <c r="AA364" s="1003"/>
      <c r="AB364" s="146"/>
      <c r="AC364" s="146"/>
    </row>
    <row r="365" spans="1:29" s="354" customFormat="1" ht="21" customHeight="1" x14ac:dyDescent="0.2">
      <c r="A365" s="951" t="s">
        <v>868</v>
      </c>
      <c r="B365" s="230"/>
      <c r="C365" s="669" t="s">
        <v>269</v>
      </c>
      <c r="D365" s="707"/>
      <c r="E365" s="262"/>
      <c r="F365" s="262"/>
      <c r="G365" s="262"/>
      <c r="H365" s="262"/>
      <c r="I365" s="262"/>
      <c r="J365" s="262"/>
      <c r="K365" s="262"/>
      <c r="L365" s="262"/>
      <c r="M365" s="262"/>
      <c r="N365" s="743"/>
      <c r="O365" s="1770"/>
      <c r="P365" s="1771"/>
      <c r="Q365" s="1771"/>
      <c r="R365" s="1771"/>
      <c r="S365" s="1772"/>
      <c r="T365" s="1770"/>
      <c r="U365" s="1771"/>
      <c r="V365" s="1771"/>
      <c r="W365" s="1771"/>
      <c r="X365" s="1772"/>
      <c r="Y365" s="150" t="s">
        <v>1002</v>
      </c>
      <c r="Z365" s="151"/>
      <c r="AA365" s="1003">
        <f t="shared" ref="AA365:AA371" si="6">IF(O365="?",0,IF(O365&lt;&gt;"",1,0))+IF(T365="?",0,IF(T365&lt;&gt;"",1,0))</f>
        <v>0</v>
      </c>
      <c r="AB365" s="146"/>
      <c r="AC365" s="146"/>
    </row>
    <row r="366" spans="1:29" s="354" customFormat="1" ht="21" customHeight="1" x14ac:dyDescent="0.2">
      <c r="A366" s="951" t="s">
        <v>869</v>
      </c>
      <c r="B366" s="230"/>
      <c r="C366" s="669" t="s">
        <v>431</v>
      </c>
      <c r="D366" s="707"/>
      <c r="E366" s="262"/>
      <c r="F366" s="262"/>
      <c r="G366" s="262"/>
      <c r="H366" s="262"/>
      <c r="I366" s="262"/>
      <c r="J366" s="262"/>
      <c r="K366" s="262"/>
      <c r="L366" s="262"/>
      <c r="M366" s="262"/>
      <c r="N366" s="743"/>
      <c r="O366" s="1770"/>
      <c r="P366" s="1771"/>
      <c r="Q366" s="1771"/>
      <c r="R366" s="1771"/>
      <c r="S366" s="1772"/>
      <c r="T366" s="1770"/>
      <c r="U366" s="1771"/>
      <c r="V366" s="1771"/>
      <c r="W366" s="1771"/>
      <c r="X366" s="1772"/>
      <c r="Y366" s="150" t="s">
        <v>1002</v>
      </c>
      <c r="Z366" s="151"/>
      <c r="AA366" s="1003">
        <f t="shared" si="6"/>
        <v>0</v>
      </c>
      <c r="AB366" s="146"/>
      <c r="AC366" s="146"/>
    </row>
    <row r="367" spans="1:29" s="354" customFormat="1" ht="21" customHeight="1" x14ac:dyDescent="0.2">
      <c r="A367" s="951" t="s">
        <v>870</v>
      </c>
      <c r="B367" s="230"/>
      <c r="C367" s="669" t="s">
        <v>176</v>
      </c>
      <c r="D367" s="707"/>
      <c r="E367" s="262"/>
      <c r="F367" s="262"/>
      <c r="G367" s="262"/>
      <c r="H367" s="262"/>
      <c r="I367" s="262"/>
      <c r="J367" s="262"/>
      <c r="K367" s="262"/>
      <c r="L367" s="262"/>
      <c r="M367" s="262"/>
      <c r="N367" s="743"/>
      <c r="O367" s="1770"/>
      <c r="P367" s="1771"/>
      <c r="Q367" s="1771"/>
      <c r="R367" s="1771"/>
      <c r="S367" s="1772"/>
      <c r="T367" s="1770"/>
      <c r="U367" s="1771"/>
      <c r="V367" s="1771"/>
      <c r="W367" s="1771"/>
      <c r="X367" s="1772"/>
      <c r="Y367" s="150" t="s">
        <v>1002</v>
      </c>
      <c r="Z367" s="151"/>
      <c r="AA367" s="1003">
        <f t="shared" si="6"/>
        <v>0</v>
      </c>
      <c r="AB367" s="146"/>
      <c r="AC367" s="146"/>
    </row>
    <row r="368" spans="1:29" s="354" customFormat="1" ht="21" customHeight="1" x14ac:dyDescent="0.2">
      <c r="A368" s="951" t="s">
        <v>871</v>
      </c>
      <c r="B368" s="230"/>
      <c r="C368" s="669" t="s">
        <v>288</v>
      </c>
      <c r="D368" s="707"/>
      <c r="E368" s="262"/>
      <c r="F368" s="262"/>
      <c r="G368" s="262"/>
      <c r="H368" s="262"/>
      <c r="I368" s="262"/>
      <c r="J368" s="262"/>
      <c r="K368" s="262"/>
      <c r="L368" s="262"/>
      <c r="M368" s="262"/>
      <c r="N368" s="743"/>
      <c r="O368" s="1770"/>
      <c r="P368" s="1771"/>
      <c r="Q368" s="1771"/>
      <c r="R368" s="1771"/>
      <c r="S368" s="1772"/>
      <c r="T368" s="1770"/>
      <c r="U368" s="1771"/>
      <c r="V368" s="1771"/>
      <c r="W368" s="1771"/>
      <c r="X368" s="1772"/>
      <c r="Y368" s="150" t="s">
        <v>1002</v>
      </c>
      <c r="Z368" s="151"/>
      <c r="AA368" s="1003">
        <f t="shared" si="6"/>
        <v>0</v>
      </c>
      <c r="AB368" s="146"/>
      <c r="AC368" s="146"/>
    </row>
    <row r="369" spans="1:29" s="354" customFormat="1" ht="21" customHeight="1" x14ac:dyDescent="0.2">
      <c r="A369" s="951" t="s">
        <v>872</v>
      </c>
      <c r="B369" s="230"/>
      <c r="C369" s="669" t="s">
        <v>1</v>
      </c>
      <c r="D369" s="707"/>
      <c r="E369" s="262"/>
      <c r="F369" s="262"/>
      <c r="G369" s="262"/>
      <c r="H369" s="262"/>
      <c r="I369" s="262"/>
      <c r="J369" s="262"/>
      <c r="K369" s="262"/>
      <c r="L369" s="262"/>
      <c r="M369" s="262"/>
      <c r="N369" s="743"/>
      <c r="O369" s="1770"/>
      <c r="P369" s="1771"/>
      <c r="Q369" s="1771"/>
      <c r="R369" s="1771"/>
      <c r="S369" s="1772"/>
      <c r="T369" s="1770"/>
      <c r="U369" s="1771"/>
      <c r="V369" s="1771"/>
      <c r="W369" s="1771"/>
      <c r="X369" s="1772"/>
      <c r="Y369" s="150" t="s">
        <v>1002</v>
      </c>
      <c r="Z369" s="151"/>
      <c r="AA369" s="1003">
        <f t="shared" si="6"/>
        <v>0</v>
      </c>
      <c r="AB369" s="146"/>
      <c r="AC369" s="146"/>
    </row>
    <row r="370" spans="1:29" s="354" customFormat="1" ht="21" customHeight="1" x14ac:dyDescent="0.2">
      <c r="A370" s="951" t="s">
        <v>873</v>
      </c>
      <c r="B370" s="230"/>
      <c r="C370" s="741" t="s">
        <v>2</v>
      </c>
      <c r="D370" s="283"/>
      <c r="E370" s="259"/>
      <c r="F370" s="259"/>
      <c r="G370" s="259"/>
      <c r="H370" s="259"/>
      <c r="I370" s="259"/>
      <c r="J370" s="259"/>
      <c r="K370" s="259"/>
      <c r="L370" s="259"/>
      <c r="M370" s="259"/>
      <c r="N370" s="673"/>
      <c r="O370" s="1776"/>
      <c r="P370" s="1777"/>
      <c r="Q370" s="1777"/>
      <c r="R370" s="1777"/>
      <c r="S370" s="1778"/>
      <c r="T370" s="1776"/>
      <c r="U370" s="1777"/>
      <c r="V370" s="1777"/>
      <c r="W370" s="1777"/>
      <c r="X370" s="1778"/>
      <c r="Y370" s="150" t="s">
        <v>1002</v>
      </c>
      <c r="Z370" s="151"/>
      <c r="AA370" s="1003">
        <f t="shared" si="6"/>
        <v>0</v>
      </c>
      <c r="AB370" s="146"/>
      <c r="AC370" s="146"/>
    </row>
    <row r="371" spans="1:29" s="354" customFormat="1" ht="21" customHeight="1" thickBot="1" x14ac:dyDescent="0.25">
      <c r="A371" s="951" t="s">
        <v>874</v>
      </c>
      <c r="B371" s="230"/>
      <c r="C371" s="742" t="s">
        <v>177</v>
      </c>
      <c r="D371" s="708"/>
      <c r="E371" s="706"/>
      <c r="F371" s="706"/>
      <c r="G371" s="706"/>
      <c r="H371" s="706"/>
      <c r="I371" s="706"/>
      <c r="J371" s="706"/>
      <c r="K371" s="706"/>
      <c r="L371" s="706"/>
      <c r="M371" s="706"/>
      <c r="N371" s="706"/>
      <c r="O371" s="1779"/>
      <c r="P371" s="1780"/>
      <c r="Q371" s="1780"/>
      <c r="R371" s="1780"/>
      <c r="S371" s="1781"/>
      <c r="T371" s="1779"/>
      <c r="U371" s="1780"/>
      <c r="V371" s="1780"/>
      <c r="W371" s="1780"/>
      <c r="X371" s="1781"/>
      <c r="Y371" s="150" t="s">
        <v>1002</v>
      </c>
      <c r="Z371" s="151"/>
      <c r="AA371" s="1003">
        <f t="shared" si="6"/>
        <v>0</v>
      </c>
      <c r="AB371" s="146"/>
      <c r="AC371" s="146"/>
    </row>
    <row r="372" spans="1:29" s="354" customFormat="1" ht="9" customHeight="1" thickTop="1" x14ac:dyDescent="0.2">
      <c r="A372" s="947"/>
      <c r="B372" s="230"/>
      <c r="C372" s="691"/>
      <c r="D372" s="691"/>
      <c r="E372" s="691"/>
      <c r="F372" s="691"/>
      <c r="G372" s="691"/>
      <c r="H372" s="691"/>
      <c r="I372" s="691"/>
      <c r="J372" s="691"/>
      <c r="K372" s="691"/>
      <c r="L372" s="691"/>
      <c r="M372" s="691"/>
      <c r="N372" s="691"/>
      <c r="O372" s="691"/>
      <c r="P372" s="275"/>
      <c r="Q372" s="275"/>
      <c r="R372" s="275"/>
      <c r="S372" s="275"/>
      <c r="T372" s="276"/>
      <c r="U372" s="276"/>
      <c r="V372" s="276"/>
      <c r="W372" s="276"/>
      <c r="X372" s="276"/>
      <c r="Y372" s="695"/>
      <c r="Z372" s="151"/>
      <c r="AA372" s="1003"/>
      <c r="AB372" s="146"/>
      <c r="AC372" s="146"/>
    </row>
    <row r="373" spans="1:29" s="354" customFormat="1" ht="48" customHeight="1" x14ac:dyDescent="0.2">
      <c r="A373" s="950" t="s">
        <v>258</v>
      </c>
      <c r="B373" s="147"/>
      <c r="C373" s="1231" t="s">
        <v>1469</v>
      </c>
      <c r="D373" s="1231"/>
      <c r="E373" s="1231"/>
      <c r="F373" s="1231"/>
      <c r="G373" s="1231"/>
      <c r="H373" s="1231"/>
      <c r="I373" s="1231"/>
      <c r="J373" s="1231"/>
      <c r="K373" s="1231"/>
      <c r="L373" s="1231"/>
      <c r="M373" s="1231"/>
      <c r="N373" s="1231"/>
      <c r="O373" s="1231"/>
      <c r="P373" s="1231"/>
      <c r="Q373" s="1231"/>
      <c r="R373" s="1231"/>
      <c r="S373" s="1231"/>
      <c r="T373" s="1231"/>
      <c r="U373" s="1231"/>
      <c r="V373" s="1231"/>
      <c r="W373" s="1231"/>
      <c r="X373" s="1231"/>
      <c r="Y373" s="1231"/>
      <c r="Z373" s="151"/>
      <c r="AA373" s="1003"/>
      <c r="AB373" s="146"/>
      <c r="AC373" s="146"/>
    </row>
    <row r="374" spans="1:29" s="354" customFormat="1" ht="5.25" customHeight="1" x14ac:dyDescent="0.2">
      <c r="A374" s="947"/>
      <c r="B374" s="230"/>
      <c r="C374" s="691"/>
      <c r="D374" s="691"/>
      <c r="E374" s="691"/>
      <c r="F374" s="691"/>
      <c r="G374" s="691"/>
      <c r="H374" s="691"/>
      <c r="I374" s="691"/>
      <c r="J374" s="691"/>
      <c r="K374" s="691"/>
      <c r="L374" s="691"/>
      <c r="M374" s="691"/>
      <c r="N374" s="691"/>
      <c r="O374" s="691"/>
      <c r="P374" s="277"/>
      <c r="Q374" s="277"/>
      <c r="R374" s="277"/>
      <c r="S374" s="277"/>
      <c r="T374" s="278"/>
      <c r="U374" s="278"/>
      <c r="V374" s="278"/>
      <c r="W374" s="278"/>
      <c r="X374" s="278"/>
      <c r="Y374" s="695"/>
      <c r="Z374" s="151"/>
      <c r="AA374" s="1003"/>
      <c r="AB374" s="146"/>
      <c r="AC374" s="146"/>
    </row>
    <row r="375" spans="1:29" s="354" customFormat="1" ht="30" customHeight="1" x14ac:dyDescent="0.2">
      <c r="A375" s="947"/>
      <c r="B375" s="230"/>
      <c r="C375" s="1782" t="s">
        <v>1409</v>
      </c>
      <c r="D375" s="1783"/>
      <c r="E375" s="1783"/>
      <c r="F375" s="1783"/>
      <c r="G375" s="1783"/>
      <c r="H375" s="1783"/>
      <c r="I375" s="1783"/>
      <c r="J375" s="1783"/>
      <c r="K375" s="1783"/>
      <c r="L375" s="1783"/>
      <c r="M375" s="1783"/>
      <c r="N375" s="1784"/>
      <c r="O375" s="1730" t="s">
        <v>1055</v>
      </c>
      <c r="P375" s="1731"/>
      <c r="Q375" s="1731"/>
      <c r="R375" s="1731"/>
      <c r="S375" s="1732"/>
      <c r="T375" s="1730" t="s">
        <v>25</v>
      </c>
      <c r="U375" s="1731"/>
      <c r="V375" s="1731"/>
      <c r="W375" s="1731"/>
      <c r="X375" s="1732"/>
      <c r="Y375" s="705"/>
      <c r="Z375" s="151"/>
      <c r="AA375" s="1003"/>
      <c r="AB375" s="146"/>
      <c r="AC375" s="146"/>
    </row>
    <row r="376" spans="1:29" s="354" customFormat="1" ht="21" customHeight="1" x14ac:dyDescent="0.2">
      <c r="A376" s="951" t="s">
        <v>875</v>
      </c>
      <c r="B376" s="230"/>
      <c r="C376" s="669" t="s">
        <v>3</v>
      </c>
      <c r="D376" s="707"/>
      <c r="E376" s="262"/>
      <c r="F376" s="262"/>
      <c r="G376" s="262"/>
      <c r="H376" s="262"/>
      <c r="I376" s="262"/>
      <c r="J376" s="262"/>
      <c r="K376" s="262"/>
      <c r="L376" s="262"/>
      <c r="M376" s="262"/>
      <c r="N376" s="743"/>
      <c r="O376" s="1770"/>
      <c r="P376" s="1771"/>
      <c r="Q376" s="1771"/>
      <c r="R376" s="1771"/>
      <c r="S376" s="1772"/>
      <c r="T376" s="1770"/>
      <c r="U376" s="1771"/>
      <c r="V376" s="1771"/>
      <c r="W376" s="1771"/>
      <c r="X376" s="1772"/>
      <c r="Y376" s="150" t="s">
        <v>1002</v>
      </c>
      <c r="Z376" s="151"/>
      <c r="AA376" s="1003">
        <f>IF(O376="?",0,IF(O376&lt;&gt;"",1,0))+IF(T376="?",0,IF(T376&lt;&gt;"",1,0))</f>
        <v>0</v>
      </c>
      <c r="AB376" s="146"/>
      <c r="AC376" s="146"/>
    </row>
    <row r="377" spans="1:29" s="354" customFormat="1" ht="21" customHeight="1" x14ac:dyDescent="0.2">
      <c r="A377" s="951" t="s">
        <v>876</v>
      </c>
      <c r="B377" s="230"/>
      <c r="C377" s="669" t="s">
        <v>0</v>
      </c>
      <c r="D377" s="707"/>
      <c r="E377" s="262"/>
      <c r="F377" s="262"/>
      <c r="G377" s="262"/>
      <c r="H377" s="262"/>
      <c r="I377" s="262"/>
      <c r="J377" s="262"/>
      <c r="K377" s="262"/>
      <c r="L377" s="262"/>
      <c r="M377" s="262"/>
      <c r="N377" s="743"/>
      <c r="O377" s="1770"/>
      <c r="P377" s="1771"/>
      <c r="Q377" s="1771"/>
      <c r="R377" s="1771"/>
      <c r="S377" s="1772"/>
      <c r="T377" s="1770"/>
      <c r="U377" s="1771"/>
      <c r="V377" s="1771"/>
      <c r="W377" s="1771"/>
      <c r="X377" s="1772"/>
      <c r="Y377" s="150" t="s">
        <v>1002</v>
      </c>
      <c r="Z377" s="151"/>
      <c r="AA377" s="1003">
        <f>IF(O377="?",0,IF(O377&lt;&gt;"",1,0))+IF(T377="?",0,IF(T377&lt;&gt;"",1,0))</f>
        <v>0</v>
      </c>
      <c r="AB377" s="146"/>
      <c r="AC377" s="146"/>
    </row>
    <row r="378" spans="1:29" s="354" customFormat="1" ht="9" customHeight="1" x14ac:dyDescent="0.2">
      <c r="A378" s="947"/>
      <c r="B378" s="228"/>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154"/>
      <c r="Z378" s="155"/>
      <c r="AA378" s="1003"/>
      <c r="AB378" s="146"/>
      <c r="AC378" s="146"/>
    </row>
    <row r="379" spans="1:29" s="354" customFormat="1" ht="9" customHeight="1" x14ac:dyDescent="0.2">
      <c r="A379" s="947"/>
      <c r="B379" s="230"/>
      <c r="C379" s="695"/>
      <c r="D379" s="695"/>
      <c r="E379" s="695"/>
      <c r="F379" s="695"/>
      <c r="G379" s="695"/>
      <c r="H379" s="695"/>
      <c r="I379" s="695"/>
      <c r="J379" s="695"/>
      <c r="K379" s="695"/>
      <c r="L379" s="695"/>
      <c r="M379" s="695"/>
      <c r="N379" s="695"/>
      <c r="O379" s="695"/>
      <c r="P379" s="695"/>
      <c r="Q379" s="695"/>
      <c r="R379" s="695"/>
      <c r="S379" s="695"/>
      <c r="T379" s="695"/>
      <c r="U379" s="695"/>
      <c r="V379" s="695"/>
      <c r="W379" s="695"/>
      <c r="X379" s="695"/>
      <c r="Y379" s="150"/>
      <c r="Z379" s="151"/>
      <c r="AA379" s="1003"/>
      <c r="AB379" s="146"/>
      <c r="AC379" s="146"/>
    </row>
    <row r="380" spans="1:29" s="354" customFormat="1" ht="27" customHeight="1" x14ac:dyDescent="0.2">
      <c r="A380" s="950" t="s">
        <v>258</v>
      </c>
      <c r="B380" s="147"/>
      <c r="C380" s="1721" t="s">
        <v>355</v>
      </c>
      <c r="D380" s="1722"/>
      <c r="E380" s="1722"/>
      <c r="F380" s="1722"/>
      <c r="G380" s="1722"/>
      <c r="H380" s="1722"/>
      <c r="I380" s="1722"/>
      <c r="J380" s="1722"/>
      <c r="K380" s="1722"/>
      <c r="L380" s="1722"/>
      <c r="M380" s="1722"/>
      <c r="N380" s="1722"/>
      <c r="O380" s="1722"/>
      <c r="P380" s="1722"/>
      <c r="Q380" s="1722"/>
      <c r="R380" s="1722"/>
      <c r="S380" s="1722"/>
      <c r="T380" s="1723"/>
      <c r="U380" s="150"/>
      <c r="V380" s="150"/>
      <c r="W380" s="150"/>
      <c r="X380" s="150"/>
      <c r="Y380" s="150"/>
      <c r="Z380" s="151"/>
      <c r="AA380" s="1003"/>
      <c r="AB380" s="146"/>
      <c r="AC380" s="146"/>
    </row>
    <row r="381" spans="1:29" s="354" customFormat="1" ht="5.45" customHeight="1" x14ac:dyDescent="0.2">
      <c r="A381" s="947"/>
      <c r="B381" s="230"/>
      <c r="C381" s="691"/>
      <c r="D381" s="691"/>
      <c r="E381" s="691"/>
      <c r="F381" s="691"/>
      <c r="G381" s="691"/>
      <c r="H381" s="691"/>
      <c r="I381" s="691"/>
      <c r="J381" s="691"/>
      <c r="K381" s="691"/>
      <c r="L381" s="863"/>
      <c r="M381" s="863"/>
      <c r="N381" s="863"/>
      <c r="O381" s="863"/>
      <c r="P381" s="863"/>
      <c r="Q381" s="863"/>
      <c r="R381" s="863"/>
      <c r="S381" s="749"/>
      <c r="T381" s="207"/>
      <c r="U381" s="691"/>
      <c r="V381" s="691"/>
      <c r="W381" s="691"/>
      <c r="X381" s="150"/>
      <c r="Y381" s="150"/>
      <c r="Z381" s="151"/>
      <c r="AA381" s="1003"/>
      <c r="AB381" s="146"/>
      <c r="AC381" s="146"/>
    </row>
    <row r="382" spans="1:29" s="354" customFormat="1" ht="21" customHeight="1" x14ac:dyDescent="0.2">
      <c r="A382" s="949" t="s">
        <v>877</v>
      </c>
      <c r="B382" s="147"/>
      <c r="C382" s="183" t="s">
        <v>282</v>
      </c>
      <c r="D382" s="183"/>
      <c r="E382" s="183"/>
      <c r="F382" s="183"/>
      <c r="G382" s="183"/>
      <c r="H382" s="691"/>
      <c r="I382" s="691"/>
      <c r="J382" s="691"/>
      <c r="K382" s="691"/>
      <c r="L382" s="1188" t="s">
        <v>1166</v>
      </c>
      <c r="M382" s="1228"/>
      <c r="N382" s="1229"/>
      <c r="O382" s="1229"/>
      <c r="P382" s="1229"/>
      <c r="Q382" s="1229"/>
      <c r="R382" s="1229"/>
      <c r="S382" s="1229"/>
      <c r="T382" s="1230"/>
      <c r="U382" s="207"/>
      <c r="V382" s="207"/>
      <c r="W382" s="207"/>
      <c r="X382" s="150"/>
      <c r="Y382" s="150"/>
      <c r="Z382" s="151"/>
      <c r="AA382" s="1003">
        <f>IF(L382="?",0,IF(L382&lt;&gt;"",1,0))</f>
        <v>0</v>
      </c>
      <c r="AB382" s="146"/>
      <c r="AC382" s="146"/>
    </row>
    <row r="383" spans="1:29" s="354" customFormat="1" ht="5.25" customHeight="1" x14ac:dyDescent="0.2">
      <c r="A383" s="947"/>
      <c r="B383" s="230"/>
      <c r="C383" s="267"/>
      <c r="D383" s="267"/>
      <c r="E383" s="267"/>
      <c r="F383" s="267"/>
      <c r="G383" s="267"/>
      <c r="H383" s="685"/>
      <c r="I383" s="685"/>
      <c r="J383" s="685"/>
      <c r="K383" s="685"/>
      <c r="L383" s="685"/>
      <c r="M383" s="685"/>
      <c r="N383" s="685"/>
      <c r="O383" s="685"/>
      <c r="P383" s="685"/>
      <c r="Q383" s="685"/>
      <c r="R383" s="685"/>
      <c r="S383" s="685"/>
      <c r="T383" s="685"/>
      <c r="U383" s="207"/>
      <c r="V383" s="207"/>
      <c r="W383" s="207"/>
      <c r="X383" s="150"/>
      <c r="Y383" s="150"/>
      <c r="Z383" s="151"/>
      <c r="AA383" s="1003"/>
      <c r="AB383" s="146"/>
      <c r="AC383" s="146"/>
    </row>
    <row r="384" spans="1:29" s="354" customFormat="1" ht="24" customHeight="1" x14ac:dyDescent="0.2">
      <c r="A384" s="949" t="s">
        <v>878</v>
      </c>
      <c r="B384" s="230"/>
      <c r="C384" s="1273" t="s">
        <v>1470</v>
      </c>
      <c r="D384" s="1273"/>
      <c r="E384" s="1273"/>
      <c r="F384" s="1273"/>
      <c r="G384" s="1273"/>
      <c r="H384" s="1273"/>
      <c r="I384" s="1273"/>
      <c r="J384" s="1273"/>
      <c r="K384" s="1273"/>
      <c r="L384" s="1273"/>
      <c r="M384" s="1273"/>
      <c r="N384" s="1273"/>
      <c r="O384" s="1273"/>
      <c r="P384" s="1181"/>
      <c r="Q384" s="1181"/>
      <c r="R384" s="1181"/>
      <c r="S384" s="1181"/>
      <c r="T384" s="1181"/>
      <c r="U384" s="662" t="s">
        <v>1002</v>
      </c>
      <c r="V384" s="207"/>
      <c r="W384" s="207"/>
      <c r="X384" s="150"/>
      <c r="Y384" s="150"/>
      <c r="Z384" s="151"/>
      <c r="AA384" s="1003">
        <f>IF(P384="?",0,IF(P384&lt;&gt;"",1,0))</f>
        <v>0</v>
      </c>
      <c r="AB384" s="146"/>
      <c r="AC384" s="146"/>
    </row>
    <row r="385" spans="1:29" s="354" customFormat="1" ht="18" customHeight="1" x14ac:dyDescent="0.2">
      <c r="A385" s="958" t="s">
        <v>258</v>
      </c>
      <c r="B385" s="147"/>
      <c r="C385" s="249" t="s">
        <v>1471</v>
      </c>
      <c r="D385" s="690"/>
      <c r="E385" s="690"/>
      <c r="F385" s="690"/>
      <c r="G385" s="690"/>
      <c r="H385" s="690"/>
      <c r="I385" s="690"/>
      <c r="J385" s="690"/>
      <c r="K385" s="690"/>
      <c r="L385" s="690"/>
      <c r="M385" s="690"/>
      <c r="N385" s="690"/>
      <c r="O385" s="690"/>
      <c r="P385" s="690"/>
      <c r="Q385" s="690"/>
      <c r="R385" s="690"/>
      <c r="S385" s="690"/>
      <c r="T385" s="690"/>
      <c r="U385" s="690"/>
      <c r="V385" s="207"/>
      <c r="W385" s="207"/>
      <c r="X385" s="150"/>
      <c r="Y385" s="682"/>
      <c r="Z385" s="151"/>
      <c r="AA385" s="1003"/>
      <c r="AB385" s="146"/>
      <c r="AC385" s="146"/>
    </row>
    <row r="386" spans="1:29" s="354" customFormat="1" ht="24" customHeight="1" x14ac:dyDescent="0.2">
      <c r="A386" s="949" t="s">
        <v>879</v>
      </c>
      <c r="B386" s="230"/>
      <c r="C386" s="1273" t="s">
        <v>1012</v>
      </c>
      <c r="D386" s="1273"/>
      <c r="E386" s="1273"/>
      <c r="F386" s="1273"/>
      <c r="G386" s="1273"/>
      <c r="H386" s="1273"/>
      <c r="I386" s="1273"/>
      <c r="J386" s="1273"/>
      <c r="K386" s="1273"/>
      <c r="L386" s="1273"/>
      <c r="M386" s="1273"/>
      <c r="N386" s="1273"/>
      <c r="O386" s="1273"/>
      <c r="P386" s="1181"/>
      <c r="Q386" s="1181"/>
      <c r="R386" s="1181"/>
      <c r="S386" s="1181"/>
      <c r="T386" s="1181"/>
      <c r="U386" s="662" t="s">
        <v>1002</v>
      </c>
      <c r="V386" s="207"/>
      <c r="W386" s="207"/>
      <c r="X386" s="150"/>
      <c r="Y386" s="150"/>
      <c r="Z386" s="151"/>
      <c r="AA386" s="1003">
        <f>IF(P386="?",0,IF(P386&lt;&gt;"",1,0))</f>
        <v>0</v>
      </c>
      <c r="AB386" s="146"/>
      <c r="AC386" s="146"/>
    </row>
    <row r="387" spans="1:29" s="354" customFormat="1" ht="5.45" customHeight="1" x14ac:dyDescent="0.2">
      <c r="A387" s="947"/>
      <c r="B387" s="230"/>
      <c r="C387" s="691"/>
      <c r="D387" s="691"/>
      <c r="E387" s="691"/>
      <c r="F387" s="691"/>
      <c r="G387" s="691"/>
      <c r="H387" s="691"/>
      <c r="I387" s="691"/>
      <c r="J387" s="691"/>
      <c r="K387" s="691"/>
      <c r="L387" s="691"/>
      <c r="M387" s="691"/>
      <c r="N387" s="691"/>
      <c r="O387" s="691"/>
      <c r="P387" s="691"/>
      <c r="Q387" s="691"/>
      <c r="R387" s="691"/>
      <c r="S387" s="691"/>
      <c r="T387" s="691"/>
      <c r="U387" s="691"/>
      <c r="V387" s="207"/>
      <c r="W387" s="207"/>
      <c r="X387" s="150"/>
      <c r="Y387" s="150"/>
      <c r="Z387" s="151"/>
      <c r="AA387" s="1003"/>
      <c r="AB387" s="146"/>
      <c r="AC387" s="146"/>
    </row>
    <row r="388" spans="1:29" s="354" customFormat="1" ht="24" customHeight="1" x14ac:dyDescent="0.2">
      <c r="A388" s="949" t="s">
        <v>880</v>
      </c>
      <c r="B388" s="230"/>
      <c r="C388" s="1273" t="s">
        <v>1190</v>
      </c>
      <c r="D388" s="1273"/>
      <c r="E388" s="1273"/>
      <c r="F388" s="1273"/>
      <c r="G388" s="1273"/>
      <c r="H388" s="1273"/>
      <c r="I388" s="1273"/>
      <c r="J388" s="1273"/>
      <c r="K388" s="1273"/>
      <c r="L388" s="1273"/>
      <c r="M388" s="685"/>
      <c r="N388" s="685"/>
      <c r="O388" s="685"/>
      <c r="P388" s="1181"/>
      <c r="Q388" s="1181"/>
      <c r="R388" s="1181"/>
      <c r="S388" s="1181"/>
      <c r="T388" s="1181"/>
      <c r="U388" s="662" t="s">
        <v>1002</v>
      </c>
      <c r="V388" s="207"/>
      <c r="W388" s="207"/>
      <c r="X388" s="150"/>
      <c r="Y388" s="150"/>
      <c r="Z388" s="151"/>
      <c r="AA388" s="1003">
        <f>IF(P388="?",0,IF(P388&lt;&gt;"",1,0))</f>
        <v>0</v>
      </c>
      <c r="AB388" s="146"/>
      <c r="AC388" s="146"/>
    </row>
    <row r="389" spans="1:29" s="354" customFormat="1" ht="5.25" customHeight="1" x14ac:dyDescent="0.2">
      <c r="A389" s="947"/>
      <c r="B389" s="230"/>
      <c r="C389" s="695"/>
      <c r="D389" s="695"/>
      <c r="E389" s="695"/>
      <c r="F389" s="695"/>
      <c r="G389" s="695"/>
      <c r="H389" s="695"/>
      <c r="I389" s="695"/>
      <c r="J389" s="695"/>
      <c r="K389" s="695"/>
      <c r="L389" s="695"/>
      <c r="M389" s="695"/>
      <c r="N389" s="695"/>
      <c r="O389" s="695"/>
      <c r="P389" s="695"/>
      <c r="Q389" s="695"/>
      <c r="R389" s="695"/>
      <c r="S389" s="695"/>
      <c r="T389" s="695"/>
      <c r="U389" s="695"/>
      <c r="V389" s="207"/>
      <c r="W389" s="207"/>
      <c r="X389" s="150"/>
      <c r="Y389" s="150"/>
      <c r="Z389" s="151"/>
      <c r="AA389" s="1003"/>
      <c r="AB389" s="146"/>
      <c r="AC389" s="146"/>
    </row>
    <row r="390" spans="1:29" s="354" customFormat="1" ht="21" customHeight="1" x14ac:dyDescent="0.2">
      <c r="A390" s="949" t="s">
        <v>881</v>
      </c>
      <c r="B390" s="230"/>
      <c r="C390" s="988" t="s">
        <v>354</v>
      </c>
      <c r="D390" s="695" t="s">
        <v>1013</v>
      </c>
      <c r="E390" s="267"/>
      <c r="F390" s="267"/>
      <c r="G390" s="267"/>
      <c r="H390" s="685"/>
      <c r="I390" s="685"/>
      <c r="J390" s="685"/>
      <c r="K390" s="685"/>
      <c r="L390" s="685"/>
      <c r="M390" s="685"/>
      <c r="N390" s="685"/>
      <c r="O390" s="685"/>
      <c r="P390" s="1181"/>
      <c r="Q390" s="1181"/>
      <c r="R390" s="1181"/>
      <c r="S390" s="1181"/>
      <c r="T390" s="1181"/>
      <c r="U390" s="662" t="s">
        <v>1002</v>
      </c>
      <c r="V390" s="207"/>
      <c r="W390" s="207"/>
      <c r="X390" s="150"/>
      <c r="Y390" s="150"/>
      <c r="Z390" s="151"/>
      <c r="AA390" s="1003">
        <f>IF(P390="?",0,IF(P390&lt;&gt;"",1,0))</f>
        <v>0</v>
      </c>
      <c r="AB390" s="146"/>
      <c r="AC390" s="146"/>
    </row>
    <row r="391" spans="1:29" s="354" customFormat="1" ht="5.25" customHeight="1" x14ac:dyDescent="0.2">
      <c r="A391" s="959"/>
      <c r="B391" s="230"/>
      <c r="C391" s="695"/>
      <c r="D391" s="267"/>
      <c r="E391" s="267"/>
      <c r="F391" s="267"/>
      <c r="G391" s="267"/>
      <c r="H391" s="685"/>
      <c r="I391" s="685"/>
      <c r="J391" s="685"/>
      <c r="K391" s="685"/>
      <c r="L391" s="685"/>
      <c r="M391" s="685"/>
      <c r="N391" s="685"/>
      <c r="O391" s="685"/>
      <c r="P391" s="685"/>
      <c r="Q391" s="685"/>
      <c r="R391" s="685"/>
      <c r="S391" s="685"/>
      <c r="T391" s="685"/>
      <c r="U391" s="685"/>
      <c r="V391" s="207"/>
      <c r="W391" s="207"/>
      <c r="X391" s="150"/>
      <c r="Y391" s="150"/>
      <c r="Z391" s="151"/>
      <c r="AA391" s="1003"/>
      <c r="AB391" s="146"/>
      <c r="AC391" s="146"/>
    </row>
    <row r="392" spans="1:29" s="354" customFormat="1" ht="21" customHeight="1" x14ac:dyDescent="0.2">
      <c r="A392" s="949" t="s">
        <v>882</v>
      </c>
      <c r="B392" s="230"/>
      <c r="C392" s="988" t="s">
        <v>354</v>
      </c>
      <c r="D392" s="695" t="s">
        <v>1014</v>
      </c>
      <c r="E392" s="267"/>
      <c r="F392" s="267"/>
      <c r="G392" s="267"/>
      <c r="H392" s="685"/>
      <c r="I392" s="685"/>
      <c r="J392" s="685"/>
      <c r="K392" s="685"/>
      <c r="L392" s="685"/>
      <c r="M392" s="685"/>
      <c r="N392" s="685"/>
      <c r="O392" s="685"/>
      <c r="P392" s="1181"/>
      <c r="Q392" s="1181"/>
      <c r="R392" s="1181"/>
      <c r="S392" s="1181"/>
      <c r="T392" s="1181"/>
      <c r="U392" s="662" t="s">
        <v>1002</v>
      </c>
      <c r="V392" s="207"/>
      <c r="W392" s="207"/>
      <c r="X392" s="150"/>
      <c r="Y392" s="150"/>
      <c r="Z392" s="151"/>
      <c r="AA392" s="1003">
        <f>IF(P392="?",0,IF(P392&lt;&gt;"",1,0))</f>
        <v>0</v>
      </c>
      <c r="AB392" s="146"/>
      <c r="AC392" s="146"/>
    </row>
    <row r="393" spans="1:29" s="354" customFormat="1" ht="5.25" customHeight="1" x14ac:dyDescent="0.2">
      <c r="A393" s="947"/>
      <c r="B393" s="230"/>
      <c r="C393" s="691"/>
      <c r="D393" s="691"/>
      <c r="E393" s="691"/>
      <c r="F393" s="691"/>
      <c r="G393" s="691"/>
      <c r="H393" s="691"/>
      <c r="I393" s="691"/>
      <c r="J393" s="691"/>
      <c r="K393" s="691"/>
      <c r="L393" s="863"/>
      <c r="M393" s="863"/>
      <c r="N393" s="863"/>
      <c r="O393" s="863"/>
      <c r="P393" s="863"/>
      <c r="Q393" s="863"/>
      <c r="R393" s="749"/>
      <c r="S393" s="749"/>
      <c r="T393" s="749"/>
      <c r="U393" s="747" t="s">
        <v>972</v>
      </c>
      <c r="V393" s="691"/>
      <c r="W393" s="207"/>
      <c r="X393" s="150"/>
      <c r="Y393" s="150"/>
      <c r="Z393" s="151"/>
      <c r="AA393" s="1003"/>
      <c r="AB393" s="146"/>
      <c r="AC393" s="146"/>
    </row>
    <row r="394" spans="1:29" s="354" customFormat="1" ht="21" customHeight="1" x14ac:dyDescent="0.2">
      <c r="A394" s="949" t="s">
        <v>883</v>
      </c>
      <c r="B394" s="230"/>
      <c r="C394" s="690" t="s">
        <v>257</v>
      </c>
      <c r="D394" s="690"/>
      <c r="E394" s="690"/>
      <c r="F394" s="690"/>
      <c r="G394" s="690"/>
      <c r="H394" s="239"/>
      <c r="I394" s="239"/>
      <c r="J394" s="239"/>
      <c r="K394" s="239"/>
      <c r="L394" s="1601" t="s">
        <v>1166</v>
      </c>
      <c r="M394" s="1602"/>
      <c r="N394" s="1603"/>
      <c r="O394" s="1603"/>
      <c r="P394" s="1603"/>
      <c r="Q394" s="1603"/>
      <c r="R394" s="1603"/>
      <c r="S394" s="1603"/>
      <c r="T394" s="1604"/>
      <c r="U394" s="690"/>
      <c r="V394" s="690"/>
      <c r="W394" s="207"/>
      <c r="X394" s="150"/>
      <c r="Y394" s="150"/>
      <c r="Z394" s="151"/>
      <c r="AA394" s="1003">
        <f>IF(L394="?",0,IF(L394&lt;&gt;"",1,0))</f>
        <v>0</v>
      </c>
      <c r="AB394" s="146"/>
      <c r="AC394" s="146"/>
    </row>
    <row r="395" spans="1:29" s="354" customFormat="1" ht="5.45" customHeight="1" x14ac:dyDescent="0.2">
      <c r="A395" s="947"/>
      <c r="B395" s="230"/>
      <c r="C395" s="691"/>
      <c r="D395" s="691"/>
      <c r="E395" s="691"/>
      <c r="F395" s="691"/>
      <c r="G395" s="691"/>
      <c r="H395" s="691"/>
      <c r="I395" s="691"/>
      <c r="J395" s="691"/>
      <c r="K395" s="691"/>
      <c r="L395" s="691"/>
      <c r="M395" s="691"/>
      <c r="N395" s="691"/>
      <c r="O395" s="691"/>
      <c r="P395" s="691"/>
      <c r="Q395" s="691"/>
      <c r="R395" s="691"/>
      <c r="S395" s="691"/>
      <c r="T395" s="691"/>
      <c r="U395" s="691"/>
      <c r="V395" s="691"/>
      <c r="W395" s="691"/>
      <c r="X395" s="150"/>
      <c r="Y395" s="150"/>
      <c r="Z395" s="151"/>
      <c r="AA395" s="1003"/>
      <c r="AB395" s="146"/>
      <c r="AC395" s="146"/>
    </row>
    <row r="396" spans="1:29" s="354" customFormat="1" ht="5.45" customHeight="1" x14ac:dyDescent="0.2">
      <c r="A396" s="947"/>
      <c r="B396" s="258"/>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60"/>
      <c r="Y396" s="260"/>
      <c r="Z396" s="261"/>
      <c r="AA396" s="1003"/>
      <c r="AB396" s="146"/>
      <c r="AC396" s="146"/>
    </row>
    <row r="397" spans="1:29" s="354" customFormat="1" ht="20.100000000000001" customHeight="1" x14ac:dyDescent="0.2">
      <c r="A397" s="947"/>
      <c r="B397" s="230"/>
      <c r="C397" s="693" t="s">
        <v>75</v>
      </c>
      <c r="D397" s="693"/>
      <c r="E397" s="693"/>
      <c r="F397" s="693"/>
      <c r="G397" s="693"/>
      <c r="H397" s="691"/>
      <c r="I397" s="691"/>
      <c r="J397" s="691"/>
      <c r="K397" s="691"/>
      <c r="L397" s="691"/>
      <c r="M397" s="691"/>
      <c r="N397" s="691"/>
      <c r="O397" s="691"/>
      <c r="P397" s="691"/>
      <c r="Q397" s="691"/>
      <c r="R397" s="691"/>
      <c r="S397" s="691"/>
      <c r="T397" s="691"/>
      <c r="U397" s="691"/>
      <c r="V397" s="691"/>
      <c r="W397" s="691"/>
      <c r="X397" s="150"/>
      <c r="Y397" s="150"/>
      <c r="Z397" s="151"/>
      <c r="AA397" s="1003"/>
      <c r="AB397" s="146"/>
      <c r="AC397" s="146"/>
    </row>
    <row r="398" spans="1:29" s="354" customFormat="1" ht="5.45" customHeight="1" x14ac:dyDescent="0.2">
      <c r="A398" s="947"/>
      <c r="B398" s="230"/>
      <c r="C398" s="695"/>
      <c r="D398" s="695"/>
      <c r="E398" s="695"/>
      <c r="F398" s="695"/>
      <c r="G398" s="695"/>
      <c r="H398" s="695"/>
      <c r="I398" s="695"/>
      <c r="J398" s="695"/>
      <c r="K398" s="695"/>
      <c r="L398" s="695"/>
      <c r="M398" s="695"/>
      <c r="N398" s="695"/>
      <c r="O398" s="695"/>
      <c r="P398" s="695"/>
      <c r="Q398" s="695"/>
      <c r="R398" s="695"/>
      <c r="S398" s="695"/>
      <c r="T398" s="695"/>
      <c r="U398" s="695"/>
      <c r="V398" s="695"/>
      <c r="W398" s="695"/>
      <c r="X398" s="150"/>
      <c r="Y398" s="150"/>
      <c r="Z398" s="151"/>
      <c r="AA398" s="1003"/>
      <c r="AB398" s="146"/>
      <c r="AC398" s="146"/>
    </row>
    <row r="399" spans="1:29" s="354" customFormat="1" ht="75" customHeight="1" x14ac:dyDescent="0.2">
      <c r="A399" s="949" t="s">
        <v>884</v>
      </c>
      <c r="B399" s="147"/>
      <c r="C399" s="1198"/>
      <c r="D399" s="1198"/>
      <c r="E399" s="1198"/>
      <c r="F399" s="1198"/>
      <c r="G399" s="1198"/>
      <c r="H399" s="1198"/>
      <c r="I399" s="1198"/>
      <c r="J399" s="1198"/>
      <c r="K399" s="1198"/>
      <c r="L399" s="1198"/>
      <c r="M399" s="1198"/>
      <c r="N399" s="1198"/>
      <c r="O399" s="1198"/>
      <c r="P399" s="1198"/>
      <c r="Q399" s="1198"/>
      <c r="R399" s="1198"/>
      <c r="S399" s="1198"/>
      <c r="T399" s="1198"/>
      <c r="U399" s="1198"/>
      <c r="V399" s="1198"/>
      <c r="W399" s="1198"/>
      <c r="X399" s="1198"/>
      <c r="Y399" s="150"/>
      <c r="Z399" s="151"/>
      <c r="AA399" s="1003">
        <f>IF(C399="?",0,IF(C399&lt;&gt;"",1,0))</f>
        <v>0</v>
      </c>
      <c r="AB399" s="146"/>
      <c r="AC399" s="146"/>
    </row>
    <row r="400" spans="1:29" s="354" customFormat="1" ht="9" customHeight="1" x14ac:dyDescent="0.2">
      <c r="A400" s="945" t="str">
        <f>IF(L4&lt;&gt;"",L4,"")</f>
        <v>00000000</v>
      </c>
      <c r="B400" s="19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8"/>
      <c r="Z400" s="159"/>
      <c r="AA400" s="1003"/>
      <c r="AB400" s="146"/>
      <c r="AC400" s="146"/>
    </row>
    <row r="401" spans="1:29" s="354" customFormat="1" ht="9" customHeight="1" x14ac:dyDescent="0.2">
      <c r="A401" s="947"/>
      <c r="B401" s="180"/>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2"/>
      <c r="AA401" s="1003"/>
      <c r="AB401" s="146"/>
      <c r="AC401" s="146"/>
    </row>
    <row r="402" spans="1:29" s="353" customFormat="1" ht="45" customHeight="1" x14ac:dyDescent="0.2">
      <c r="A402" s="960"/>
      <c r="B402" s="160"/>
      <c r="C402" s="1275" t="s">
        <v>1191</v>
      </c>
      <c r="D402" s="1275"/>
      <c r="E402" s="1275"/>
      <c r="F402" s="1275"/>
      <c r="G402" s="1275"/>
      <c r="H402" s="1275"/>
      <c r="I402" s="1275"/>
      <c r="J402" s="1275"/>
      <c r="K402" s="1275"/>
      <c r="L402" s="1275"/>
      <c r="M402" s="1275"/>
      <c r="N402" s="1275"/>
      <c r="O402" s="1275"/>
      <c r="P402" s="1275"/>
      <c r="Q402" s="1275"/>
      <c r="R402" s="1275"/>
      <c r="S402" s="1275"/>
      <c r="T402" s="1275"/>
      <c r="U402" s="1275"/>
      <c r="V402" s="1275"/>
      <c r="W402" s="1275"/>
      <c r="X402" s="1275"/>
      <c r="Y402" s="698"/>
      <c r="Z402" s="162"/>
      <c r="AA402" s="1004"/>
      <c r="AB402" s="28"/>
      <c r="AC402" s="28"/>
    </row>
    <row r="403" spans="1:29" ht="300" customHeight="1" x14ac:dyDescent="0.2">
      <c r="A403" s="957" t="s">
        <v>1059</v>
      </c>
      <c r="B403" s="185"/>
      <c r="C403" s="1198"/>
      <c r="D403" s="1198"/>
      <c r="E403" s="1198"/>
      <c r="F403" s="1198"/>
      <c r="G403" s="1198"/>
      <c r="H403" s="1198"/>
      <c r="I403" s="1198"/>
      <c r="J403" s="1198"/>
      <c r="K403" s="1198"/>
      <c r="L403" s="1198"/>
      <c r="M403" s="1198"/>
      <c r="N403" s="1198"/>
      <c r="O403" s="1198"/>
      <c r="P403" s="1198"/>
      <c r="Q403" s="1198"/>
      <c r="R403" s="1198"/>
      <c r="S403" s="1198"/>
      <c r="T403" s="1198"/>
      <c r="U403" s="1198"/>
      <c r="V403" s="1198"/>
      <c r="W403" s="1198"/>
      <c r="X403" s="1198"/>
      <c r="Y403" s="698"/>
      <c r="Z403" s="186"/>
      <c r="AA403" s="1003">
        <f>IF(C403="?",0,IF(C403&lt;&gt;"",1,0))</f>
        <v>0</v>
      </c>
      <c r="AB403" s="12"/>
      <c r="AC403" s="12"/>
    </row>
    <row r="404" spans="1:29" s="353" customFormat="1" ht="5.25" customHeight="1" x14ac:dyDescent="0.2">
      <c r="A404" s="960"/>
      <c r="B404" s="177"/>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9"/>
      <c r="AA404" s="1004"/>
      <c r="AB404" s="28"/>
      <c r="AC404" s="28"/>
    </row>
    <row r="405" spans="1:29" s="354" customFormat="1" ht="5.45" customHeight="1" x14ac:dyDescent="0.2">
      <c r="A405" s="947"/>
      <c r="B405" s="142"/>
      <c r="C405" s="143"/>
      <c r="D405" s="143"/>
      <c r="E405" s="143"/>
      <c r="F405" s="143"/>
      <c r="G405" s="143"/>
      <c r="H405" s="143"/>
      <c r="I405" s="143"/>
      <c r="J405" s="143"/>
      <c r="K405" s="143"/>
      <c r="L405" s="143"/>
      <c r="M405" s="143"/>
      <c r="N405" s="143"/>
      <c r="O405" s="143"/>
      <c r="P405" s="143"/>
      <c r="Q405" s="143"/>
      <c r="R405" s="143"/>
      <c r="S405" s="143"/>
      <c r="T405" s="143"/>
      <c r="U405" s="143"/>
      <c r="V405" s="144"/>
      <c r="W405" s="144"/>
      <c r="X405" s="144"/>
      <c r="Y405" s="144"/>
      <c r="Z405" s="145"/>
      <c r="AA405" s="1003"/>
      <c r="AB405" s="146"/>
      <c r="AC405" s="146"/>
    </row>
    <row r="406" spans="1:29" s="885" customFormat="1" ht="36" customHeight="1" x14ac:dyDescent="0.2">
      <c r="A406" s="947"/>
      <c r="B406" s="225"/>
      <c r="C406" s="1730" t="s">
        <v>977</v>
      </c>
      <c r="D406" s="1731"/>
      <c r="E406" s="1731"/>
      <c r="F406" s="1731"/>
      <c r="G406" s="1731"/>
      <c r="H406" s="1731"/>
      <c r="I406" s="1731"/>
      <c r="J406" s="1731"/>
      <c r="K406" s="1731"/>
      <c r="L406" s="1731"/>
      <c r="M406" s="1731"/>
      <c r="N406" s="1731"/>
      <c r="O406" s="1731"/>
      <c r="P406" s="1731"/>
      <c r="Q406" s="1731"/>
      <c r="R406" s="1731"/>
      <c r="S406" s="1731"/>
      <c r="T406" s="1731"/>
      <c r="U406" s="1731"/>
      <c r="V406" s="1731"/>
      <c r="W406" s="1731"/>
      <c r="X406" s="1732"/>
      <c r="Y406" s="698"/>
      <c r="Z406" s="226"/>
      <c r="AA406" s="1004"/>
      <c r="AB406" s="227"/>
      <c r="AC406" s="227"/>
    </row>
    <row r="407" spans="1:29" s="354" customFormat="1" ht="5.25" customHeight="1" x14ac:dyDescent="0.2">
      <c r="A407" s="947"/>
      <c r="B407" s="230"/>
      <c r="C407" s="695"/>
      <c r="D407" s="695"/>
      <c r="E407" s="695"/>
      <c r="F407" s="695"/>
      <c r="G407" s="695"/>
      <c r="H407" s="695"/>
      <c r="I407" s="695"/>
      <c r="J407" s="695"/>
      <c r="K407" s="695"/>
      <c r="L407" s="695"/>
      <c r="M407" s="695"/>
      <c r="N407" s="695"/>
      <c r="O407" s="695"/>
      <c r="P407" s="695"/>
      <c r="Q407" s="695"/>
      <c r="R407" s="695"/>
      <c r="S407" s="695"/>
      <c r="T407" s="695"/>
      <c r="U407" s="695"/>
      <c r="V407" s="695"/>
      <c r="W407" s="695"/>
      <c r="X407" s="695"/>
      <c r="Y407" s="695"/>
      <c r="Z407" s="151"/>
      <c r="AA407" s="1003"/>
      <c r="AB407" s="146"/>
      <c r="AC407" s="146"/>
    </row>
    <row r="408" spans="1:29" s="976" customFormat="1" ht="22.5" customHeight="1" x14ac:dyDescent="0.2">
      <c r="A408" s="947"/>
      <c r="B408" s="147"/>
      <c r="C408" s="693" t="s">
        <v>1077</v>
      </c>
      <c r="D408" s="693"/>
      <c r="E408" s="693"/>
      <c r="F408" s="693"/>
      <c r="G408" s="693"/>
      <c r="H408" s="693"/>
      <c r="I408" s="693"/>
      <c r="J408" s="693"/>
      <c r="K408" s="693"/>
      <c r="L408" s="693"/>
      <c r="M408" s="693"/>
      <c r="N408" s="693"/>
      <c r="O408" s="693"/>
      <c r="P408" s="693"/>
      <c r="Q408" s="693"/>
      <c r="R408" s="690"/>
      <c r="S408" s="690"/>
      <c r="T408" s="690"/>
      <c r="U408" s="690"/>
      <c r="V408" s="690"/>
      <c r="W408" s="690"/>
      <c r="X408" s="690"/>
      <c r="Y408" s="687"/>
      <c r="Z408" s="231"/>
      <c r="AA408" s="1003"/>
      <c r="AB408" s="232"/>
      <c r="AC408" s="232"/>
    </row>
    <row r="409" spans="1:29" s="354" customFormat="1" ht="5.25" customHeight="1" x14ac:dyDescent="0.2">
      <c r="A409" s="947"/>
      <c r="B409" s="230"/>
      <c r="C409" s="695"/>
      <c r="D409" s="692"/>
      <c r="E409" s="692"/>
      <c r="F409" s="695"/>
      <c r="G409" s="695"/>
      <c r="H409" s="695"/>
      <c r="I409" s="695"/>
      <c r="J409" s="695"/>
      <c r="K409" s="695"/>
      <c r="L409" s="695"/>
      <c r="M409" s="695"/>
      <c r="N409" s="695"/>
      <c r="O409" s="695"/>
      <c r="P409" s="695"/>
      <c r="Q409" s="695"/>
      <c r="R409" s="695"/>
      <c r="S409" s="695"/>
      <c r="T409" s="695"/>
      <c r="U409" s="695"/>
      <c r="V409" s="695"/>
      <c r="W409" s="695"/>
      <c r="X409" s="695"/>
      <c r="Y409" s="695"/>
      <c r="Z409" s="151"/>
      <c r="AA409" s="1003"/>
      <c r="AB409" s="146"/>
      <c r="AC409" s="146"/>
    </row>
    <row r="410" spans="1:29" s="354" customFormat="1" ht="21" customHeight="1" x14ac:dyDescent="0.2">
      <c r="A410" s="949" t="s">
        <v>1147</v>
      </c>
      <c r="B410" s="230"/>
      <c r="C410" s="695" t="s">
        <v>82</v>
      </c>
      <c r="D410" s="692"/>
      <c r="E410" s="692"/>
      <c r="F410" s="695"/>
      <c r="G410" s="695"/>
      <c r="H410" s="695"/>
      <c r="I410" s="1268"/>
      <c r="J410" s="1268"/>
      <c r="K410" s="1268"/>
      <c r="L410" s="1268"/>
      <c r="M410" s="1268"/>
      <c r="N410" s="1268"/>
      <c r="O410" s="1268"/>
      <c r="P410" s="1268"/>
      <c r="Q410" s="1268"/>
      <c r="R410" s="1268"/>
      <c r="S410" s="1268"/>
      <c r="T410" s="1268"/>
      <c r="U410" s="1268"/>
      <c r="V410" s="1268"/>
      <c r="W410" s="1268"/>
      <c r="X410" s="1268"/>
      <c r="Y410" s="695"/>
      <c r="Z410" s="151"/>
      <c r="AA410" s="1003">
        <f>IF(I410="?",0,IF(I410&lt;&gt;"",1,0))</f>
        <v>0</v>
      </c>
      <c r="AB410" s="146"/>
      <c r="AC410" s="146"/>
    </row>
    <row r="411" spans="1:29" s="354" customFormat="1" ht="5.25" customHeight="1" x14ac:dyDescent="0.2">
      <c r="A411" s="947"/>
      <c r="B411" s="230"/>
      <c r="C411" s="690"/>
      <c r="D411" s="692"/>
      <c r="E411" s="692"/>
      <c r="F411" s="695"/>
      <c r="G411" s="695"/>
      <c r="H411" s="695"/>
      <c r="I411" s="695"/>
      <c r="J411" s="695"/>
      <c r="K411" s="695"/>
      <c r="L411" s="695"/>
      <c r="M411" s="695"/>
      <c r="N411" s="695"/>
      <c r="O411" s="695"/>
      <c r="P411" s="695"/>
      <c r="Q411" s="695"/>
      <c r="R411" s="695"/>
      <c r="S411" s="695"/>
      <c r="T411" s="695"/>
      <c r="U411" s="695"/>
      <c r="V411" s="695"/>
      <c r="W411" s="695"/>
      <c r="X411" s="695"/>
      <c r="Y411" s="695"/>
      <c r="Z411" s="151"/>
      <c r="AA411" s="1003"/>
      <c r="AB411" s="146"/>
      <c r="AC411" s="146"/>
    </row>
    <row r="412" spans="1:29" s="354" customFormat="1" ht="21" customHeight="1" x14ac:dyDescent="0.2">
      <c r="A412" s="949" t="s">
        <v>1148</v>
      </c>
      <c r="B412" s="235"/>
      <c r="C412" s="695" t="s">
        <v>61</v>
      </c>
      <c r="D412" s="692"/>
      <c r="E412" s="692"/>
      <c r="F412" s="695"/>
      <c r="G412" s="695"/>
      <c r="H412" s="695"/>
      <c r="I412" s="1268"/>
      <c r="J412" s="1268"/>
      <c r="K412" s="1268"/>
      <c r="L412" s="1268"/>
      <c r="M412" s="1268"/>
      <c r="N412" s="1268"/>
      <c r="O412" s="1268"/>
      <c r="P412" s="1268"/>
      <c r="Q412" s="1268"/>
      <c r="R412" s="1268"/>
      <c r="S412" s="1268"/>
      <c r="T412" s="1268"/>
      <c r="U412" s="1268"/>
      <c r="V412" s="1268"/>
      <c r="W412" s="1268"/>
      <c r="X412" s="1268"/>
      <c r="Y412" s="695"/>
      <c r="Z412" s="151"/>
      <c r="AA412" s="1003">
        <f>IF(I412="?",0,IF(I412&lt;&gt;"",1,0))</f>
        <v>0</v>
      </c>
      <c r="AB412" s="146"/>
      <c r="AC412" s="146"/>
    </row>
    <row r="413" spans="1:29" s="354" customFormat="1" ht="5.25" customHeight="1" x14ac:dyDescent="0.2">
      <c r="A413" s="947"/>
      <c r="B413" s="230"/>
      <c r="C413" s="690"/>
      <c r="D413" s="692"/>
      <c r="E413" s="692"/>
      <c r="F413" s="695"/>
      <c r="G413" s="695"/>
      <c r="H413" s="695"/>
      <c r="I413" s="695"/>
      <c r="J413" s="695"/>
      <c r="K413" s="695"/>
      <c r="L413" s="695"/>
      <c r="M413" s="695"/>
      <c r="N413" s="695"/>
      <c r="O413" s="695"/>
      <c r="P413" s="695"/>
      <c r="Q413" s="695"/>
      <c r="R413" s="695"/>
      <c r="S413" s="695"/>
      <c r="T413" s="695"/>
      <c r="U413" s="695"/>
      <c r="V413" s="695"/>
      <c r="W413" s="695"/>
      <c r="X413" s="695"/>
      <c r="Y413" s="695"/>
      <c r="Z413" s="151"/>
      <c r="AA413" s="1003"/>
      <c r="AB413" s="146"/>
      <c r="AC413" s="146"/>
    </row>
    <row r="414" spans="1:29" s="354" customFormat="1" ht="21" customHeight="1" x14ac:dyDescent="0.2">
      <c r="A414" s="949" t="s">
        <v>1149</v>
      </c>
      <c r="B414" s="235"/>
      <c r="C414" s="695" t="s">
        <v>238</v>
      </c>
      <c r="D414" s="692"/>
      <c r="E414" s="692"/>
      <c r="F414" s="695"/>
      <c r="G414" s="695"/>
      <c r="H414" s="695"/>
      <c r="I414" s="1268"/>
      <c r="J414" s="1268"/>
      <c r="K414" s="1268"/>
      <c r="L414" s="1268"/>
      <c r="M414" s="1268"/>
      <c r="N414" s="1268"/>
      <c r="O414" s="1268"/>
      <c r="P414" s="1268"/>
      <c r="Q414" s="1268"/>
      <c r="R414" s="1268"/>
      <c r="S414" s="1268"/>
      <c r="T414" s="1268"/>
      <c r="U414" s="1268"/>
      <c r="V414" s="1268"/>
      <c r="W414" s="1268"/>
      <c r="X414" s="1268"/>
      <c r="Y414" s="695"/>
      <c r="Z414" s="151"/>
      <c r="AA414" s="1003">
        <f>IF(I414="?",0,IF(I414&lt;&gt;"",1,0))</f>
        <v>0</v>
      </c>
      <c r="AB414" s="146"/>
      <c r="AC414" s="146"/>
    </row>
    <row r="415" spans="1:29" s="354" customFormat="1" ht="5.25" customHeight="1" x14ac:dyDescent="0.2">
      <c r="A415" s="947"/>
      <c r="B415" s="228"/>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155"/>
      <c r="AA415" s="1003"/>
      <c r="AB415" s="146"/>
      <c r="AC415" s="146"/>
    </row>
    <row r="416" spans="1:29" s="354" customFormat="1" ht="5.25" customHeight="1" x14ac:dyDescent="0.2">
      <c r="A416" s="947"/>
      <c r="B416" s="230"/>
      <c r="C416" s="695"/>
      <c r="D416" s="695"/>
      <c r="E416" s="695"/>
      <c r="F416" s="695"/>
      <c r="G416" s="695"/>
      <c r="H416" s="695"/>
      <c r="I416" s="695"/>
      <c r="J416" s="695"/>
      <c r="K416" s="695"/>
      <c r="L416" s="695"/>
      <c r="M416" s="695"/>
      <c r="N416" s="695"/>
      <c r="O416" s="695"/>
      <c r="P416" s="695"/>
      <c r="Q416" s="695"/>
      <c r="R416" s="695"/>
      <c r="S416" s="695"/>
      <c r="T416" s="695"/>
      <c r="U416" s="695"/>
      <c r="V416" s="695"/>
      <c r="W416" s="695"/>
      <c r="X416" s="695"/>
      <c r="Y416" s="695"/>
      <c r="Z416" s="151"/>
      <c r="AA416" s="1003"/>
      <c r="AB416" s="146"/>
      <c r="AC416" s="146"/>
    </row>
    <row r="417" spans="1:29" s="884" customFormat="1" ht="36" customHeight="1" x14ac:dyDescent="0.2">
      <c r="A417" s="947"/>
      <c r="B417" s="225"/>
      <c r="C417" s="1730" t="s">
        <v>976</v>
      </c>
      <c r="D417" s="1731"/>
      <c r="E417" s="1731"/>
      <c r="F417" s="1731"/>
      <c r="G417" s="1731"/>
      <c r="H417" s="1731"/>
      <c r="I417" s="1731"/>
      <c r="J417" s="1731"/>
      <c r="K417" s="1731"/>
      <c r="L417" s="1731"/>
      <c r="M417" s="1731"/>
      <c r="N417" s="1731"/>
      <c r="O417" s="1731"/>
      <c r="P417" s="1731"/>
      <c r="Q417" s="1731"/>
      <c r="R417" s="1731"/>
      <c r="S417" s="1731"/>
      <c r="T417" s="1731"/>
      <c r="U417" s="1731"/>
      <c r="V417" s="1731"/>
      <c r="W417" s="1731"/>
      <c r="X417" s="1732"/>
      <c r="Y417" s="698"/>
      <c r="Z417" s="226"/>
      <c r="AA417" s="1003"/>
      <c r="AB417" s="236"/>
      <c r="AC417" s="236"/>
    </row>
    <row r="418" spans="1:29" s="354" customFormat="1" ht="5.25" customHeight="1" x14ac:dyDescent="0.2">
      <c r="A418" s="947"/>
      <c r="B418" s="228"/>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155"/>
      <c r="AA418" s="1003"/>
      <c r="AB418" s="146"/>
      <c r="AC418" s="146"/>
    </row>
    <row r="419" spans="1:29" s="354" customFormat="1" ht="5.25" customHeight="1" x14ac:dyDescent="0.2">
      <c r="A419" s="947"/>
      <c r="B419" s="230"/>
      <c r="C419" s="695"/>
      <c r="D419" s="695"/>
      <c r="E419" s="695"/>
      <c r="F419" s="695"/>
      <c r="G419" s="695"/>
      <c r="H419" s="695"/>
      <c r="I419" s="695"/>
      <c r="J419" s="695"/>
      <c r="K419" s="695"/>
      <c r="L419" s="695"/>
      <c r="M419" s="695"/>
      <c r="N419" s="695"/>
      <c r="O419" s="695"/>
      <c r="P419" s="695"/>
      <c r="Q419" s="695"/>
      <c r="R419" s="695"/>
      <c r="S419" s="695"/>
      <c r="T419" s="695"/>
      <c r="U419" s="695"/>
      <c r="V419" s="695"/>
      <c r="W419" s="695"/>
      <c r="X419" s="695"/>
      <c r="Y419" s="695"/>
      <c r="Z419" s="151"/>
      <c r="AA419" s="1003"/>
      <c r="AB419" s="146"/>
      <c r="AC419" s="146"/>
    </row>
    <row r="420" spans="1:29" s="354" customFormat="1" ht="30.75" customHeight="1" x14ac:dyDescent="0.2">
      <c r="A420" s="949" t="s">
        <v>1323</v>
      </c>
      <c r="B420" s="230"/>
      <c r="C420" s="1273" t="s">
        <v>1141</v>
      </c>
      <c r="D420" s="1273"/>
      <c r="E420" s="1273"/>
      <c r="F420" s="1273"/>
      <c r="G420" s="1273"/>
      <c r="H420" s="1273"/>
      <c r="I420" s="1273"/>
      <c r="J420" s="1273"/>
      <c r="K420" s="1273"/>
      <c r="L420" s="1273"/>
      <c r="M420" s="1273"/>
      <c r="N420" s="1273"/>
      <c r="O420" s="1273"/>
      <c r="P420" s="1273"/>
      <c r="Q420" s="1273"/>
      <c r="R420" s="1273"/>
      <c r="S420" s="1273"/>
      <c r="T420" s="1273"/>
      <c r="U420" s="332"/>
      <c r="V420" s="332"/>
      <c r="W420" s="1188" t="s">
        <v>1166</v>
      </c>
      <c r="X420" s="1189"/>
      <c r="Y420" s="695"/>
      <c r="Z420" s="151"/>
      <c r="AA420" s="1003">
        <f>IF(W420="?",0,IF(W420&lt;&gt;"",1,0))</f>
        <v>0</v>
      </c>
      <c r="AB420" s="146"/>
      <c r="AC420" s="146"/>
    </row>
    <row r="421" spans="1:29" s="354" customFormat="1" ht="10.5" customHeight="1" x14ac:dyDescent="0.2">
      <c r="A421" s="945" t="str">
        <f>IF(L4&lt;&gt;"",L4,"")</f>
        <v>00000000</v>
      </c>
      <c r="B421" s="197"/>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59"/>
      <c r="AA421" s="1003"/>
      <c r="AB421" s="146"/>
      <c r="AC421" s="146"/>
    </row>
    <row r="422" spans="1:29" x14ac:dyDescent="0.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B422" s="12"/>
      <c r="AC422" s="12"/>
    </row>
  </sheetData>
  <sheetProtection password="C039" sheet="1" objects="1" scenarios="1" selectLockedCells="1"/>
  <mergeCells count="307">
    <mergeCell ref="R30:X30"/>
    <mergeCell ref="C277:X277"/>
    <mergeCell ref="C417:X417"/>
    <mergeCell ref="C420:T420"/>
    <mergeCell ref="W420:X420"/>
    <mergeCell ref="C399:X399"/>
    <mergeCell ref="C357:X357"/>
    <mergeCell ref="C402:X402"/>
    <mergeCell ref="C403:X403"/>
    <mergeCell ref="C406:X406"/>
    <mergeCell ref="I410:X410"/>
    <mergeCell ref="I412:X412"/>
    <mergeCell ref="I414:X414"/>
    <mergeCell ref="L382:T382"/>
    <mergeCell ref="C384:O384"/>
    <mergeCell ref="P384:T384"/>
    <mergeCell ref="C386:O386"/>
    <mergeCell ref="P386:T386"/>
    <mergeCell ref="P388:T388"/>
    <mergeCell ref="P390:T390"/>
    <mergeCell ref="P392:T392"/>
    <mergeCell ref="L394:T394"/>
    <mergeCell ref="O371:S371"/>
    <mergeCell ref="T371:X371"/>
    <mergeCell ref="C375:N375"/>
    <mergeCell ref="O375:S375"/>
    <mergeCell ref="T375:X375"/>
    <mergeCell ref="O376:S376"/>
    <mergeCell ref="T376:X376"/>
    <mergeCell ref="O377:S377"/>
    <mergeCell ref="T377:X377"/>
    <mergeCell ref="O366:S366"/>
    <mergeCell ref="T366:X366"/>
    <mergeCell ref="O367:S367"/>
    <mergeCell ref="T367:X367"/>
    <mergeCell ref="O368:S368"/>
    <mergeCell ref="T368:X368"/>
    <mergeCell ref="O369:S369"/>
    <mergeCell ref="T369:X369"/>
    <mergeCell ref="O370:S370"/>
    <mergeCell ref="T370:X370"/>
    <mergeCell ref="C373:Y373"/>
    <mergeCell ref="C363:N364"/>
    <mergeCell ref="O363:S363"/>
    <mergeCell ref="T363:X363"/>
    <mergeCell ref="O364:X364"/>
    <mergeCell ref="O365:S365"/>
    <mergeCell ref="T365:X365"/>
    <mergeCell ref="C344:O344"/>
    <mergeCell ref="P344:T344"/>
    <mergeCell ref="P346:T346"/>
    <mergeCell ref="P348:T348"/>
    <mergeCell ref="P350:T350"/>
    <mergeCell ref="L352:T352"/>
    <mergeCell ref="C360:Y360"/>
    <mergeCell ref="C361:Y361"/>
    <mergeCell ref="C346:L346"/>
    <mergeCell ref="O335:S335"/>
    <mergeCell ref="T335:X335"/>
    <mergeCell ref="O327:S327"/>
    <mergeCell ref="O328:S328"/>
    <mergeCell ref="O329:S329"/>
    <mergeCell ref="L340:T340"/>
    <mergeCell ref="C342:O342"/>
    <mergeCell ref="P342:T342"/>
    <mergeCell ref="T327:X327"/>
    <mergeCell ref="T328:X328"/>
    <mergeCell ref="T329:X329"/>
    <mergeCell ref="O333:S333"/>
    <mergeCell ref="T333:X333"/>
    <mergeCell ref="C333:N333"/>
    <mergeCell ref="O325:S325"/>
    <mergeCell ref="O326:S326"/>
    <mergeCell ref="O334:S334"/>
    <mergeCell ref="T334:X334"/>
    <mergeCell ref="W303:X303"/>
    <mergeCell ref="C305:X305"/>
    <mergeCell ref="C313:Q313"/>
    <mergeCell ref="W313:X313"/>
    <mergeCell ref="C315:X315"/>
    <mergeCell ref="T323:X323"/>
    <mergeCell ref="T324:X324"/>
    <mergeCell ref="T325:X325"/>
    <mergeCell ref="T326:X326"/>
    <mergeCell ref="C307:S307"/>
    <mergeCell ref="W307:X307"/>
    <mergeCell ref="C309:X309"/>
    <mergeCell ref="D311:X311"/>
    <mergeCell ref="T321:X321"/>
    <mergeCell ref="O321:S321"/>
    <mergeCell ref="O322:X322"/>
    <mergeCell ref="C289:X289"/>
    <mergeCell ref="W297:X297"/>
    <mergeCell ref="C299:X299"/>
    <mergeCell ref="W302:X302"/>
    <mergeCell ref="C297:P297"/>
    <mergeCell ref="D295:X295"/>
    <mergeCell ref="C321:N322"/>
    <mergeCell ref="O323:S323"/>
    <mergeCell ref="O324:S324"/>
    <mergeCell ref="Q273:T273"/>
    <mergeCell ref="U273:X273"/>
    <mergeCell ref="Q274:T274"/>
    <mergeCell ref="U274:X274"/>
    <mergeCell ref="C281:X281"/>
    <mergeCell ref="C282:X282"/>
    <mergeCell ref="C284:X284"/>
    <mergeCell ref="W286:X286"/>
    <mergeCell ref="W287:X287"/>
    <mergeCell ref="Q266:T266"/>
    <mergeCell ref="U266:X266"/>
    <mergeCell ref="Q267:T267"/>
    <mergeCell ref="U267:X267"/>
    <mergeCell ref="Q270:T270"/>
    <mergeCell ref="U270:X270"/>
    <mergeCell ref="Q271:T271"/>
    <mergeCell ref="U271:X271"/>
    <mergeCell ref="Q272:T272"/>
    <mergeCell ref="U272:X272"/>
    <mergeCell ref="U260:X260"/>
    <mergeCell ref="Q258:T258"/>
    <mergeCell ref="Q259:T259"/>
    <mergeCell ref="Q260:T260"/>
    <mergeCell ref="Q263:T263"/>
    <mergeCell ref="U263:X263"/>
    <mergeCell ref="Q264:T264"/>
    <mergeCell ref="U264:X264"/>
    <mergeCell ref="Q265:T265"/>
    <mergeCell ref="U265:X265"/>
    <mergeCell ref="T235:X235"/>
    <mergeCell ref="C250:X250"/>
    <mergeCell ref="C254:X254"/>
    <mergeCell ref="U256:X256"/>
    <mergeCell ref="Q256:T256"/>
    <mergeCell ref="Q257:T257"/>
    <mergeCell ref="U257:X257"/>
    <mergeCell ref="U258:X258"/>
    <mergeCell ref="U259:X259"/>
    <mergeCell ref="O207:S207"/>
    <mergeCell ref="T207:X207"/>
    <mergeCell ref="C209:X209"/>
    <mergeCell ref="O214:S214"/>
    <mergeCell ref="T214:X214"/>
    <mergeCell ref="C215:N215"/>
    <mergeCell ref="O215:S215"/>
    <mergeCell ref="T215:X215"/>
    <mergeCell ref="O204:S204"/>
    <mergeCell ref="T204:X204"/>
    <mergeCell ref="O205:S205"/>
    <mergeCell ref="T205:X205"/>
    <mergeCell ref="O206:S206"/>
    <mergeCell ref="T206:X206"/>
    <mergeCell ref="O201:S201"/>
    <mergeCell ref="T201:X201"/>
    <mergeCell ref="O202:S202"/>
    <mergeCell ref="T202:X202"/>
    <mergeCell ref="O203:S203"/>
    <mergeCell ref="T203:X203"/>
    <mergeCell ref="T198:X198"/>
    <mergeCell ref="O198:S198"/>
    <mergeCell ref="O199:S199"/>
    <mergeCell ref="T199:X199"/>
    <mergeCell ref="O200:S200"/>
    <mergeCell ref="T200:X200"/>
    <mergeCell ref="O192:S192"/>
    <mergeCell ref="O193:S193"/>
    <mergeCell ref="T185:X185"/>
    <mergeCell ref="O185:S185"/>
    <mergeCell ref="T186:X186"/>
    <mergeCell ref="T187:X187"/>
    <mergeCell ref="T188:X188"/>
    <mergeCell ref="T189:X189"/>
    <mergeCell ref="T190:X190"/>
    <mergeCell ref="T191:X191"/>
    <mergeCell ref="T192:X192"/>
    <mergeCell ref="T193:X193"/>
    <mergeCell ref="O187:S187"/>
    <mergeCell ref="O188:S188"/>
    <mergeCell ref="O189:S189"/>
    <mergeCell ref="O190:S190"/>
    <mergeCell ref="O191:S191"/>
    <mergeCell ref="U71:W71"/>
    <mergeCell ref="U73:W73"/>
    <mergeCell ref="U127:W127"/>
    <mergeCell ref="O186:S186"/>
    <mergeCell ref="C131:Y131"/>
    <mergeCell ref="C132:Y132"/>
    <mergeCell ref="C65:Y65"/>
    <mergeCell ref="U112:W112"/>
    <mergeCell ref="W114:X114"/>
    <mergeCell ref="W103:X103"/>
    <mergeCell ref="O143:S143"/>
    <mergeCell ref="T143:X143"/>
    <mergeCell ref="C137:X137"/>
    <mergeCell ref="O139:S139"/>
    <mergeCell ref="T139:X139"/>
    <mergeCell ref="O140:S140"/>
    <mergeCell ref="T140:X140"/>
    <mergeCell ref="O141:S141"/>
    <mergeCell ref="T141:X141"/>
    <mergeCell ref="O142:S142"/>
    <mergeCell ref="T142:X142"/>
    <mergeCell ref="P153:R153"/>
    <mergeCell ref="S153:U153"/>
    <mergeCell ref="V153:X153"/>
    <mergeCell ref="B2:Z2"/>
    <mergeCell ref="C7:X7"/>
    <mergeCell ref="C17:R17"/>
    <mergeCell ref="S17:X17"/>
    <mergeCell ref="S18:X18"/>
    <mergeCell ref="S19:X19"/>
    <mergeCell ref="S20:X20"/>
    <mergeCell ref="L4:Q4"/>
    <mergeCell ref="S4:Y4"/>
    <mergeCell ref="C15:Y15"/>
    <mergeCell ref="L10:X10"/>
    <mergeCell ref="C380:T380"/>
    <mergeCell ref="P243:T243"/>
    <mergeCell ref="C318:Y318"/>
    <mergeCell ref="C331:Y331"/>
    <mergeCell ref="C291:S291"/>
    <mergeCell ref="W291:X291"/>
    <mergeCell ref="C293:X293"/>
    <mergeCell ref="C222:Y222"/>
    <mergeCell ref="C216:N216"/>
    <mergeCell ref="O216:S216"/>
    <mergeCell ref="T216:X216"/>
    <mergeCell ref="C227:X227"/>
    <mergeCell ref="T236:X236"/>
    <mergeCell ref="T240:X240"/>
    <mergeCell ref="T241:X241"/>
    <mergeCell ref="T242:X242"/>
    <mergeCell ref="C244:O244"/>
    <mergeCell ref="T244:X244"/>
    <mergeCell ref="T229:X229"/>
    <mergeCell ref="T230:X230"/>
    <mergeCell ref="T231:X231"/>
    <mergeCell ref="T232:X232"/>
    <mergeCell ref="T233:X233"/>
    <mergeCell ref="T234:X234"/>
    <mergeCell ref="S21:X21"/>
    <mergeCell ref="S22:X22"/>
    <mergeCell ref="S23:X23"/>
    <mergeCell ref="S24:X24"/>
    <mergeCell ref="C23:R23"/>
    <mergeCell ref="S26:X26"/>
    <mergeCell ref="C28:X28"/>
    <mergeCell ref="C36:Y36"/>
    <mergeCell ref="C388:L388"/>
    <mergeCell ref="C319:Y319"/>
    <mergeCell ref="C338:T338"/>
    <mergeCell ref="C246:Y246"/>
    <mergeCell ref="C238:Y238"/>
    <mergeCell ref="C225:Y225"/>
    <mergeCell ref="C196:Y196"/>
    <mergeCell ref="U87:W87"/>
    <mergeCell ref="U93:W93"/>
    <mergeCell ref="U95:W95"/>
    <mergeCell ref="U97:W97"/>
    <mergeCell ref="U99:W99"/>
    <mergeCell ref="U101:W101"/>
    <mergeCell ref="C103:S103"/>
    <mergeCell ref="C106:X106"/>
    <mergeCell ref="U110:W110"/>
    <mergeCell ref="R32:X32"/>
    <mergeCell ref="D97:R97"/>
    <mergeCell ref="D101:R101"/>
    <mergeCell ref="D73:R73"/>
    <mergeCell ref="D69:R69"/>
    <mergeCell ref="K54:M54"/>
    <mergeCell ref="U54:W54"/>
    <mergeCell ref="C38:X38"/>
    <mergeCell ref="C40:T40"/>
    <mergeCell ref="U62:W62"/>
    <mergeCell ref="U64:W64"/>
    <mergeCell ref="U67:W67"/>
    <mergeCell ref="U77:W77"/>
    <mergeCell ref="U69:W69"/>
    <mergeCell ref="U40:W40"/>
    <mergeCell ref="U46:W46"/>
    <mergeCell ref="U48:W48"/>
    <mergeCell ref="U50:W50"/>
    <mergeCell ref="U52:W52"/>
    <mergeCell ref="P54:R54"/>
    <mergeCell ref="U56:W56"/>
    <mergeCell ref="U60:W60"/>
    <mergeCell ref="U81:W81"/>
    <mergeCell ref="U83:W83"/>
    <mergeCell ref="C180:Y180"/>
    <mergeCell ref="C179:Y179"/>
    <mergeCell ref="C154:O156"/>
    <mergeCell ref="C157:O159"/>
    <mergeCell ref="C160:O162"/>
    <mergeCell ref="C163:O165"/>
    <mergeCell ref="C166:O168"/>
    <mergeCell ref="C169:O171"/>
    <mergeCell ref="C172:O174"/>
    <mergeCell ref="C175:O177"/>
    <mergeCell ref="U135:Y135"/>
    <mergeCell ref="O144:S144"/>
    <mergeCell ref="T144:X144"/>
    <mergeCell ref="O145:S145"/>
    <mergeCell ref="T145:X145"/>
    <mergeCell ref="O146:S146"/>
    <mergeCell ref="T146:X146"/>
    <mergeCell ref="O147:S147"/>
    <mergeCell ref="T147:X147"/>
  </mergeCells>
  <phoneticPr fontId="4" type="noConversion"/>
  <conditionalFormatting sqref="O220:R220">
    <cfRule type="cellIs" dxfId="798" priority="166" operator="equal">
      <formula>"..."</formula>
    </cfRule>
  </conditionalFormatting>
  <conditionalFormatting sqref="T29:V29">
    <cfRule type="cellIs" dxfId="797" priority="122" operator="equal">
      <formula>"..."</formula>
    </cfRule>
  </conditionalFormatting>
  <conditionalFormatting sqref="R30">
    <cfRule type="cellIs" dxfId="796" priority="121" operator="equal">
      <formula>"?"</formula>
    </cfRule>
  </conditionalFormatting>
  <conditionalFormatting sqref="W420:X420">
    <cfRule type="cellIs" dxfId="795" priority="120" operator="equal">
      <formula>"?"</formula>
    </cfRule>
  </conditionalFormatting>
  <conditionalFormatting sqref="P119:P122">
    <cfRule type="cellIs" dxfId="794" priority="94" operator="equal">
      <formula>"x"</formula>
    </cfRule>
  </conditionalFormatting>
  <conditionalFormatting sqref="U119:U122">
    <cfRule type="cellIs" dxfId="793" priority="93" operator="equal">
      <formula>"x"</formula>
    </cfRule>
  </conditionalFormatting>
  <conditionalFormatting sqref="L220">
    <cfRule type="cellIs" dxfId="792" priority="92" operator="equal">
      <formula>"x"</formula>
    </cfRule>
  </conditionalFormatting>
  <conditionalFormatting sqref="L340:T340">
    <cfRule type="cellIs" dxfId="791" priority="91" operator="equal">
      <formula>"?"</formula>
    </cfRule>
  </conditionalFormatting>
  <conditionalFormatting sqref="L394:T394">
    <cfRule type="cellIs" dxfId="790" priority="88" operator="equal">
      <formula>"?"</formula>
    </cfRule>
  </conditionalFormatting>
  <conditionalFormatting sqref="L382:T382">
    <cfRule type="cellIs" dxfId="789" priority="89" operator="equal">
      <formula>"?"</formula>
    </cfRule>
  </conditionalFormatting>
  <conditionalFormatting sqref="W103:X103">
    <cfRule type="cellIs" dxfId="788" priority="37" operator="equal">
      <formula>"?"</formula>
    </cfRule>
  </conditionalFormatting>
  <conditionalFormatting sqref="W114:X114">
    <cfRule type="cellIs" dxfId="787" priority="36" operator="equal">
      <formula>"?"</formula>
    </cfRule>
  </conditionalFormatting>
  <conditionalFormatting sqref="Q155">
    <cfRule type="cellIs" dxfId="786" priority="34" operator="equal">
      <formula>"?"</formula>
    </cfRule>
  </conditionalFormatting>
  <conditionalFormatting sqref="T155">
    <cfRule type="cellIs" dxfId="785" priority="33" operator="equal">
      <formula>"?"</formula>
    </cfRule>
  </conditionalFormatting>
  <conditionalFormatting sqref="W155">
    <cfRule type="cellIs" dxfId="784" priority="32" operator="equal">
      <formula>"?"</formula>
    </cfRule>
  </conditionalFormatting>
  <conditionalFormatting sqref="Q158">
    <cfRule type="cellIs" dxfId="783" priority="31" operator="equal">
      <formula>"?"</formula>
    </cfRule>
  </conditionalFormatting>
  <conditionalFormatting sqref="Q161">
    <cfRule type="cellIs" dxfId="782" priority="30" operator="equal">
      <formula>"?"</formula>
    </cfRule>
  </conditionalFormatting>
  <conditionalFormatting sqref="Q164">
    <cfRule type="cellIs" dxfId="781" priority="29" operator="equal">
      <formula>"?"</formula>
    </cfRule>
  </conditionalFormatting>
  <conditionalFormatting sqref="T158">
    <cfRule type="cellIs" dxfId="780" priority="28" operator="equal">
      <formula>"?"</formula>
    </cfRule>
  </conditionalFormatting>
  <conditionalFormatting sqref="T161">
    <cfRule type="cellIs" dxfId="779" priority="27" operator="equal">
      <formula>"?"</formula>
    </cfRule>
  </conditionalFormatting>
  <conditionalFormatting sqref="W161">
    <cfRule type="cellIs" dxfId="778" priority="26" operator="equal">
      <formula>"?"</formula>
    </cfRule>
  </conditionalFormatting>
  <conditionalFormatting sqref="W158">
    <cfRule type="cellIs" dxfId="777" priority="25" operator="equal">
      <formula>"?"</formula>
    </cfRule>
  </conditionalFormatting>
  <conditionalFormatting sqref="T164">
    <cfRule type="cellIs" dxfId="776" priority="24" operator="equal">
      <formula>"?"</formula>
    </cfRule>
  </conditionalFormatting>
  <conditionalFormatting sqref="W164">
    <cfRule type="cellIs" dxfId="775" priority="23" operator="equal">
      <formula>"?"</formula>
    </cfRule>
  </conditionalFormatting>
  <conditionalFormatting sqref="Q167">
    <cfRule type="cellIs" dxfId="774" priority="22" operator="equal">
      <formula>"?"</formula>
    </cfRule>
  </conditionalFormatting>
  <conditionalFormatting sqref="T167">
    <cfRule type="cellIs" dxfId="773" priority="21" operator="equal">
      <formula>"?"</formula>
    </cfRule>
  </conditionalFormatting>
  <conditionalFormatting sqref="W167">
    <cfRule type="cellIs" dxfId="772" priority="20" operator="equal">
      <formula>"?"</formula>
    </cfRule>
  </conditionalFormatting>
  <conditionalFormatting sqref="Q170">
    <cfRule type="cellIs" dxfId="771" priority="19" operator="equal">
      <formula>"?"</formula>
    </cfRule>
  </conditionalFormatting>
  <conditionalFormatting sqref="T170">
    <cfRule type="cellIs" dxfId="770" priority="18" operator="equal">
      <formula>"?"</formula>
    </cfRule>
  </conditionalFormatting>
  <conditionalFormatting sqref="W170">
    <cfRule type="cellIs" dxfId="769" priority="17" operator="equal">
      <formula>"?"</formula>
    </cfRule>
  </conditionalFormatting>
  <conditionalFormatting sqref="Q173">
    <cfRule type="cellIs" dxfId="768" priority="16" operator="equal">
      <formula>"?"</formula>
    </cfRule>
  </conditionalFormatting>
  <conditionalFormatting sqref="T173">
    <cfRule type="cellIs" dxfId="767" priority="15" operator="equal">
      <formula>"?"</formula>
    </cfRule>
  </conditionalFormatting>
  <conditionalFormatting sqref="W173">
    <cfRule type="cellIs" dxfId="766" priority="14" operator="equal">
      <formula>"?"</formula>
    </cfRule>
  </conditionalFormatting>
  <conditionalFormatting sqref="Q176">
    <cfRule type="cellIs" dxfId="765" priority="13" operator="equal">
      <formula>"?"</formula>
    </cfRule>
  </conditionalFormatting>
  <conditionalFormatting sqref="T176">
    <cfRule type="cellIs" dxfId="764" priority="12" operator="equal">
      <formula>"?"</formula>
    </cfRule>
  </conditionalFormatting>
  <conditionalFormatting sqref="W176">
    <cfRule type="cellIs" dxfId="763" priority="11" operator="equal">
      <formula>"?"</formula>
    </cfRule>
  </conditionalFormatting>
  <conditionalFormatting sqref="W286:X286">
    <cfRule type="cellIs" dxfId="762" priority="10" operator="equal">
      <formula>"?"</formula>
    </cfRule>
  </conditionalFormatting>
  <conditionalFormatting sqref="W287:X287">
    <cfRule type="cellIs" dxfId="761" priority="9" operator="equal">
      <formula>"?"</formula>
    </cfRule>
  </conditionalFormatting>
  <conditionalFormatting sqref="W291:X291">
    <cfRule type="cellIs" dxfId="760" priority="8" operator="equal">
      <formula>"?"</formula>
    </cfRule>
  </conditionalFormatting>
  <conditionalFormatting sqref="W297:X297">
    <cfRule type="cellIs" dxfId="759" priority="7" operator="equal">
      <formula>"?"</formula>
    </cfRule>
  </conditionalFormatting>
  <conditionalFormatting sqref="W302:X302">
    <cfRule type="cellIs" dxfId="758" priority="6" operator="equal">
      <formula>"?"</formula>
    </cfRule>
  </conditionalFormatting>
  <conditionalFormatting sqref="W303:X303">
    <cfRule type="cellIs" dxfId="757" priority="5" operator="equal">
      <formula>"?"</formula>
    </cfRule>
  </conditionalFormatting>
  <conditionalFormatting sqref="W307:X307">
    <cfRule type="cellIs" dxfId="756" priority="4" operator="equal">
      <formula>"?"</formula>
    </cfRule>
  </conditionalFormatting>
  <conditionalFormatting sqref="W313:X313">
    <cfRule type="cellIs" dxfId="755" priority="3" operator="equal">
      <formula>"?"</formula>
    </cfRule>
  </conditionalFormatting>
  <conditionalFormatting sqref="L352:T352">
    <cfRule type="cellIs" dxfId="754" priority="1" operator="equal">
      <formula>"?"</formula>
    </cfRule>
  </conditionalFormatting>
  <dataValidations count="12">
    <dataValidation type="list" allowBlank="1" showInputMessage="1" showErrorMessage="1" sqref="R30:X30">
      <formula1>"?,Regelspur (1435mm),Regelspur und andere Spurweite(n),andere Spurweite(n)"</formula1>
    </dataValidation>
    <dataValidation type="list" allowBlank="1" showInputMessage="1" showErrorMessage="1" sqref="W420:X420 P119:P122 U119:U122 L220">
      <formula1>"?,x"</formula1>
    </dataValidation>
    <dataValidation type="decimal" operator="greaterThan" allowBlank="1" showInputMessage="1" showErrorMessage="1" errorTitle="Bitte prüfen Sie Ihre Eingabe!" error="Text und Sonderzeichen sind in diesem Feld nicht zugelassen." sqref="U40:W40 S24:X24">
      <formula1>0</formula1>
    </dataValidation>
    <dataValidation type="whole" allowBlank="1" showInputMessage="1" showErrorMessage="1" sqref="U54:W54">
      <formula1>0</formula1>
      <formula2>200000000</formula2>
    </dataValidation>
    <dataValidation type="list" allowBlank="1" showInputMessage="1" showErrorMessage="1" sqref="L340:T340 L382:T382">
      <formula1>"?,den Eisenbahninfrastrukturbereich,das gesamte Unternehmen"</formula1>
    </dataValidation>
    <dataValidation type="list" allowBlank="1" showInputMessage="1" showErrorMessage="1" sqref="L352:T352 L394:T394">
      <formula1>"?,durch den Konzern / die Muttergesellschaft,eigenständig,eigenständig &amp; Konzern / Muttergesellschaft"</formula1>
    </dataValidation>
    <dataValidation type="whole" operator="greaterThanOrEqual" allowBlank="1" showInputMessage="1" showErrorMessage="1" sqref="P154:P177 W177 Q177 S154:S175 U176:V177 V154:V175 T177 R176:S177 X176:X177">
      <formula1>0</formula1>
    </dataValidation>
    <dataValidation type="list" allowBlank="1" showInputMessage="1" showErrorMessage="1" sqref="Q155 T155 W155 Q158 T158 W158 Q161 T161 W161 Q164 T164 W164 Q167 T167 W167 Q170 T170 W170 Q173 T173 W173 Q176 T176 W176">
      <formula1>"?,1,2,3,4,5"</formula1>
    </dataValidation>
    <dataValidation type="list" allowBlank="1" showInputMessage="1" showErrorMessage="1" sqref="W103:X103 W114:X114 W286:X287 W291:X291 W297:X297 W302:X303 W307:X307 W313:X313">
      <formula1>"?,Ja,Nein"</formula1>
    </dataValidation>
    <dataValidation type="decimal" operator="greaterThanOrEqual" allowBlank="1" showInputMessage="1" showErrorMessage="1" errorTitle="Bitte prüfen Sie Ihre Eingabe!" error="Text und Sonderzeichen sind in diesem Feld nicht zugelassen." sqref="S18:X23 S26:X26">
      <formula1>0</formula1>
    </dataValidation>
    <dataValidation type="whole" operator="greaterThanOrEqual" allowBlank="1" showInputMessage="1" showErrorMessage="1" errorTitle="Bitte prüfen Sie Ihre Eingabe!" error="Text und Sonderzeichen sind in diesem Feld nicht zugelassen._x000a_Dieses Feld darf nur ganzzahlige Werte enthalten." sqref="U46:W46 U48:W48 U50:W50 U52:W52 P54:R54 K54:M54 U56:W56 U60:W60 U62:W62 U64:W64 U67:W67 U69:W69 U71:W71 U73:W73 U77:W77 U81:W81 U83:W83 U87:W87 U93:W93 U95:W95 U97:W97 U99:W99 U101:W101 U110:W110 U112:W112 U127:W127 O140:X147 O186:X193 O199:X207 O215:X216 T230:X236 T241:X242 T244:X244 Q257:X260 Q264:X267 Q271:X274 O323:X329 O334:X335 P342:T342 P344:T344 P346:T346 P348:T348 P350:T350 O365:X371 O376:X377 P384:T384 P386:T386 P388:T388 P390:T390 P392:T392">
      <formula1>0</formula1>
    </dataValidation>
    <dataValidation type="textLength" allowBlank="1" showInputMessage="1" showErrorMessage="1" errorTitle="Keine Eingabe!" error="Dieser Bereich ist nicht zur Eingabe von Daten vorgesehen." sqref="R4">
      <formula1>0</formula1>
      <formula2>0</formula2>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2017 / Version 1.5&amp;RSeite &amp;P von &amp;N</oddFooter>
  </headerFooter>
  <rowBreaks count="10" manualBreakCount="10">
    <brk id="41" max="16383" man="1"/>
    <brk id="88" max="16383" man="1"/>
    <brk id="133" max="16383" man="1"/>
    <brk id="181" max="25" man="1"/>
    <brk id="223" max="25" man="1"/>
    <brk id="251" max="16383" man="1"/>
    <brk id="278" max="16383" man="1"/>
    <brk id="316" max="16383" man="1"/>
    <brk id="358" max="16383" man="1"/>
    <brk id="400" max="16383" man="1"/>
  </rowBreaks>
  <ignoredErrors>
    <ignoredError sqref="A124:A126 A222 A11:A13 A108:A109 A91 A208 A340:A341 A196:A198 A58 A210:A214 A345 A298 A19:A26 A48:A53 A85 A94:A104 A111:A112 A132 A230 A250 A286 A300:A302 A343 A357 A401 A42:A44 A114 A218:A219 A55:A56 A106 A32 A62:A74 A182 A75:A83" twoDigitTextYear="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AL1671"/>
  <sheetViews>
    <sheetView zoomScale="130" zoomScaleNormal="130" workbookViewId="0">
      <selection activeCell="F21" sqref="F21:X21"/>
    </sheetView>
  </sheetViews>
  <sheetFormatPr baseColWidth="10" defaultColWidth="11.42578125" defaultRowHeight="12.75" x14ac:dyDescent="0.2"/>
  <cols>
    <col min="1" max="1" width="6.7109375" style="355" customWidth="1"/>
    <col min="2" max="3" width="1.7109375" style="355" customWidth="1"/>
    <col min="4" max="24" width="3.7109375" style="355" customWidth="1"/>
    <col min="25" max="26" width="1.7109375" style="355" customWidth="1"/>
    <col min="27" max="27" width="11.42578125" style="980"/>
    <col min="28" max="16384" width="11.42578125" style="355"/>
  </cols>
  <sheetData>
    <row r="1" spans="1:30" s="852" customFormat="1" ht="5.25" customHeight="1" x14ac:dyDescent="0.2">
      <c r="A1" s="287"/>
      <c r="B1" s="856"/>
      <c r="C1" s="857"/>
      <c r="D1" s="857"/>
      <c r="E1" s="857"/>
      <c r="F1" s="857"/>
      <c r="G1" s="857"/>
      <c r="H1" s="857"/>
      <c r="I1" s="857"/>
      <c r="J1" s="857"/>
      <c r="K1" s="857"/>
      <c r="L1" s="857"/>
      <c r="M1" s="857"/>
      <c r="N1" s="857"/>
      <c r="O1" s="857"/>
      <c r="P1" s="857"/>
      <c r="Q1" s="857"/>
      <c r="R1" s="857"/>
      <c r="S1" s="857"/>
      <c r="T1" s="857"/>
      <c r="U1" s="857"/>
      <c r="V1" s="857"/>
      <c r="W1" s="857"/>
      <c r="X1" s="857"/>
      <c r="Y1" s="858"/>
      <c r="Z1" s="859"/>
      <c r="AA1" s="985"/>
      <c r="AB1" s="5"/>
      <c r="AC1" s="5"/>
      <c r="AD1" s="5"/>
    </row>
    <row r="2" spans="1:30" s="852" customFormat="1" ht="22.5" customHeight="1" x14ac:dyDescent="0.2">
      <c r="A2" s="446"/>
      <c r="B2" s="1483" t="s">
        <v>1592</v>
      </c>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5"/>
      <c r="AA2" s="985">
        <f>ROUNDDOWN(SUM(AA19:AA1637)/10000,0)</f>
        <v>0</v>
      </c>
      <c r="AB2" s="5"/>
      <c r="AC2" s="5"/>
      <c r="AD2" s="5"/>
    </row>
    <row r="3" spans="1:30" s="354" customFormat="1" ht="9" customHeight="1" x14ac:dyDescent="0.2">
      <c r="A3" s="292"/>
      <c r="B3" s="964"/>
      <c r="C3" s="965"/>
      <c r="D3" s="965"/>
      <c r="E3" s="965"/>
      <c r="F3" s="965"/>
      <c r="G3" s="965"/>
      <c r="H3" s="965"/>
      <c r="I3" s="965"/>
      <c r="J3" s="965"/>
      <c r="K3" s="965"/>
      <c r="L3" s="965"/>
      <c r="M3" s="965"/>
      <c r="N3" s="965"/>
      <c r="O3" s="965"/>
      <c r="P3" s="965"/>
      <c r="Q3" s="965"/>
      <c r="R3" s="965"/>
      <c r="S3" s="965"/>
      <c r="T3" s="965"/>
      <c r="U3" s="965"/>
      <c r="V3" s="965"/>
      <c r="W3" s="965"/>
      <c r="X3" s="965"/>
      <c r="Y3" s="802"/>
      <c r="Z3" s="803"/>
      <c r="AA3" s="980"/>
      <c r="AB3" s="146"/>
      <c r="AC3" s="146"/>
      <c r="AD3" s="146"/>
    </row>
    <row r="4" spans="1:30" s="354" customFormat="1" ht="27" customHeight="1" x14ac:dyDescent="0.2">
      <c r="A4" s="450"/>
      <c r="B4" s="966"/>
      <c r="C4" s="967" t="s">
        <v>56</v>
      </c>
      <c r="D4" s="967"/>
      <c r="E4" s="967"/>
      <c r="F4" s="967"/>
      <c r="G4" s="967"/>
      <c r="H4" s="750"/>
      <c r="I4" s="750"/>
      <c r="J4" s="750"/>
      <c r="K4" s="750"/>
      <c r="L4" s="1738" t="str">
        <f>IF(Stammdaten!S25&lt;&gt;"",Stammdaten!S25,"-")</f>
        <v>00000000</v>
      </c>
      <c r="M4" s="1816"/>
      <c r="N4" s="1816"/>
      <c r="O4" s="1816"/>
      <c r="P4" s="1816"/>
      <c r="Q4" s="1817"/>
      <c r="R4" s="967"/>
      <c r="S4" s="1818" t="s">
        <v>1593</v>
      </c>
      <c r="T4" s="1819"/>
      <c r="U4" s="1819"/>
      <c r="V4" s="1819"/>
      <c r="W4" s="1819"/>
      <c r="X4" s="1819"/>
      <c r="Y4" s="760"/>
      <c r="Z4" s="151"/>
      <c r="AA4" s="980"/>
      <c r="AB4" s="146"/>
      <c r="AC4" s="146"/>
      <c r="AD4" s="146"/>
    </row>
    <row r="5" spans="1:30" s="354" customFormat="1" ht="5.45" customHeight="1" x14ac:dyDescent="0.2">
      <c r="A5" s="446"/>
      <c r="B5" s="968"/>
      <c r="C5" s="969"/>
      <c r="D5" s="969"/>
      <c r="E5" s="969"/>
      <c r="F5" s="969"/>
      <c r="G5" s="969"/>
      <c r="H5" s="969"/>
      <c r="I5" s="969"/>
      <c r="J5" s="969"/>
      <c r="K5" s="969"/>
      <c r="L5" s="969"/>
      <c r="M5" s="969"/>
      <c r="N5" s="969"/>
      <c r="O5" s="969"/>
      <c r="P5" s="969"/>
      <c r="Q5" s="969"/>
      <c r="R5" s="969"/>
      <c r="S5" s="969"/>
      <c r="T5" s="969"/>
      <c r="U5" s="969"/>
      <c r="V5" s="969"/>
      <c r="W5" s="969"/>
      <c r="X5" s="969"/>
      <c r="Y5" s="154"/>
      <c r="Z5" s="155"/>
      <c r="AA5" s="980"/>
      <c r="AB5" s="146"/>
      <c r="AC5" s="146"/>
      <c r="AD5" s="146"/>
    </row>
    <row r="6" spans="1:30" s="354" customFormat="1" ht="5.45" customHeight="1" x14ac:dyDescent="0.2">
      <c r="A6" s="446"/>
      <c r="B6" s="966"/>
      <c r="C6" s="967"/>
      <c r="D6" s="967"/>
      <c r="E6" s="967"/>
      <c r="F6" s="967"/>
      <c r="G6" s="967"/>
      <c r="H6" s="967"/>
      <c r="I6" s="967"/>
      <c r="J6" s="967"/>
      <c r="K6" s="967"/>
      <c r="L6" s="967"/>
      <c r="M6" s="967"/>
      <c r="N6" s="967"/>
      <c r="O6" s="967"/>
      <c r="P6" s="967"/>
      <c r="Q6" s="967"/>
      <c r="R6" s="967"/>
      <c r="S6" s="967"/>
      <c r="T6" s="967"/>
      <c r="U6" s="967"/>
      <c r="V6" s="967"/>
      <c r="W6" s="967"/>
      <c r="X6" s="967"/>
      <c r="Y6" s="150"/>
      <c r="Z6" s="151"/>
      <c r="AA6" s="980"/>
      <c r="AB6" s="146"/>
      <c r="AC6" s="146"/>
      <c r="AD6" s="146"/>
    </row>
    <row r="7" spans="1:30" s="852" customFormat="1" ht="24" customHeight="1" x14ac:dyDescent="0.2">
      <c r="A7" s="447" t="s">
        <v>258</v>
      </c>
      <c r="B7" s="84"/>
      <c r="C7" s="1681" t="s">
        <v>1594</v>
      </c>
      <c r="D7" s="1040"/>
      <c r="E7" s="1040"/>
      <c r="F7" s="1040"/>
      <c r="G7" s="1040"/>
      <c r="H7" s="1040"/>
      <c r="I7" s="1040"/>
      <c r="J7" s="1040"/>
      <c r="K7" s="1040"/>
      <c r="L7" s="1040"/>
      <c r="M7" s="1040"/>
      <c r="N7" s="1040"/>
      <c r="O7" s="1040"/>
      <c r="P7" s="1040"/>
      <c r="Q7" s="1040"/>
      <c r="R7" s="1040"/>
      <c r="S7" s="1040"/>
      <c r="T7" s="1040"/>
      <c r="U7" s="1040"/>
      <c r="V7" s="1040"/>
      <c r="W7" s="1040"/>
      <c r="X7" s="1040"/>
      <c r="Y7" s="63"/>
      <c r="Z7" s="79"/>
      <c r="AA7" s="985"/>
      <c r="AB7" s="5"/>
      <c r="AC7" s="5"/>
      <c r="AD7" s="5"/>
    </row>
    <row r="8" spans="1:30" s="354" customFormat="1" ht="5.45" customHeight="1" x14ac:dyDescent="0.2">
      <c r="A8" s="446"/>
      <c r="B8" s="968"/>
      <c r="C8" s="969"/>
      <c r="D8" s="969"/>
      <c r="E8" s="969"/>
      <c r="F8" s="969"/>
      <c r="G8" s="969"/>
      <c r="H8" s="969"/>
      <c r="I8" s="969"/>
      <c r="J8" s="969"/>
      <c r="K8" s="969"/>
      <c r="L8" s="969"/>
      <c r="M8" s="969"/>
      <c r="N8" s="969"/>
      <c r="O8" s="969"/>
      <c r="P8" s="969"/>
      <c r="Q8" s="969"/>
      <c r="R8" s="969"/>
      <c r="S8" s="969"/>
      <c r="T8" s="969"/>
      <c r="U8" s="969"/>
      <c r="V8" s="969"/>
      <c r="W8" s="969"/>
      <c r="X8" s="969"/>
      <c r="Y8" s="154"/>
      <c r="Z8" s="155"/>
      <c r="AA8" s="980"/>
      <c r="AB8" s="146"/>
      <c r="AC8" s="146"/>
      <c r="AD8" s="146"/>
    </row>
    <row r="9" spans="1:30" s="354" customFormat="1" ht="5.45" customHeight="1" x14ac:dyDescent="0.2">
      <c r="A9" s="292"/>
      <c r="B9" s="966"/>
      <c r="C9" s="967"/>
      <c r="D9" s="967"/>
      <c r="E9" s="967"/>
      <c r="F9" s="967"/>
      <c r="G9" s="967"/>
      <c r="H9" s="967"/>
      <c r="I9" s="967"/>
      <c r="J9" s="967"/>
      <c r="K9" s="967"/>
      <c r="L9" s="967"/>
      <c r="M9" s="967"/>
      <c r="N9" s="967"/>
      <c r="O9" s="967"/>
      <c r="P9" s="967"/>
      <c r="Q9" s="967"/>
      <c r="R9" s="967"/>
      <c r="S9" s="967"/>
      <c r="T9" s="967"/>
      <c r="U9" s="967"/>
      <c r="V9" s="967"/>
      <c r="W9" s="967"/>
      <c r="X9" s="967"/>
      <c r="Y9" s="150"/>
      <c r="Z9" s="151"/>
      <c r="AA9" s="980"/>
      <c r="AB9" s="146"/>
      <c r="AC9" s="146"/>
      <c r="AD9" s="146"/>
    </row>
    <row r="10" spans="1:30" s="354" customFormat="1" ht="30" customHeight="1" x14ac:dyDescent="0.2">
      <c r="A10" s="298"/>
      <c r="B10" s="966"/>
      <c r="C10" s="967" t="s">
        <v>175</v>
      </c>
      <c r="D10" s="967"/>
      <c r="E10" s="967"/>
      <c r="F10" s="967"/>
      <c r="G10" s="967"/>
      <c r="H10" s="750"/>
      <c r="I10" s="750"/>
      <c r="J10" s="750"/>
      <c r="K10" s="750"/>
      <c r="L10" s="1808" t="str">
        <f>IF(Stammdaten!L32&lt;&gt;"",Stammdaten!L32,"")</f>
        <v/>
      </c>
      <c r="M10" s="1820"/>
      <c r="N10" s="1820"/>
      <c r="O10" s="1820"/>
      <c r="P10" s="1820"/>
      <c r="Q10" s="1820"/>
      <c r="R10" s="1820"/>
      <c r="S10" s="1820"/>
      <c r="T10" s="1820"/>
      <c r="U10" s="1820"/>
      <c r="V10" s="1820"/>
      <c r="W10" s="1820"/>
      <c r="X10" s="1821"/>
      <c r="Y10" s="63"/>
      <c r="Z10" s="151"/>
      <c r="AA10" s="980"/>
      <c r="AB10" s="146"/>
      <c r="AC10" s="146"/>
      <c r="AD10" s="146"/>
    </row>
    <row r="11" spans="1:30" s="354" customFormat="1" ht="5.45" customHeight="1" x14ac:dyDescent="0.2">
      <c r="A11" s="292"/>
      <c r="B11" s="160"/>
      <c r="C11" s="698"/>
      <c r="D11" s="698"/>
      <c r="E11" s="698"/>
      <c r="F11" s="698"/>
      <c r="G11" s="698"/>
      <c r="H11" s="698"/>
      <c r="I11" s="698"/>
      <c r="J11" s="698"/>
      <c r="K11" s="698"/>
      <c r="L11" s="698"/>
      <c r="M11" s="698"/>
      <c r="N11" s="698"/>
      <c r="O11" s="698"/>
      <c r="P11" s="698"/>
      <c r="Q11" s="698"/>
      <c r="R11" s="698"/>
      <c r="S11" s="698"/>
      <c r="T11" s="698"/>
      <c r="U11" s="698"/>
      <c r="V11" s="698"/>
      <c r="W11" s="698"/>
      <c r="X11" s="698"/>
      <c r="Y11" s="183"/>
      <c r="Z11" s="162"/>
      <c r="AA11" s="980"/>
      <c r="AB11" s="146"/>
      <c r="AC11" s="146"/>
      <c r="AD11" s="146"/>
    </row>
    <row r="12" spans="1:30" s="354" customFormat="1" ht="5.25" customHeight="1" x14ac:dyDescent="0.2">
      <c r="A12" s="292"/>
      <c r="B12" s="753"/>
      <c r="C12" s="754"/>
      <c r="D12" s="754"/>
      <c r="E12" s="754"/>
      <c r="F12" s="754"/>
      <c r="G12" s="754"/>
      <c r="H12" s="754"/>
      <c r="I12" s="754"/>
      <c r="J12" s="754"/>
      <c r="K12" s="754"/>
      <c r="L12" s="754"/>
      <c r="M12" s="754"/>
      <c r="N12" s="754"/>
      <c r="O12" s="754"/>
      <c r="P12" s="754"/>
      <c r="Q12" s="754"/>
      <c r="R12" s="754"/>
      <c r="S12" s="754"/>
      <c r="T12" s="754"/>
      <c r="U12" s="754"/>
      <c r="V12" s="754"/>
      <c r="W12" s="754"/>
      <c r="X12" s="754"/>
      <c r="Y12" s="755"/>
      <c r="Z12" s="756"/>
      <c r="AA12" s="980"/>
      <c r="AB12" s="146"/>
      <c r="AC12" s="146"/>
      <c r="AD12" s="146"/>
    </row>
    <row r="13" spans="1:30" ht="24" customHeight="1" x14ac:dyDescent="0.2">
      <c r="A13" s="292"/>
      <c r="B13" s="281"/>
      <c r="C13" s="163" t="s">
        <v>1595</v>
      </c>
      <c r="D13" s="163"/>
      <c r="E13" s="163"/>
      <c r="F13" s="163"/>
      <c r="G13" s="163"/>
      <c r="H13" s="193"/>
      <c r="I13" s="193"/>
      <c r="J13" s="193"/>
      <c r="K13" s="193"/>
      <c r="L13" s="193"/>
      <c r="M13" s="193"/>
      <c r="N13" s="193"/>
      <c r="O13" s="193"/>
      <c r="P13" s="193"/>
      <c r="Q13" s="193"/>
      <c r="R13" s="193"/>
      <c r="S13" s="193"/>
      <c r="T13" s="193"/>
      <c r="U13" s="193"/>
      <c r="V13" s="193"/>
      <c r="W13" s="193"/>
      <c r="X13" s="193"/>
      <c r="Y13" s="220"/>
      <c r="Z13" s="186"/>
    </row>
    <row r="14" spans="1:30" s="353" customFormat="1" ht="48" customHeight="1" x14ac:dyDescent="0.2">
      <c r="A14" s="459" t="s">
        <v>258</v>
      </c>
      <c r="B14" s="282"/>
      <c r="C14" s="1787" t="s">
        <v>1630</v>
      </c>
      <c r="D14" s="1793"/>
      <c r="E14" s="1793"/>
      <c r="F14" s="1793"/>
      <c r="G14" s="1793"/>
      <c r="H14" s="1793"/>
      <c r="I14" s="1793"/>
      <c r="J14" s="1793"/>
      <c r="K14" s="1793"/>
      <c r="L14" s="1793"/>
      <c r="M14" s="1793"/>
      <c r="N14" s="1793"/>
      <c r="O14" s="1793"/>
      <c r="P14" s="1793"/>
      <c r="Q14" s="1793"/>
      <c r="R14" s="1793"/>
      <c r="S14" s="1793"/>
      <c r="T14" s="1793"/>
      <c r="U14" s="1793"/>
      <c r="V14" s="1793"/>
      <c r="W14" s="1793"/>
      <c r="X14" s="1794"/>
      <c r="Y14" s="220"/>
      <c r="Z14" s="166"/>
      <c r="AA14" s="980"/>
    </row>
    <row r="15" spans="1:30" s="353" customFormat="1" ht="5.25" customHeight="1" x14ac:dyDescent="0.2">
      <c r="A15" s="459"/>
      <c r="B15" s="282"/>
      <c r="C15" s="962"/>
      <c r="D15" s="514"/>
      <c r="E15" s="514"/>
      <c r="F15" s="514"/>
      <c r="G15" s="514"/>
      <c r="H15" s="514"/>
      <c r="I15" s="514"/>
      <c r="J15" s="514"/>
      <c r="K15" s="514"/>
      <c r="L15" s="514"/>
      <c r="M15" s="514"/>
      <c r="N15" s="514"/>
      <c r="O15" s="514"/>
      <c r="P15" s="514"/>
      <c r="Q15" s="514"/>
      <c r="R15" s="514"/>
      <c r="S15" s="514"/>
      <c r="T15" s="514"/>
      <c r="U15" s="514"/>
      <c r="V15" s="514"/>
      <c r="W15" s="514"/>
      <c r="X15" s="514"/>
      <c r="Y15" s="220"/>
      <c r="Z15" s="166"/>
      <c r="AA15" s="980"/>
    </row>
    <row r="16" spans="1:30" s="353" customFormat="1" ht="27" customHeight="1" x14ac:dyDescent="0.2">
      <c r="A16" s="459" t="s">
        <v>258</v>
      </c>
      <c r="B16" s="282"/>
      <c r="C16" s="1787" t="s">
        <v>1660</v>
      </c>
      <c r="D16" s="1793"/>
      <c r="E16" s="1793"/>
      <c r="F16" s="1793"/>
      <c r="G16" s="1793"/>
      <c r="H16" s="1793"/>
      <c r="I16" s="1793"/>
      <c r="J16" s="1793"/>
      <c r="K16" s="1793"/>
      <c r="L16" s="1793"/>
      <c r="M16" s="1793"/>
      <c r="N16" s="1793"/>
      <c r="O16" s="1793"/>
      <c r="P16" s="1793"/>
      <c r="Q16" s="1793"/>
      <c r="R16" s="1793"/>
      <c r="S16" s="1793"/>
      <c r="T16" s="1793"/>
      <c r="U16" s="1793"/>
      <c r="V16" s="1793"/>
      <c r="W16" s="1793"/>
      <c r="X16" s="1794"/>
      <c r="Y16" s="220"/>
      <c r="Z16" s="166"/>
      <c r="AA16" s="980"/>
    </row>
    <row r="17" spans="1:30" s="354" customFormat="1" ht="9" customHeight="1" x14ac:dyDescent="0.2">
      <c r="A17" s="288" t="str">
        <f>IF(L4&lt;&gt;"",L4,"")</f>
        <v>00000000</v>
      </c>
      <c r="B17" s="757"/>
      <c r="C17" s="134"/>
      <c r="D17" s="1814"/>
      <c r="E17" s="1815"/>
      <c r="F17" s="134"/>
      <c r="G17" s="1814"/>
      <c r="H17" s="1815"/>
      <c r="I17" s="134"/>
      <c r="J17" s="134"/>
      <c r="K17" s="134"/>
      <c r="L17" s="134"/>
      <c r="M17" s="134"/>
      <c r="N17" s="134"/>
      <c r="O17" s="134"/>
      <c r="P17" s="134"/>
      <c r="Q17" s="800"/>
      <c r="R17" s="800"/>
      <c r="S17" s="800"/>
      <c r="T17" s="800"/>
      <c r="U17" s="800"/>
      <c r="V17" s="800"/>
      <c r="W17" s="800"/>
      <c r="X17" s="800"/>
      <c r="Y17" s="801"/>
      <c r="Z17" s="210"/>
      <c r="AA17" s="980"/>
      <c r="AB17" s="146"/>
      <c r="AC17" s="146"/>
      <c r="AD17" s="146"/>
    </row>
    <row r="18" spans="1:30" s="354" customFormat="1" ht="5.25" customHeight="1" x14ac:dyDescent="0.2">
      <c r="A18" s="292"/>
      <c r="B18" s="964"/>
      <c r="C18" s="965"/>
      <c r="D18" s="965"/>
      <c r="E18" s="965"/>
      <c r="F18" s="965"/>
      <c r="G18" s="965"/>
      <c r="H18" s="965"/>
      <c r="I18" s="965"/>
      <c r="J18" s="965"/>
      <c r="K18" s="965"/>
      <c r="L18" s="965"/>
      <c r="M18" s="965"/>
      <c r="N18" s="965"/>
      <c r="O18" s="965"/>
      <c r="P18" s="965"/>
      <c r="Q18" s="965"/>
      <c r="R18" s="965"/>
      <c r="S18" s="965"/>
      <c r="T18" s="965"/>
      <c r="U18" s="965"/>
      <c r="V18" s="802"/>
      <c r="W18" s="802"/>
      <c r="X18" s="802"/>
      <c r="Y18" s="802"/>
      <c r="Z18" s="803"/>
      <c r="AA18" s="1003"/>
      <c r="AB18" s="146"/>
      <c r="AC18" s="146"/>
      <c r="AD18" s="146"/>
    </row>
    <row r="19" spans="1:30" s="354" customFormat="1" ht="21" customHeight="1" x14ac:dyDescent="0.2">
      <c r="A19" s="292"/>
      <c r="B19" s="281"/>
      <c r="C19" s="1807" t="s">
        <v>1324</v>
      </c>
      <c r="D19" s="1673"/>
      <c r="E19" s="1673"/>
      <c r="F19" s="1673"/>
      <c r="G19" s="847" t="s">
        <v>1325</v>
      </c>
      <c r="H19" s="1808" t="str">
        <f>$L$10</f>
        <v/>
      </c>
      <c r="I19" s="1809"/>
      <c r="J19" s="1809"/>
      <c r="K19" s="1809"/>
      <c r="L19" s="1809"/>
      <c r="M19" s="1809"/>
      <c r="N19" s="1809"/>
      <c r="O19" s="1809"/>
      <c r="P19" s="1809"/>
      <c r="Q19" s="1809"/>
      <c r="R19" s="1809"/>
      <c r="S19" s="1809"/>
      <c r="T19" s="1810"/>
      <c r="U19" s="1811" t="str">
        <f>$L$4</f>
        <v>00000000</v>
      </c>
      <c r="V19" s="1812"/>
      <c r="W19" s="1812"/>
      <c r="X19" s="1813"/>
      <c r="Y19" s="806"/>
      <c r="Z19" s="186"/>
      <c r="AA19" s="1003">
        <f>IF(SUM(AA20:AA71)&gt;0,10000,0)</f>
        <v>0</v>
      </c>
      <c r="AB19" s="146"/>
      <c r="AC19" s="146"/>
      <c r="AD19" s="146"/>
    </row>
    <row r="20" spans="1:30" ht="9" customHeight="1" x14ac:dyDescent="0.2">
      <c r="A20" s="292"/>
      <c r="B20" s="160"/>
      <c r="C20" s="750"/>
      <c r="D20" s="750"/>
      <c r="E20" s="750"/>
      <c r="F20" s="750"/>
      <c r="G20" s="750"/>
      <c r="H20" s="750"/>
      <c r="I20" s="750"/>
      <c r="J20" s="750"/>
      <c r="K20" s="750"/>
      <c r="L20" s="750"/>
      <c r="M20" s="750"/>
      <c r="N20" s="750"/>
      <c r="O20" s="750"/>
      <c r="P20" s="750"/>
      <c r="Q20" s="750"/>
      <c r="R20" s="750"/>
      <c r="S20" s="750"/>
      <c r="T20" s="750"/>
      <c r="U20" s="750"/>
      <c r="V20" s="750"/>
      <c r="W20" s="750"/>
      <c r="X20" s="750"/>
      <c r="Y20" s="193"/>
      <c r="Z20" s="186"/>
      <c r="AA20" s="1003"/>
    </row>
    <row r="21" spans="1:30" ht="21" customHeight="1" x14ac:dyDescent="0.2">
      <c r="A21" s="296"/>
      <c r="B21" s="160"/>
      <c r="C21" s="750"/>
      <c r="D21" s="797"/>
      <c r="E21" s="797" t="s">
        <v>1596</v>
      </c>
      <c r="F21" s="1800"/>
      <c r="G21" s="1801"/>
      <c r="H21" s="1801"/>
      <c r="I21" s="1801"/>
      <c r="J21" s="1801"/>
      <c r="K21" s="1801"/>
      <c r="L21" s="1801"/>
      <c r="M21" s="1801"/>
      <c r="N21" s="1801"/>
      <c r="O21" s="1801"/>
      <c r="P21" s="1801"/>
      <c r="Q21" s="1801"/>
      <c r="R21" s="1801"/>
      <c r="S21" s="1801"/>
      <c r="T21" s="1801"/>
      <c r="U21" s="1801"/>
      <c r="V21" s="1801"/>
      <c r="W21" s="1801"/>
      <c r="X21" s="1801"/>
      <c r="Y21" s="193"/>
      <c r="Z21" s="186"/>
      <c r="AA21" s="1003">
        <f>IF(F21="?",0,IF(F21&lt;&gt;"",1,0))</f>
        <v>0</v>
      </c>
    </row>
    <row r="22" spans="1:30" s="354" customFormat="1" ht="5.25" customHeight="1" x14ac:dyDescent="0.2">
      <c r="A22" s="292"/>
      <c r="B22" s="230"/>
      <c r="C22" s="797"/>
      <c r="D22" s="797"/>
      <c r="E22" s="750"/>
      <c r="F22" s="750"/>
      <c r="G22" s="750"/>
      <c r="H22" s="750"/>
      <c r="I22" s="750"/>
      <c r="J22" s="750"/>
      <c r="K22" s="750"/>
      <c r="L22" s="750"/>
      <c r="M22" s="750"/>
      <c r="N22" s="750"/>
      <c r="O22" s="750"/>
      <c r="P22" s="750"/>
      <c r="Q22" s="750"/>
      <c r="R22" s="797"/>
      <c r="S22" s="797"/>
      <c r="T22" s="797"/>
      <c r="U22" s="797"/>
      <c r="V22" s="797"/>
      <c r="W22" s="797"/>
      <c r="X22" s="750"/>
      <c r="Y22" s="970"/>
      <c r="Z22" s="151"/>
      <c r="AA22" s="1003"/>
      <c r="AB22" s="355"/>
      <c r="AC22" s="355"/>
    </row>
    <row r="23" spans="1:30" ht="21" customHeight="1" x14ac:dyDescent="0.2">
      <c r="A23" s="296"/>
      <c r="B23" s="160"/>
      <c r="C23" s="750"/>
      <c r="D23" s="750"/>
      <c r="E23" s="797" t="s">
        <v>1070</v>
      </c>
      <c r="F23" s="1798"/>
      <c r="G23" s="1799"/>
      <c r="H23" s="750"/>
      <c r="I23" s="797" t="s">
        <v>905</v>
      </c>
      <c r="J23" s="1800"/>
      <c r="K23" s="1801"/>
      <c r="L23" s="1801"/>
      <c r="M23" s="1801"/>
      <c r="N23" s="1801"/>
      <c r="O23" s="1801"/>
      <c r="P23" s="1801"/>
      <c r="Q23" s="1801"/>
      <c r="R23" s="1801"/>
      <c r="S23" s="1801"/>
      <c r="T23" s="1801"/>
      <c r="U23" s="1801"/>
      <c r="V23" s="1801"/>
      <c r="W23" s="1801"/>
      <c r="X23" s="1801"/>
      <c r="Y23" s="193"/>
      <c r="Z23" s="186"/>
      <c r="AA23" s="1003">
        <f>IF(F23="?",0,IF(F23&lt;&gt;"",1,0))+IF(J23="?",0,IF(J23&lt;&gt;"",1,0))</f>
        <v>0</v>
      </c>
    </row>
    <row r="24" spans="1:30" s="354" customFormat="1" ht="9" customHeight="1" x14ac:dyDescent="0.2">
      <c r="A24" s="292"/>
      <c r="B24" s="230"/>
      <c r="C24" s="797"/>
      <c r="D24" s="797"/>
      <c r="E24" s="750"/>
      <c r="F24" s="750"/>
      <c r="G24" s="750"/>
      <c r="H24" s="750"/>
      <c r="I24" s="750"/>
      <c r="J24" s="750"/>
      <c r="K24" s="750"/>
      <c r="L24" s="750"/>
      <c r="M24" s="750"/>
      <c r="N24" s="750"/>
      <c r="O24" s="750"/>
      <c r="P24" s="750"/>
      <c r="Q24" s="750"/>
      <c r="R24" s="797"/>
      <c r="S24" s="797"/>
      <c r="T24" s="797"/>
      <c r="U24" s="797"/>
      <c r="V24" s="797"/>
      <c r="W24" s="797"/>
      <c r="X24" s="750"/>
      <c r="Y24" s="970"/>
      <c r="Z24" s="151"/>
      <c r="AA24" s="1003"/>
      <c r="AB24" s="355"/>
      <c r="AC24" s="355"/>
    </row>
    <row r="25" spans="1:30" s="354" customFormat="1" ht="24" customHeight="1" x14ac:dyDescent="0.2">
      <c r="A25" s="296"/>
      <c r="B25" s="230"/>
      <c r="C25" s="1802" t="s">
        <v>1597</v>
      </c>
      <c r="D25" s="1803"/>
      <c r="E25" s="1803"/>
      <c r="F25" s="1803"/>
      <c r="G25" s="1803"/>
      <c r="H25" s="1803"/>
      <c r="I25" s="1803"/>
      <c r="J25" s="1803"/>
      <c r="K25" s="1803"/>
      <c r="L25" s="1803"/>
      <c r="M25" s="1803"/>
      <c r="N25" s="1803"/>
      <c r="O25" s="1803"/>
      <c r="P25" s="1803"/>
      <c r="Q25" s="1803"/>
      <c r="R25" s="1803"/>
      <c r="S25" s="1803"/>
      <c r="T25" s="1803"/>
      <c r="U25" s="963"/>
      <c r="V25" s="855" t="s">
        <v>1166</v>
      </c>
      <c r="W25" s="103"/>
      <c r="X25" s="855" t="s">
        <v>1166</v>
      </c>
      <c r="Y25" s="797"/>
      <c r="Z25" s="151"/>
      <c r="AA25" s="1003">
        <f>IF(V25="?",0,IF(V25&lt;&gt;"",1,0))+IF(X25="?",0,IF(X25&lt;&gt;"",1,0))</f>
        <v>0</v>
      </c>
      <c r="AB25" s="355"/>
      <c r="AC25" s="355"/>
    </row>
    <row r="26" spans="1:30" s="354" customFormat="1" ht="9" customHeight="1" x14ac:dyDescent="0.2">
      <c r="A26" s="292"/>
      <c r="B26" s="230"/>
      <c r="C26" s="797"/>
      <c r="D26" s="797"/>
      <c r="E26" s="750"/>
      <c r="F26" s="750"/>
      <c r="G26" s="750"/>
      <c r="H26" s="750"/>
      <c r="I26" s="750"/>
      <c r="J26" s="750"/>
      <c r="K26" s="750"/>
      <c r="L26" s="750"/>
      <c r="M26" s="750"/>
      <c r="N26" s="750"/>
      <c r="O26" s="750"/>
      <c r="P26" s="750"/>
      <c r="Q26" s="750"/>
      <c r="R26" s="797"/>
      <c r="S26" s="797"/>
      <c r="T26" s="797"/>
      <c r="U26" s="797"/>
      <c r="V26" s="797"/>
      <c r="W26" s="797"/>
      <c r="X26" s="750"/>
      <c r="Y26" s="970"/>
      <c r="Z26" s="151"/>
      <c r="AA26" s="1003"/>
      <c r="AB26" s="355"/>
      <c r="AC26" s="355"/>
    </row>
    <row r="27" spans="1:30" s="354" customFormat="1" ht="21" customHeight="1" x14ac:dyDescent="0.2">
      <c r="A27" s="296"/>
      <c r="B27" s="230"/>
      <c r="C27" s="797"/>
      <c r="D27" s="797"/>
      <c r="E27" s="797"/>
      <c r="F27" s="797"/>
      <c r="G27" s="797"/>
      <c r="H27" s="797" t="s">
        <v>1598</v>
      </c>
      <c r="I27" s="1188" t="s">
        <v>1166</v>
      </c>
      <c r="J27" s="1804"/>
      <c r="K27" s="1804"/>
      <c r="L27" s="1804"/>
      <c r="M27" s="1805"/>
      <c r="N27" s="1805"/>
      <c r="O27" s="1805"/>
      <c r="P27" s="1805"/>
      <c r="Q27" s="1805"/>
      <c r="R27" s="1805"/>
      <c r="S27" s="1805"/>
      <c r="T27" s="1805"/>
      <c r="U27" s="1805"/>
      <c r="V27" s="1805"/>
      <c r="W27" s="1805"/>
      <c r="X27" s="1806"/>
      <c r="Y27" s="970"/>
      <c r="Z27" s="151"/>
      <c r="AA27" s="1003">
        <f>IF(I27="?",0,IF(I27&lt;&gt;"",1,0))</f>
        <v>0</v>
      </c>
      <c r="AB27" s="355"/>
      <c r="AC27" s="355"/>
    </row>
    <row r="28" spans="1:30" s="354" customFormat="1" ht="5.25" customHeight="1" x14ac:dyDescent="0.2">
      <c r="A28" s="292"/>
      <c r="B28" s="230"/>
      <c r="C28" s="797"/>
      <c r="D28" s="797"/>
      <c r="E28" s="750"/>
      <c r="F28" s="750"/>
      <c r="G28" s="750"/>
      <c r="H28" s="750"/>
      <c r="I28" s="750"/>
      <c r="J28" s="750"/>
      <c r="K28" s="750"/>
      <c r="L28" s="750"/>
      <c r="M28" s="750"/>
      <c r="N28" s="750"/>
      <c r="O28" s="750"/>
      <c r="P28" s="750"/>
      <c r="Q28" s="750"/>
      <c r="R28" s="797"/>
      <c r="S28" s="797"/>
      <c r="T28" s="797"/>
      <c r="U28" s="797"/>
      <c r="V28" s="797"/>
      <c r="W28" s="797"/>
      <c r="X28" s="750"/>
      <c r="Y28" s="970"/>
      <c r="Z28" s="151"/>
      <c r="AA28" s="1003"/>
      <c r="AB28" s="355"/>
      <c r="AC28" s="355"/>
    </row>
    <row r="29" spans="1:30" s="354" customFormat="1" ht="21" customHeight="1" x14ac:dyDescent="0.2">
      <c r="A29" s="296"/>
      <c r="B29" s="230"/>
      <c r="C29" s="750" t="s">
        <v>1631</v>
      </c>
      <c r="D29" s="797"/>
      <c r="E29" s="797"/>
      <c r="F29" s="797"/>
      <c r="G29" s="797"/>
      <c r="H29" s="797"/>
      <c r="I29" s="797"/>
      <c r="J29" s="797"/>
      <c r="K29" s="797"/>
      <c r="L29" s="797"/>
      <c r="M29" s="797"/>
      <c r="N29" s="797"/>
      <c r="O29" s="797"/>
      <c r="P29" s="797"/>
      <c r="Q29" s="855" t="s">
        <v>1166</v>
      </c>
      <c r="R29" s="749" t="s">
        <v>1632</v>
      </c>
      <c r="S29" s="970"/>
      <c r="T29" s="855" t="s">
        <v>1166</v>
      </c>
      <c r="U29" s="749" t="s">
        <v>1633</v>
      </c>
      <c r="V29" s="970"/>
      <c r="W29" s="855" t="s">
        <v>1166</v>
      </c>
      <c r="X29" s="749" t="s">
        <v>1634</v>
      </c>
      <c r="Y29" s="970"/>
      <c r="Z29" s="151"/>
      <c r="AA29" s="1003">
        <f>IF(Q29="?",0,IF(Q29&lt;&gt;"",1,0))+IF(T29="?",0,IF(T29&lt;&gt;"",1,0))+IF(W29="?",0,IF(W29&lt;&gt;"",1,0))</f>
        <v>0</v>
      </c>
      <c r="AB29" s="355"/>
      <c r="AC29" s="355"/>
    </row>
    <row r="30" spans="1:30" ht="9" customHeight="1" x14ac:dyDescent="0.2">
      <c r="A30" s="292"/>
      <c r="B30" s="281"/>
      <c r="C30" s="749"/>
      <c r="D30" s="749"/>
      <c r="E30" s="749"/>
      <c r="F30" s="749"/>
      <c r="G30" s="749"/>
      <c r="H30" s="749"/>
      <c r="I30" s="749"/>
      <c r="J30" s="749"/>
      <c r="K30" s="749"/>
      <c r="L30" s="749"/>
      <c r="M30" s="749"/>
      <c r="N30" s="749"/>
      <c r="O30" s="749"/>
      <c r="P30" s="749"/>
      <c r="Q30" s="749"/>
      <c r="R30" s="749"/>
      <c r="S30" s="749"/>
      <c r="T30" s="749"/>
      <c r="U30" s="749"/>
      <c r="V30" s="749"/>
      <c r="W30" s="749"/>
      <c r="X30" s="749"/>
      <c r="Y30" s="220"/>
      <c r="Z30" s="186"/>
      <c r="AA30" s="1003"/>
    </row>
    <row r="31" spans="1:30" s="353" customFormat="1" ht="27" customHeight="1" x14ac:dyDescent="0.2">
      <c r="A31" s="459" t="s">
        <v>258</v>
      </c>
      <c r="B31" s="165"/>
      <c r="C31" s="1787" t="s">
        <v>1599</v>
      </c>
      <c r="D31" s="1788"/>
      <c r="E31" s="1788"/>
      <c r="F31" s="1788"/>
      <c r="G31" s="1788"/>
      <c r="H31" s="1788"/>
      <c r="I31" s="1788"/>
      <c r="J31" s="1788"/>
      <c r="K31" s="1788"/>
      <c r="L31" s="1788"/>
      <c r="M31" s="1788"/>
      <c r="N31" s="1788"/>
      <c r="O31" s="1788"/>
      <c r="P31" s="1788"/>
      <c r="Q31" s="1788"/>
      <c r="R31" s="1788"/>
      <c r="S31" s="1788"/>
      <c r="T31" s="1793"/>
      <c r="U31" s="1793"/>
      <c r="V31" s="1793"/>
      <c r="W31" s="1793"/>
      <c r="X31" s="1794"/>
      <c r="Y31" s="239"/>
      <c r="Z31" s="166"/>
      <c r="AA31" s="1003"/>
    </row>
    <row r="32" spans="1:30" ht="5.25" customHeight="1" x14ac:dyDescent="0.2">
      <c r="A32" s="292"/>
      <c r="B32" s="281"/>
      <c r="C32" s="749"/>
      <c r="D32" s="749"/>
      <c r="E32" s="749"/>
      <c r="F32" s="749"/>
      <c r="G32" s="749"/>
      <c r="H32" s="749"/>
      <c r="I32" s="749"/>
      <c r="J32" s="749"/>
      <c r="K32" s="749"/>
      <c r="L32" s="749"/>
      <c r="M32" s="749"/>
      <c r="N32" s="749"/>
      <c r="O32" s="749"/>
      <c r="P32" s="749"/>
      <c r="Q32" s="749"/>
      <c r="R32" s="749"/>
      <c r="S32" s="749"/>
      <c r="T32" s="749"/>
      <c r="U32" s="749"/>
      <c r="V32" s="749"/>
      <c r="W32" s="749"/>
      <c r="X32" s="749"/>
      <c r="Y32" s="220"/>
      <c r="Z32" s="186"/>
      <c r="AA32" s="1003"/>
    </row>
    <row r="33" spans="1:29" s="354" customFormat="1" ht="21" customHeight="1" x14ac:dyDescent="0.2">
      <c r="A33" s="296"/>
      <c r="B33" s="230"/>
      <c r="C33" s="797"/>
      <c r="D33" s="797"/>
      <c r="E33" s="797"/>
      <c r="F33" s="797"/>
      <c r="G33" s="797"/>
      <c r="H33" s="797"/>
      <c r="I33" s="797" t="s">
        <v>1600</v>
      </c>
      <c r="J33" s="1795"/>
      <c r="K33" s="1796"/>
      <c r="L33" s="1797"/>
      <c r="M33" s="750" t="s">
        <v>1601</v>
      </c>
      <c r="N33" s="797"/>
      <c r="O33" s="797"/>
      <c r="P33" s="1795"/>
      <c r="Q33" s="1796"/>
      <c r="R33" s="1797"/>
      <c r="S33" s="750" t="s">
        <v>1602</v>
      </c>
      <c r="T33" s="797"/>
      <c r="U33" s="1795"/>
      <c r="V33" s="1796"/>
      <c r="W33" s="1797"/>
      <c r="X33" s="750" t="s">
        <v>1025</v>
      </c>
      <c r="Y33" s="797"/>
      <c r="Z33" s="151"/>
      <c r="AA33" s="1003">
        <f>IF(J33="?",0,IF(J33&lt;&gt;"",1,0))+IF(P33="?",0,IF(P33&lt;&gt;"",1,0))+IF(U33="?",0,IF(U33&lt;&gt;"",1,0))</f>
        <v>0</v>
      </c>
      <c r="AB33" s="355"/>
      <c r="AC33" s="355"/>
    </row>
    <row r="34" spans="1:29" s="354" customFormat="1" ht="5.25" customHeight="1" x14ac:dyDescent="0.2">
      <c r="A34" s="292"/>
      <c r="B34" s="230"/>
      <c r="C34" s="797"/>
      <c r="D34" s="797"/>
      <c r="E34" s="750"/>
      <c r="F34" s="750"/>
      <c r="G34" s="750"/>
      <c r="H34" s="750"/>
      <c r="I34" s="750"/>
      <c r="J34" s="750"/>
      <c r="K34" s="750"/>
      <c r="L34" s="750"/>
      <c r="M34" s="750"/>
      <c r="N34" s="750"/>
      <c r="O34" s="750"/>
      <c r="P34" s="750"/>
      <c r="Q34" s="750"/>
      <c r="R34" s="797"/>
      <c r="S34" s="797"/>
      <c r="T34" s="797"/>
      <c r="U34" s="797"/>
      <c r="V34" s="797"/>
      <c r="W34" s="797"/>
      <c r="X34" s="750"/>
      <c r="Y34" s="970"/>
      <c r="Z34" s="151"/>
      <c r="AA34" s="1003"/>
      <c r="AB34" s="355"/>
      <c r="AC34" s="355"/>
    </row>
    <row r="35" spans="1:29" s="353" customFormat="1" ht="27" customHeight="1" x14ac:dyDescent="0.2">
      <c r="A35" s="459" t="s">
        <v>258</v>
      </c>
      <c r="B35" s="165"/>
      <c r="C35" s="1787" t="s">
        <v>1603</v>
      </c>
      <c r="D35" s="1788"/>
      <c r="E35" s="1788"/>
      <c r="F35" s="1788"/>
      <c r="G35" s="1788"/>
      <c r="H35" s="1788"/>
      <c r="I35" s="1788"/>
      <c r="J35" s="1788"/>
      <c r="K35" s="1788"/>
      <c r="L35" s="1788"/>
      <c r="M35" s="1788"/>
      <c r="N35" s="1788"/>
      <c r="O35" s="1788"/>
      <c r="P35" s="1788"/>
      <c r="Q35" s="1788"/>
      <c r="R35" s="1788"/>
      <c r="S35" s="1788"/>
      <c r="T35" s="1793"/>
      <c r="U35" s="1793"/>
      <c r="V35" s="1793"/>
      <c r="W35" s="1793"/>
      <c r="X35" s="1794"/>
      <c r="Y35" s="239"/>
      <c r="Z35" s="166"/>
      <c r="AA35" s="1003"/>
    </row>
    <row r="36" spans="1:29" s="354" customFormat="1" ht="5.25" customHeight="1" x14ac:dyDescent="0.2">
      <c r="A36" s="292"/>
      <c r="B36" s="230"/>
      <c r="C36" s="797"/>
      <c r="D36" s="797"/>
      <c r="E36" s="750"/>
      <c r="F36" s="750"/>
      <c r="G36" s="750"/>
      <c r="H36" s="750"/>
      <c r="I36" s="750"/>
      <c r="J36" s="750"/>
      <c r="K36" s="750"/>
      <c r="L36" s="750"/>
      <c r="M36" s="750"/>
      <c r="N36" s="750"/>
      <c r="O36" s="750"/>
      <c r="P36" s="750"/>
      <c r="Q36" s="750"/>
      <c r="R36" s="797"/>
      <c r="S36" s="797"/>
      <c r="T36" s="797"/>
      <c r="U36" s="797"/>
      <c r="V36" s="797"/>
      <c r="W36" s="797"/>
      <c r="X36" s="750"/>
      <c r="Y36" s="970"/>
      <c r="Z36" s="151"/>
      <c r="AA36" s="1003"/>
      <c r="AB36" s="355"/>
      <c r="AC36" s="355"/>
    </row>
    <row r="37" spans="1:29" s="354" customFormat="1" ht="21" customHeight="1" x14ac:dyDescent="0.2">
      <c r="A37" s="296"/>
      <c r="B37" s="230"/>
      <c r="C37" s="797"/>
      <c r="D37" s="797"/>
      <c r="E37" s="797"/>
      <c r="F37" s="797"/>
      <c r="G37" s="797"/>
      <c r="H37" s="797"/>
      <c r="I37" s="797" t="s">
        <v>1604</v>
      </c>
      <c r="J37" s="1795"/>
      <c r="K37" s="1796"/>
      <c r="L37" s="1797"/>
      <c r="M37" s="750" t="s">
        <v>1601</v>
      </c>
      <c r="N37" s="797"/>
      <c r="O37" s="797"/>
      <c r="P37" s="1795"/>
      <c r="Q37" s="1796"/>
      <c r="R37" s="1797"/>
      <c r="S37" s="750" t="s">
        <v>1602</v>
      </c>
      <c r="T37" s="797"/>
      <c r="U37" s="1795"/>
      <c r="V37" s="1796"/>
      <c r="W37" s="1797"/>
      <c r="X37" s="750" t="s">
        <v>1025</v>
      </c>
      <c r="Y37" s="797"/>
      <c r="Z37" s="151"/>
      <c r="AA37" s="1003">
        <f>IF(J37="?",0,IF(J37&lt;&gt;"",1,0))+IF(P37="?",0,IF(P37&lt;&gt;"",1,0))+IF(U37="?",0,IF(U37&lt;&gt;"",1,0))</f>
        <v>0</v>
      </c>
      <c r="AB37" s="355"/>
      <c r="AC37" s="355"/>
    </row>
    <row r="38" spans="1:29" s="354" customFormat="1" ht="9" customHeight="1" x14ac:dyDescent="0.2">
      <c r="A38" s="292"/>
      <c r="B38" s="281"/>
      <c r="C38" s="749"/>
      <c r="D38" s="749"/>
      <c r="E38" s="749"/>
      <c r="F38" s="749"/>
      <c r="G38" s="749"/>
      <c r="H38" s="749"/>
      <c r="I38" s="749"/>
      <c r="J38" s="749"/>
      <c r="K38" s="749"/>
      <c r="L38" s="749"/>
      <c r="M38" s="749"/>
      <c r="N38" s="749"/>
      <c r="O38" s="749"/>
      <c r="P38" s="749"/>
      <c r="Q38" s="749"/>
      <c r="R38" s="749"/>
      <c r="S38" s="749"/>
      <c r="T38" s="749"/>
      <c r="U38" s="749"/>
      <c r="V38" s="749"/>
      <c r="W38" s="749"/>
      <c r="X38" s="749"/>
      <c r="Y38" s="220"/>
      <c r="Z38" s="186"/>
      <c r="AA38" s="1003"/>
      <c r="AB38" s="355"/>
      <c r="AC38" s="355"/>
    </row>
    <row r="39" spans="1:29" s="353" customFormat="1" ht="27" customHeight="1" x14ac:dyDescent="0.2">
      <c r="A39" s="459" t="s">
        <v>258</v>
      </c>
      <c r="B39" s="165"/>
      <c r="C39" s="1787" t="s">
        <v>1648</v>
      </c>
      <c r="D39" s="1788"/>
      <c r="E39" s="1788"/>
      <c r="F39" s="1788"/>
      <c r="G39" s="1788"/>
      <c r="H39" s="1788"/>
      <c r="I39" s="1788"/>
      <c r="J39" s="1788"/>
      <c r="K39" s="1788"/>
      <c r="L39" s="1788"/>
      <c r="M39" s="1788"/>
      <c r="N39" s="1788"/>
      <c r="O39" s="1788"/>
      <c r="P39" s="1788"/>
      <c r="Q39" s="1788"/>
      <c r="R39" s="1788"/>
      <c r="S39" s="1788"/>
      <c r="T39" s="1793"/>
      <c r="U39" s="1793"/>
      <c r="V39" s="1793"/>
      <c r="W39" s="1793"/>
      <c r="X39" s="1794"/>
      <c r="Y39" s="239"/>
      <c r="Z39" s="166"/>
      <c r="AA39" s="1003"/>
    </row>
    <row r="40" spans="1:29" s="354" customFormat="1" ht="5.25" customHeight="1" x14ac:dyDescent="0.2">
      <c r="A40" s="292"/>
      <c r="B40" s="281"/>
      <c r="C40" s="749"/>
      <c r="D40" s="749"/>
      <c r="E40" s="749"/>
      <c r="F40" s="749"/>
      <c r="G40" s="749"/>
      <c r="H40" s="749"/>
      <c r="I40" s="749"/>
      <c r="J40" s="749"/>
      <c r="K40" s="749"/>
      <c r="L40" s="749"/>
      <c r="M40" s="749"/>
      <c r="N40" s="749"/>
      <c r="O40" s="749"/>
      <c r="P40" s="749"/>
      <c r="Q40" s="749"/>
      <c r="R40" s="749"/>
      <c r="S40" s="749"/>
      <c r="T40" s="749"/>
      <c r="U40" s="749"/>
      <c r="V40" s="749"/>
      <c r="W40" s="749"/>
      <c r="X40" s="749"/>
      <c r="Y40" s="220"/>
      <c r="Z40" s="186"/>
      <c r="AA40" s="1003"/>
      <c r="AB40" s="355"/>
      <c r="AC40" s="355"/>
    </row>
    <row r="41" spans="1:29" s="354" customFormat="1" ht="21" customHeight="1" x14ac:dyDescent="0.2">
      <c r="A41" s="296"/>
      <c r="B41" s="230"/>
      <c r="C41" s="750" t="s">
        <v>1605</v>
      </c>
      <c r="D41" s="797"/>
      <c r="E41" s="797"/>
      <c r="F41" s="797"/>
      <c r="G41" s="797"/>
      <c r="H41" s="797"/>
      <c r="I41" s="797"/>
      <c r="J41" s="750"/>
      <c r="K41" s="750"/>
      <c r="L41" s="750"/>
      <c r="M41" s="750"/>
      <c r="N41" s="750"/>
      <c r="O41" s="750"/>
      <c r="P41" s="750"/>
      <c r="Q41" s="750"/>
      <c r="R41" s="750"/>
      <c r="S41" s="750"/>
      <c r="T41" s="797"/>
      <c r="U41" s="1795"/>
      <c r="V41" s="1796"/>
      <c r="W41" s="1797"/>
      <c r="X41" s="750" t="s">
        <v>1000</v>
      </c>
      <c r="Y41" s="797"/>
      <c r="Z41" s="151"/>
      <c r="AA41" s="1003">
        <f>IF(U41="?",0,IF(U41&lt;&gt;"",1,0))</f>
        <v>0</v>
      </c>
      <c r="AB41" s="355"/>
      <c r="AC41" s="355"/>
    </row>
    <row r="42" spans="1:29" s="354" customFormat="1" ht="9" customHeight="1" x14ac:dyDescent="0.2">
      <c r="A42" s="292"/>
      <c r="B42" s="281"/>
      <c r="C42" s="749"/>
      <c r="D42" s="749"/>
      <c r="E42" s="749"/>
      <c r="F42" s="749"/>
      <c r="G42" s="749"/>
      <c r="H42" s="749"/>
      <c r="I42" s="749"/>
      <c r="J42" s="749"/>
      <c r="K42" s="749"/>
      <c r="L42" s="749"/>
      <c r="M42" s="749"/>
      <c r="N42" s="749"/>
      <c r="O42" s="749"/>
      <c r="P42" s="749"/>
      <c r="Q42" s="749"/>
      <c r="R42" s="749"/>
      <c r="S42" s="749"/>
      <c r="T42" s="749"/>
      <c r="U42" s="749"/>
      <c r="V42" s="749"/>
      <c r="W42" s="749"/>
      <c r="X42" s="749"/>
      <c r="Y42" s="220"/>
      <c r="Z42" s="186"/>
      <c r="AA42" s="1003"/>
      <c r="AB42" s="355"/>
      <c r="AC42" s="355"/>
    </row>
    <row r="43" spans="1:29" s="353" customFormat="1" ht="21" customHeight="1" x14ac:dyDescent="0.2">
      <c r="A43" s="459" t="s">
        <v>258</v>
      </c>
      <c r="B43" s="165"/>
      <c r="C43" s="1787" t="s">
        <v>1649</v>
      </c>
      <c r="D43" s="1788"/>
      <c r="E43" s="1788"/>
      <c r="F43" s="1788"/>
      <c r="G43" s="1788"/>
      <c r="H43" s="1788"/>
      <c r="I43" s="1788"/>
      <c r="J43" s="1788"/>
      <c r="K43" s="1788"/>
      <c r="L43" s="1788"/>
      <c r="M43" s="1788"/>
      <c r="N43" s="1788"/>
      <c r="O43" s="1788"/>
      <c r="P43" s="1788"/>
      <c r="Q43" s="1788"/>
      <c r="R43" s="1788"/>
      <c r="S43" s="1788"/>
      <c r="T43" s="1789"/>
      <c r="U43" s="1789"/>
      <c r="V43" s="1789"/>
      <c r="W43" s="1789"/>
      <c r="X43" s="1790"/>
      <c r="Y43" s="239"/>
      <c r="Z43" s="166"/>
      <c r="AA43" s="1003"/>
    </row>
    <row r="44" spans="1:29" s="354" customFormat="1" ht="9" customHeight="1" x14ac:dyDescent="0.2">
      <c r="A44" s="292"/>
      <c r="B44" s="281"/>
      <c r="C44" s="749"/>
      <c r="D44" s="749"/>
      <c r="E44" s="749"/>
      <c r="F44" s="749"/>
      <c r="G44" s="749"/>
      <c r="H44" s="749"/>
      <c r="I44" s="749"/>
      <c r="J44" s="749"/>
      <c r="K44" s="749"/>
      <c r="L44" s="749"/>
      <c r="M44" s="749"/>
      <c r="N44" s="749"/>
      <c r="O44" s="749"/>
      <c r="P44" s="749"/>
      <c r="Q44" s="749"/>
      <c r="R44" s="749"/>
      <c r="S44" s="749"/>
      <c r="T44" s="749"/>
      <c r="U44" s="749"/>
      <c r="V44" s="749"/>
      <c r="W44" s="749"/>
      <c r="X44" s="749"/>
      <c r="Y44" s="220"/>
      <c r="Z44" s="186"/>
      <c r="AA44" s="1003"/>
      <c r="AB44" s="355"/>
      <c r="AC44" s="355"/>
    </row>
    <row r="45" spans="1:29" s="354" customFormat="1" ht="21" customHeight="1" x14ac:dyDescent="0.2">
      <c r="A45" s="296"/>
      <c r="B45" s="230"/>
      <c r="C45" s="749"/>
      <c r="D45" s="855" t="s">
        <v>1166</v>
      </c>
      <c r="E45" s="749" t="s">
        <v>1606</v>
      </c>
      <c r="F45" s="749"/>
      <c r="G45" s="749"/>
      <c r="H45" s="749"/>
      <c r="I45" s="749"/>
      <c r="J45" s="749"/>
      <c r="K45" s="749"/>
      <c r="L45" s="855" t="s">
        <v>1166</v>
      </c>
      <c r="M45" s="749" t="s">
        <v>1607</v>
      </c>
      <c r="N45" s="749"/>
      <c r="O45" s="749"/>
      <c r="P45" s="749"/>
      <c r="Q45" s="749"/>
      <c r="R45" s="749"/>
      <c r="S45" s="749"/>
      <c r="T45" s="855" t="s">
        <v>1166</v>
      </c>
      <c r="U45" s="749" t="s">
        <v>1608</v>
      </c>
      <c r="V45" s="749"/>
      <c r="W45" s="749"/>
      <c r="X45" s="749"/>
      <c r="Y45" s="220"/>
      <c r="Z45" s="151"/>
      <c r="AA45" s="1003">
        <f>IF(D45="?",0,IF(D45&lt;&gt;"",1,0))+IF(L45="?",0,IF(L45&lt;&gt;"",1,0))+IF(T45="?",0,IF(T45&lt;&gt;"",1,0))</f>
        <v>0</v>
      </c>
      <c r="AB45" s="355"/>
      <c r="AC45" s="355"/>
    </row>
    <row r="46" spans="1:29" s="971" customFormat="1" ht="5.25" customHeight="1" x14ac:dyDescent="0.2">
      <c r="A46" s="292"/>
      <c r="B46" s="230"/>
      <c r="C46" s="749"/>
      <c r="D46" s="750"/>
      <c r="E46" s="749"/>
      <c r="F46" s="749"/>
      <c r="G46" s="749"/>
      <c r="H46" s="749"/>
      <c r="I46" s="749"/>
      <c r="J46" s="749"/>
      <c r="K46" s="749"/>
      <c r="L46" s="749"/>
      <c r="M46" s="749"/>
      <c r="N46" s="749"/>
      <c r="O46" s="749"/>
      <c r="P46" s="749"/>
      <c r="Q46" s="749"/>
      <c r="R46" s="749"/>
      <c r="S46" s="963"/>
      <c r="T46" s="963"/>
      <c r="U46" s="963"/>
      <c r="V46" s="963"/>
      <c r="W46" s="963"/>
      <c r="X46" s="963"/>
      <c r="Y46" s="970"/>
      <c r="Z46" s="151"/>
      <c r="AA46" s="1006"/>
      <c r="AB46" s="972"/>
      <c r="AC46" s="972"/>
    </row>
    <row r="47" spans="1:29" s="354" customFormat="1" ht="21" customHeight="1" x14ac:dyDescent="0.2">
      <c r="A47" s="296"/>
      <c r="B47" s="230"/>
      <c r="C47" s="749"/>
      <c r="D47" s="855" t="s">
        <v>1166</v>
      </c>
      <c r="E47" s="749" t="s">
        <v>1609</v>
      </c>
      <c r="F47" s="749"/>
      <c r="G47" s="749"/>
      <c r="H47" s="749"/>
      <c r="I47" s="749"/>
      <c r="J47" s="749"/>
      <c r="K47" s="749"/>
      <c r="L47" s="855" t="s">
        <v>1166</v>
      </c>
      <c r="M47" s="749" t="s">
        <v>1610</v>
      </c>
      <c r="N47" s="749"/>
      <c r="O47" s="749"/>
      <c r="P47" s="749"/>
      <c r="Q47" s="749"/>
      <c r="R47" s="963"/>
      <c r="S47" s="963"/>
      <c r="T47" s="855" t="s">
        <v>1166</v>
      </c>
      <c r="U47" s="749" t="s">
        <v>1611</v>
      </c>
      <c r="V47" s="963"/>
      <c r="W47" s="963"/>
      <c r="X47" s="749"/>
      <c r="Y47" s="220"/>
      <c r="Z47" s="151"/>
      <c r="AA47" s="1003">
        <f>IF(D47="?",0,IF(D47&lt;&gt;"",1,0))+IF(L47="?",0,IF(L47&lt;&gt;"",1,0))+IF(T47="?",0,IF(T47&lt;&gt;"",1,0))</f>
        <v>0</v>
      </c>
      <c r="AB47" s="355"/>
      <c r="AC47" s="355"/>
    </row>
    <row r="48" spans="1:29" s="971" customFormat="1" ht="5.25" customHeight="1" x14ac:dyDescent="0.2">
      <c r="A48" s="292"/>
      <c r="B48" s="230"/>
      <c r="C48" s="749"/>
      <c r="D48" s="750"/>
      <c r="E48" s="749"/>
      <c r="F48" s="749"/>
      <c r="G48" s="749"/>
      <c r="H48" s="749"/>
      <c r="I48" s="749"/>
      <c r="J48" s="749"/>
      <c r="K48" s="749"/>
      <c r="L48" s="749"/>
      <c r="M48" s="749"/>
      <c r="N48" s="749"/>
      <c r="O48" s="749"/>
      <c r="P48" s="749"/>
      <c r="Q48" s="749"/>
      <c r="R48" s="963"/>
      <c r="S48" s="963"/>
      <c r="T48" s="963"/>
      <c r="U48" s="963"/>
      <c r="V48" s="963"/>
      <c r="W48" s="963"/>
      <c r="X48" s="749"/>
      <c r="Y48" s="970"/>
      <c r="Z48" s="151"/>
      <c r="AA48" s="1006"/>
      <c r="AB48" s="972"/>
      <c r="AC48" s="972"/>
    </row>
    <row r="49" spans="1:29" s="354" customFormat="1" ht="21" customHeight="1" x14ac:dyDescent="0.2">
      <c r="A49" s="296"/>
      <c r="B49" s="230"/>
      <c r="C49" s="749"/>
      <c r="D49" s="855" t="s">
        <v>1166</v>
      </c>
      <c r="E49" s="749" t="s">
        <v>1612</v>
      </c>
      <c r="F49" s="749"/>
      <c r="G49" s="749"/>
      <c r="H49" s="749"/>
      <c r="I49" s="749"/>
      <c r="J49" s="749"/>
      <c r="K49" s="749"/>
      <c r="L49" s="855" t="s">
        <v>1166</v>
      </c>
      <c r="M49" s="749" t="s">
        <v>1613</v>
      </c>
      <c r="N49" s="749"/>
      <c r="O49" s="749"/>
      <c r="P49" s="749"/>
      <c r="Q49" s="749"/>
      <c r="R49" s="963"/>
      <c r="S49" s="963"/>
      <c r="T49" s="855" t="s">
        <v>1166</v>
      </c>
      <c r="U49" s="749" t="s">
        <v>1614</v>
      </c>
      <c r="V49" s="963"/>
      <c r="W49" s="963"/>
      <c r="X49" s="749"/>
      <c r="Y49" s="220"/>
      <c r="Z49" s="151"/>
      <c r="AA49" s="1003">
        <f>IF(D49="?",0,IF(D49&lt;&gt;"",1,0))+IF(L49="?",0,IF(L49&lt;&gt;"",1,0))+IF(T49="?",0,IF(T49&lt;&gt;"",1,0))</f>
        <v>0</v>
      </c>
      <c r="AB49" s="355"/>
      <c r="AC49" s="355"/>
    </row>
    <row r="50" spans="1:29" s="971" customFormat="1" ht="5.25" customHeight="1" x14ac:dyDescent="0.2">
      <c r="A50" s="292"/>
      <c r="B50" s="230"/>
      <c r="C50" s="749"/>
      <c r="D50" s="750"/>
      <c r="E50" s="749"/>
      <c r="F50" s="749"/>
      <c r="G50" s="749"/>
      <c r="H50" s="749"/>
      <c r="I50" s="749"/>
      <c r="J50" s="749"/>
      <c r="K50" s="749"/>
      <c r="L50" s="749"/>
      <c r="M50" s="749"/>
      <c r="N50" s="749"/>
      <c r="O50" s="749"/>
      <c r="P50" s="749"/>
      <c r="Q50" s="749"/>
      <c r="R50" s="963"/>
      <c r="S50" s="963"/>
      <c r="T50" s="963"/>
      <c r="U50" s="963"/>
      <c r="V50" s="963"/>
      <c r="W50" s="963"/>
      <c r="X50" s="749"/>
      <c r="Y50" s="970"/>
      <c r="Z50" s="151"/>
      <c r="AA50" s="1006"/>
      <c r="AB50" s="972"/>
      <c r="AC50" s="972"/>
    </row>
    <row r="51" spans="1:29" s="354" customFormat="1" ht="21" customHeight="1" x14ac:dyDescent="0.2">
      <c r="A51" s="296"/>
      <c r="B51" s="230"/>
      <c r="C51" s="749"/>
      <c r="D51" s="855" t="s">
        <v>1166</v>
      </c>
      <c r="E51" s="749" t="s">
        <v>1615</v>
      </c>
      <c r="F51" s="749"/>
      <c r="G51" s="749"/>
      <c r="H51" s="749"/>
      <c r="I51" s="749"/>
      <c r="J51" s="749"/>
      <c r="K51" s="749"/>
      <c r="L51" s="855" t="s">
        <v>1166</v>
      </c>
      <c r="M51" s="749" t="s">
        <v>1616</v>
      </c>
      <c r="N51" s="749"/>
      <c r="O51" s="749"/>
      <c r="P51" s="749"/>
      <c r="Q51" s="749"/>
      <c r="R51" s="963"/>
      <c r="S51" s="963"/>
      <c r="T51" s="855" t="s">
        <v>1166</v>
      </c>
      <c r="U51" s="749" t="s">
        <v>1617</v>
      </c>
      <c r="V51" s="963"/>
      <c r="W51" s="963"/>
      <c r="X51" s="749"/>
      <c r="Y51" s="220"/>
      <c r="Z51" s="151"/>
      <c r="AA51" s="1003">
        <f>IF(D51="?",0,IF(D51&lt;&gt;"",1,0))+IF(L51="?",0,IF(L51&lt;&gt;"",1,0))+IF(T51="?",0,IF(T51&lt;&gt;"",1,0))</f>
        <v>0</v>
      </c>
      <c r="AB51" s="355"/>
      <c r="AC51" s="355"/>
    </row>
    <row r="52" spans="1:29" s="971" customFormat="1" ht="5.25" customHeight="1" x14ac:dyDescent="0.2">
      <c r="A52" s="292"/>
      <c r="B52" s="230"/>
      <c r="C52" s="749"/>
      <c r="D52" s="750"/>
      <c r="E52" s="750"/>
      <c r="F52" s="750"/>
      <c r="G52" s="750"/>
      <c r="H52" s="750"/>
      <c r="I52" s="750"/>
      <c r="J52" s="750"/>
      <c r="K52" s="750"/>
      <c r="L52" s="749"/>
      <c r="M52" s="749"/>
      <c r="N52" s="750"/>
      <c r="O52" s="750"/>
      <c r="P52" s="750"/>
      <c r="Q52" s="750"/>
      <c r="R52" s="797"/>
      <c r="S52" s="797"/>
      <c r="T52" s="797"/>
      <c r="U52" s="797"/>
      <c r="V52" s="797"/>
      <c r="W52" s="797"/>
      <c r="X52" s="750"/>
      <c r="Y52" s="970"/>
      <c r="Z52" s="151"/>
      <c r="AA52" s="1006"/>
      <c r="AB52" s="972"/>
      <c r="AC52" s="972"/>
    </row>
    <row r="53" spans="1:29" s="354" customFormat="1" ht="21" customHeight="1" x14ac:dyDescent="0.2">
      <c r="A53" s="296"/>
      <c r="B53" s="230"/>
      <c r="C53" s="749"/>
      <c r="D53" s="749" t="s">
        <v>1635</v>
      </c>
      <c r="E53" s="750"/>
      <c r="F53" s="1785"/>
      <c r="G53" s="1786"/>
      <c r="H53" s="1786"/>
      <c r="I53" s="1786"/>
      <c r="J53" s="1786"/>
      <c r="K53" s="750"/>
      <c r="L53" s="855" t="s">
        <v>1166</v>
      </c>
      <c r="M53" s="749" t="s">
        <v>1618</v>
      </c>
      <c r="N53" s="750"/>
      <c r="O53" s="750"/>
      <c r="P53" s="750"/>
      <c r="Q53" s="750"/>
      <c r="R53" s="797"/>
      <c r="S53" s="797"/>
      <c r="T53" s="855" t="s">
        <v>1166</v>
      </c>
      <c r="U53" s="749" t="s">
        <v>1619</v>
      </c>
      <c r="V53" s="797"/>
      <c r="W53" s="797"/>
      <c r="X53" s="750"/>
      <c r="Y53" s="220"/>
      <c r="Z53" s="151"/>
      <c r="AA53" s="1003">
        <f>IF(F53="?",0,IF(F53&lt;&gt;"",1,0))+IF(L53="?",0,IF(L53&lt;&gt;"",1,0))+IF(T53="?",0,IF(T53&lt;&gt;"",1,0))</f>
        <v>0</v>
      </c>
      <c r="AB53" s="355"/>
      <c r="AC53" s="355"/>
    </row>
    <row r="54" spans="1:29" ht="9" customHeight="1" x14ac:dyDescent="0.2">
      <c r="A54" s="292"/>
      <c r="B54" s="281"/>
      <c r="C54" s="749"/>
      <c r="D54" s="749"/>
      <c r="E54" s="749"/>
      <c r="F54" s="749"/>
      <c r="G54" s="749"/>
      <c r="H54" s="749"/>
      <c r="I54" s="749"/>
      <c r="J54" s="749"/>
      <c r="K54" s="749"/>
      <c r="L54" s="749"/>
      <c r="M54" s="749"/>
      <c r="N54" s="610"/>
      <c r="O54" s="610"/>
      <c r="P54" s="610"/>
      <c r="Q54" s="610"/>
      <c r="R54" s="749"/>
      <c r="S54" s="749"/>
      <c r="T54" s="749"/>
      <c r="U54" s="610"/>
      <c r="V54" s="610"/>
      <c r="W54" s="610"/>
      <c r="X54" s="610"/>
      <c r="Y54" s="183"/>
      <c r="Z54" s="186"/>
      <c r="AA54" s="1003"/>
    </row>
    <row r="55" spans="1:29" s="354" customFormat="1" ht="5.45" customHeight="1" x14ac:dyDescent="0.2">
      <c r="A55" s="292"/>
      <c r="B55" s="964"/>
      <c r="C55" s="965"/>
      <c r="D55" s="965"/>
      <c r="E55" s="965"/>
      <c r="F55" s="965"/>
      <c r="G55" s="965"/>
      <c r="H55" s="965"/>
      <c r="I55" s="965"/>
      <c r="J55" s="965"/>
      <c r="K55" s="965"/>
      <c r="L55" s="965"/>
      <c r="M55" s="965"/>
      <c r="N55" s="965"/>
      <c r="O55" s="965"/>
      <c r="P55" s="965"/>
      <c r="Q55" s="965"/>
      <c r="R55" s="965"/>
      <c r="S55" s="965"/>
      <c r="T55" s="965"/>
      <c r="U55" s="965"/>
      <c r="V55" s="802"/>
      <c r="W55" s="802"/>
      <c r="X55" s="802"/>
      <c r="Y55" s="802"/>
      <c r="Z55" s="803"/>
      <c r="AA55" s="1003"/>
    </row>
    <row r="56" spans="1:29" s="885" customFormat="1" ht="36" customHeight="1" x14ac:dyDescent="0.2">
      <c r="A56" s="292"/>
      <c r="B56" s="225"/>
      <c r="C56" s="1730" t="s">
        <v>977</v>
      </c>
      <c r="D56" s="1791"/>
      <c r="E56" s="1791"/>
      <c r="F56" s="1791"/>
      <c r="G56" s="1791"/>
      <c r="H56" s="1791"/>
      <c r="I56" s="1791"/>
      <c r="J56" s="1791"/>
      <c r="K56" s="1791"/>
      <c r="L56" s="1791"/>
      <c r="M56" s="1791"/>
      <c r="N56" s="1791"/>
      <c r="O56" s="1791"/>
      <c r="P56" s="1791"/>
      <c r="Q56" s="1791"/>
      <c r="R56" s="1791"/>
      <c r="S56" s="1791"/>
      <c r="T56" s="1791"/>
      <c r="U56" s="1791"/>
      <c r="V56" s="1791"/>
      <c r="W56" s="1791"/>
      <c r="X56" s="1792"/>
      <c r="Y56" s="698"/>
      <c r="Z56" s="226"/>
      <c r="AA56" s="1003"/>
    </row>
    <row r="57" spans="1:29" s="354" customFormat="1" ht="5.25" customHeight="1" x14ac:dyDescent="0.2">
      <c r="A57" s="292"/>
      <c r="B57" s="230"/>
      <c r="C57" s="750"/>
      <c r="D57" s="750"/>
      <c r="E57" s="750"/>
      <c r="F57" s="750"/>
      <c r="G57" s="750"/>
      <c r="H57" s="750"/>
      <c r="I57" s="750"/>
      <c r="J57" s="750"/>
      <c r="K57" s="750"/>
      <c r="L57" s="750"/>
      <c r="M57" s="750"/>
      <c r="N57" s="750"/>
      <c r="O57" s="750"/>
      <c r="P57" s="750"/>
      <c r="Q57" s="750"/>
      <c r="R57" s="750"/>
      <c r="S57" s="750"/>
      <c r="T57" s="750"/>
      <c r="U57" s="750"/>
      <c r="V57" s="750"/>
      <c r="W57" s="750"/>
      <c r="X57" s="750"/>
      <c r="Y57" s="750"/>
      <c r="Z57" s="151"/>
      <c r="AA57" s="1003"/>
    </row>
    <row r="58" spans="1:29" s="974" customFormat="1" ht="22.5" customHeight="1" x14ac:dyDescent="0.2">
      <c r="A58" s="292"/>
      <c r="B58" s="966"/>
      <c r="C58" s="746" t="s">
        <v>1620</v>
      </c>
      <c r="D58" s="746"/>
      <c r="E58" s="746"/>
      <c r="F58" s="746"/>
      <c r="G58" s="746"/>
      <c r="H58" s="746"/>
      <c r="I58" s="746"/>
      <c r="J58" s="746"/>
      <c r="K58" s="746"/>
      <c r="L58" s="746"/>
      <c r="M58" s="746"/>
      <c r="N58" s="746"/>
      <c r="O58" s="746"/>
      <c r="P58" s="746"/>
      <c r="Q58" s="746"/>
      <c r="R58" s="749"/>
      <c r="S58" s="749"/>
      <c r="T58" s="749"/>
      <c r="U58" s="749"/>
      <c r="V58" s="749"/>
      <c r="W58" s="749"/>
      <c r="X58" s="749"/>
      <c r="Y58" s="963"/>
      <c r="Z58" s="973"/>
      <c r="AA58" s="1003"/>
    </row>
    <row r="59" spans="1:29" s="354" customFormat="1" ht="5.25" customHeight="1" x14ac:dyDescent="0.2">
      <c r="A59" s="292"/>
      <c r="B59" s="230"/>
      <c r="C59" s="750"/>
      <c r="D59" s="748"/>
      <c r="E59" s="748"/>
      <c r="F59" s="750"/>
      <c r="G59" s="750"/>
      <c r="H59" s="750"/>
      <c r="I59" s="750"/>
      <c r="J59" s="750"/>
      <c r="K59" s="750"/>
      <c r="L59" s="750"/>
      <c r="M59" s="750"/>
      <c r="N59" s="750"/>
      <c r="O59" s="750"/>
      <c r="P59" s="750"/>
      <c r="Q59" s="750"/>
      <c r="R59" s="750"/>
      <c r="S59" s="750"/>
      <c r="T59" s="750"/>
      <c r="U59" s="750"/>
      <c r="V59" s="750"/>
      <c r="W59" s="750"/>
      <c r="X59" s="750"/>
      <c r="Y59" s="750"/>
      <c r="Z59" s="151"/>
      <c r="AA59" s="1003"/>
    </row>
    <row r="60" spans="1:29" s="354" customFormat="1" ht="21" customHeight="1" x14ac:dyDescent="0.2">
      <c r="A60" s="292"/>
      <c r="B60" s="230"/>
      <c r="C60" s="750" t="s">
        <v>82</v>
      </c>
      <c r="D60" s="748"/>
      <c r="E60" s="748"/>
      <c r="F60" s="750"/>
      <c r="G60" s="750"/>
      <c r="H60" s="750"/>
      <c r="I60" s="1268"/>
      <c r="J60" s="1268"/>
      <c r="K60" s="1268"/>
      <c r="L60" s="1268"/>
      <c r="M60" s="1268"/>
      <c r="N60" s="1268"/>
      <c r="O60" s="1268"/>
      <c r="P60" s="1268"/>
      <c r="Q60" s="1268"/>
      <c r="R60" s="1268"/>
      <c r="S60" s="1268"/>
      <c r="T60" s="1268"/>
      <c r="U60" s="1268"/>
      <c r="V60" s="1268"/>
      <c r="W60" s="1268"/>
      <c r="X60" s="1268"/>
      <c r="Y60" s="750"/>
      <c r="Z60" s="151"/>
      <c r="AA60" s="1003">
        <f>IF(I60="?",0,IF(I60&lt;&gt;"",1,0))</f>
        <v>0</v>
      </c>
    </row>
    <row r="61" spans="1:29" s="354" customFormat="1" ht="5.25" customHeight="1" x14ac:dyDescent="0.2">
      <c r="A61" s="292"/>
      <c r="B61" s="230"/>
      <c r="C61" s="749"/>
      <c r="D61" s="748"/>
      <c r="E61" s="748"/>
      <c r="F61" s="750"/>
      <c r="G61" s="750"/>
      <c r="H61" s="750"/>
      <c r="I61" s="750"/>
      <c r="J61" s="750"/>
      <c r="K61" s="750"/>
      <c r="L61" s="750"/>
      <c r="M61" s="750"/>
      <c r="N61" s="750"/>
      <c r="O61" s="750"/>
      <c r="P61" s="750"/>
      <c r="Q61" s="750"/>
      <c r="R61" s="750"/>
      <c r="S61" s="750"/>
      <c r="T61" s="750"/>
      <c r="U61" s="750"/>
      <c r="V61" s="750"/>
      <c r="W61" s="750"/>
      <c r="X61" s="750"/>
      <c r="Y61" s="750"/>
      <c r="Z61" s="151"/>
      <c r="AA61" s="1003"/>
    </row>
    <row r="62" spans="1:29" s="354" customFormat="1" ht="21" customHeight="1" x14ac:dyDescent="0.2">
      <c r="A62" s="292"/>
      <c r="B62" s="235"/>
      <c r="C62" s="750" t="s">
        <v>61</v>
      </c>
      <c r="D62" s="748"/>
      <c r="E62" s="748"/>
      <c r="F62" s="750"/>
      <c r="G62" s="750"/>
      <c r="H62" s="750"/>
      <c r="I62" s="1268"/>
      <c r="J62" s="1268"/>
      <c r="K62" s="1268"/>
      <c r="L62" s="1268"/>
      <c r="M62" s="1268"/>
      <c r="N62" s="1268"/>
      <c r="O62" s="1268"/>
      <c r="P62" s="1268"/>
      <c r="Q62" s="1268"/>
      <c r="R62" s="1268"/>
      <c r="S62" s="1268"/>
      <c r="T62" s="1268"/>
      <c r="U62" s="1268"/>
      <c r="V62" s="1268"/>
      <c r="W62" s="1268"/>
      <c r="X62" s="1268"/>
      <c r="Y62" s="750"/>
      <c r="Z62" s="151"/>
      <c r="AA62" s="1003">
        <f>IF(I62="?",0,IF(I62&lt;&gt;"",1,0))</f>
        <v>0</v>
      </c>
    </row>
    <row r="63" spans="1:29" s="354" customFormat="1" ht="5.25" customHeight="1" x14ac:dyDescent="0.2">
      <c r="A63" s="292"/>
      <c r="B63" s="230"/>
      <c r="C63" s="749"/>
      <c r="D63" s="748"/>
      <c r="E63" s="748"/>
      <c r="F63" s="750"/>
      <c r="G63" s="750"/>
      <c r="H63" s="750"/>
      <c r="I63" s="750"/>
      <c r="J63" s="750"/>
      <c r="K63" s="750"/>
      <c r="L63" s="750"/>
      <c r="M63" s="750"/>
      <c r="N63" s="750"/>
      <c r="O63" s="750"/>
      <c r="P63" s="750"/>
      <c r="Q63" s="750"/>
      <c r="R63" s="750"/>
      <c r="S63" s="750"/>
      <c r="T63" s="750"/>
      <c r="U63" s="750"/>
      <c r="V63" s="750"/>
      <c r="W63" s="750"/>
      <c r="X63" s="750"/>
      <c r="Y63" s="750"/>
      <c r="Z63" s="151"/>
      <c r="AA63" s="1003"/>
    </row>
    <row r="64" spans="1:29" s="354" customFormat="1" ht="21" customHeight="1" x14ac:dyDescent="0.2">
      <c r="A64" s="292"/>
      <c r="B64" s="235"/>
      <c r="C64" s="750" t="s">
        <v>238</v>
      </c>
      <c r="D64" s="748"/>
      <c r="E64" s="748"/>
      <c r="F64" s="750"/>
      <c r="G64" s="750"/>
      <c r="H64" s="750"/>
      <c r="I64" s="1268"/>
      <c r="J64" s="1268"/>
      <c r="K64" s="1268"/>
      <c r="L64" s="1268"/>
      <c r="M64" s="1268"/>
      <c r="N64" s="1268"/>
      <c r="O64" s="1268"/>
      <c r="P64" s="1268"/>
      <c r="Q64" s="1268"/>
      <c r="R64" s="1268"/>
      <c r="S64" s="1268"/>
      <c r="T64" s="1268"/>
      <c r="U64" s="1268"/>
      <c r="V64" s="1268"/>
      <c r="W64" s="1268"/>
      <c r="X64" s="1268"/>
      <c r="Y64" s="750"/>
      <c r="Z64" s="151"/>
      <c r="AA64" s="1003">
        <f>IF(I64="?",0,IF(I64&lt;&gt;"",1,0))</f>
        <v>0</v>
      </c>
    </row>
    <row r="65" spans="1:30" s="354" customFormat="1" ht="5.25" customHeight="1" x14ac:dyDescent="0.2">
      <c r="A65" s="292"/>
      <c r="B65" s="228"/>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155"/>
      <c r="AA65" s="1003"/>
    </row>
    <row r="66" spans="1:30" s="354" customFormat="1" ht="5.25" customHeight="1" x14ac:dyDescent="0.2">
      <c r="A66" s="292"/>
      <c r="B66" s="230"/>
      <c r="C66" s="750"/>
      <c r="D66" s="750"/>
      <c r="E66" s="750"/>
      <c r="F66" s="750"/>
      <c r="G66" s="750"/>
      <c r="H66" s="750"/>
      <c r="I66" s="750"/>
      <c r="J66" s="750"/>
      <c r="K66" s="750"/>
      <c r="L66" s="750"/>
      <c r="M66" s="750"/>
      <c r="N66" s="750"/>
      <c r="O66" s="750"/>
      <c r="P66" s="750"/>
      <c r="Q66" s="750"/>
      <c r="R66" s="750"/>
      <c r="S66" s="750"/>
      <c r="T66" s="750"/>
      <c r="U66" s="750"/>
      <c r="V66" s="750"/>
      <c r="W66" s="750"/>
      <c r="X66" s="750"/>
      <c r="Y66" s="750"/>
      <c r="Z66" s="151"/>
      <c r="AA66" s="1003"/>
    </row>
    <row r="67" spans="1:30" s="884" customFormat="1" ht="36" customHeight="1" x14ac:dyDescent="0.2">
      <c r="A67" s="292"/>
      <c r="B67" s="225"/>
      <c r="C67" s="1730" t="s">
        <v>976</v>
      </c>
      <c r="D67" s="1791"/>
      <c r="E67" s="1791"/>
      <c r="F67" s="1791"/>
      <c r="G67" s="1791"/>
      <c r="H67" s="1791"/>
      <c r="I67" s="1791"/>
      <c r="J67" s="1791"/>
      <c r="K67" s="1791"/>
      <c r="L67" s="1791"/>
      <c r="M67" s="1791"/>
      <c r="N67" s="1791"/>
      <c r="O67" s="1791"/>
      <c r="P67" s="1791"/>
      <c r="Q67" s="1791"/>
      <c r="R67" s="1791"/>
      <c r="S67" s="1791"/>
      <c r="T67" s="1791"/>
      <c r="U67" s="1791"/>
      <c r="V67" s="1791"/>
      <c r="W67" s="1791"/>
      <c r="X67" s="1792"/>
      <c r="Y67" s="698"/>
      <c r="Z67" s="226"/>
      <c r="AA67" s="1003"/>
    </row>
    <row r="68" spans="1:30" s="354" customFormat="1" ht="5.25" customHeight="1" x14ac:dyDescent="0.2">
      <c r="A68" s="292"/>
      <c r="B68" s="228"/>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155"/>
      <c r="AA68" s="1003"/>
    </row>
    <row r="69" spans="1:30" s="354" customFormat="1" ht="5.25" customHeight="1" x14ac:dyDescent="0.2">
      <c r="A69" s="292"/>
      <c r="B69" s="230"/>
      <c r="C69" s="750"/>
      <c r="D69" s="750"/>
      <c r="E69" s="750"/>
      <c r="F69" s="750"/>
      <c r="G69" s="750"/>
      <c r="H69" s="750"/>
      <c r="I69" s="750"/>
      <c r="J69" s="750"/>
      <c r="K69" s="750"/>
      <c r="L69" s="750"/>
      <c r="M69" s="750"/>
      <c r="N69" s="750"/>
      <c r="O69" s="750"/>
      <c r="P69" s="750"/>
      <c r="Q69" s="750"/>
      <c r="R69" s="750"/>
      <c r="S69" s="750"/>
      <c r="T69" s="750"/>
      <c r="U69" s="750"/>
      <c r="V69" s="750"/>
      <c r="W69" s="750"/>
      <c r="X69" s="750"/>
      <c r="Y69" s="750"/>
      <c r="Z69" s="151"/>
      <c r="AA69" s="1003"/>
    </row>
    <row r="70" spans="1:30" s="354" customFormat="1" ht="30.75" customHeight="1" x14ac:dyDescent="0.2">
      <c r="A70" s="292"/>
      <c r="B70" s="230"/>
      <c r="C70" s="1273" t="s">
        <v>1141</v>
      </c>
      <c r="D70" s="1273"/>
      <c r="E70" s="1273"/>
      <c r="F70" s="1273"/>
      <c r="G70" s="1273"/>
      <c r="H70" s="1273"/>
      <c r="I70" s="1273"/>
      <c r="J70" s="1273"/>
      <c r="K70" s="1273"/>
      <c r="L70" s="1273"/>
      <c r="M70" s="1273"/>
      <c r="N70" s="1274"/>
      <c r="O70" s="1274"/>
      <c r="P70" s="1274"/>
      <c r="Q70" s="1274"/>
      <c r="R70" s="1274"/>
      <c r="S70" s="1274"/>
      <c r="T70" s="1274"/>
      <c r="U70" s="332"/>
      <c r="V70" s="332"/>
      <c r="W70" s="1188" t="s">
        <v>1166</v>
      </c>
      <c r="X70" s="1189"/>
      <c r="Y70" s="750"/>
      <c r="Z70" s="151"/>
      <c r="AA70" s="1003">
        <f>IF(W70="?",0,IF(W70&lt;&gt;"",1,0))</f>
        <v>0</v>
      </c>
    </row>
    <row r="71" spans="1:30" s="354" customFormat="1" ht="10.5" customHeight="1" x14ac:dyDescent="0.2">
      <c r="A71" s="288" t="str">
        <f>IF($L$4&lt;&gt;"",$L$4,"")</f>
        <v>00000000</v>
      </c>
      <c r="B71" s="197"/>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59"/>
      <c r="AA71" s="1003"/>
    </row>
    <row r="72" spans="1:30" s="354" customFormat="1" ht="5.25" customHeight="1" x14ac:dyDescent="0.2">
      <c r="A72" s="292"/>
      <c r="B72" s="964"/>
      <c r="C72" s="965"/>
      <c r="D72" s="965"/>
      <c r="E72" s="965"/>
      <c r="F72" s="965"/>
      <c r="G72" s="965"/>
      <c r="H72" s="965"/>
      <c r="I72" s="965"/>
      <c r="J72" s="965"/>
      <c r="K72" s="965"/>
      <c r="L72" s="965"/>
      <c r="M72" s="965"/>
      <c r="N72" s="965"/>
      <c r="O72" s="965"/>
      <c r="P72" s="965"/>
      <c r="Q72" s="965"/>
      <c r="R72" s="965"/>
      <c r="S72" s="965"/>
      <c r="T72" s="965"/>
      <c r="U72" s="965"/>
      <c r="V72" s="802"/>
      <c r="W72" s="802"/>
      <c r="X72" s="802"/>
      <c r="Y72" s="802"/>
      <c r="Z72" s="803"/>
      <c r="AA72" s="1003"/>
      <c r="AB72" s="146"/>
      <c r="AC72" s="146"/>
      <c r="AD72" s="146"/>
    </row>
    <row r="73" spans="1:30" s="354" customFormat="1" ht="21" customHeight="1" x14ac:dyDescent="0.2">
      <c r="A73" s="292"/>
      <c r="B73" s="281"/>
      <c r="C73" s="1807" t="s">
        <v>1324</v>
      </c>
      <c r="D73" s="1673"/>
      <c r="E73" s="1673"/>
      <c r="F73" s="1673"/>
      <c r="G73" s="847" t="s">
        <v>1344</v>
      </c>
      <c r="H73" s="1808" t="str">
        <f>$L$10</f>
        <v/>
      </c>
      <c r="I73" s="1809"/>
      <c r="J73" s="1809"/>
      <c r="K73" s="1809"/>
      <c r="L73" s="1809"/>
      <c r="M73" s="1809"/>
      <c r="N73" s="1809"/>
      <c r="O73" s="1809"/>
      <c r="P73" s="1809"/>
      <c r="Q73" s="1809"/>
      <c r="R73" s="1809"/>
      <c r="S73" s="1809"/>
      <c r="T73" s="1810"/>
      <c r="U73" s="1811" t="str">
        <f>$L$4</f>
        <v>00000000</v>
      </c>
      <c r="V73" s="1812"/>
      <c r="W73" s="1812"/>
      <c r="X73" s="1813"/>
      <c r="Y73" s="806"/>
      <c r="Z73" s="186"/>
      <c r="AA73" s="1003">
        <f>IF(SUM(AA74:AA125)&gt;0,10000,0)</f>
        <v>0</v>
      </c>
      <c r="AB73" s="146"/>
      <c r="AC73" s="146"/>
      <c r="AD73" s="146"/>
    </row>
    <row r="74" spans="1:30" ht="9" customHeight="1" x14ac:dyDescent="0.2">
      <c r="A74" s="292"/>
      <c r="B74" s="160"/>
      <c r="C74" s="750"/>
      <c r="D74" s="750"/>
      <c r="E74" s="750"/>
      <c r="F74" s="750"/>
      <c r="G74" s="750"/>
      <c r="H74" s="750"/>
      <c r="I74" s="750"/>
      <c r="J74" s="750"/>
      <c r="K74" s="750"/>
      <c r="L74" s="750"/>
      <c r="M74" s="750"/>
      <c r="N74" s="750"/>
      <c r="O74" s="750"/>
      <c r="P74" s="750"/>
      <c r="Q74" s="750"/>
      <c r="R74" s="750"/>
      <c r="S74" s="750"/>
      <c r="T74" s="750"/>
      <c r="U74" s="750"/>
      <c r="V74" s="750"/>
      <c r="W74" s="750"/>
      <c r="X74" s="750"/>
      <c r="Y74" s="193"/>
      <c r="Z74" s="186"/>
      <c r="AA74" s="1003"/>
    </row>
    <row r="75" spans="1:30" ht="21" customHeight="1" x14ac:dyDescent="0.2">
      <c r="A75" s="296"/>
      <c r="B75" s="160"/>
      <c r="C75" s="750"/>
      <c r="D75" s="797"/>
      <c r="E75" s="797" t="s">
        <v>1596</v>
      </c>
      <c r="F75" s="1800"/>
      <c r="G75" s="1801"/>
      <c r="H75" s="1801"/>
      <c r="I75" s="1801"/>
      <c r="J75" s="1801"/>
      <c r="K75" s="1801"/>
      <c r="L75" s="1801"/>
      <c r="M75" s="1801"/>
      <c r="N75" s="1801"/>
      <c r="O75" s="1801"/>
      <c r="P75" s="1801"/>
      <c r="Q75" s="1801"/>
      <c r="R75" s="1801"/>
      <c r="S75" s="1801"/>
      <c r="T75" s="1801"/>
      <c r="U75" s="1801"/>
      <c r="V75" s="1801"/>
      <c r="W75" s="1801"/>
      <c r="X75" s="1801"/>
      <c r="Y75" s="193"/>
      <c r="Z75" s="186"/>
      <c r="AA75" s="1003">
        <f>IF(F75="?",0,IF(F75&lt;&gt;"",1,0))</f>
        <v>0</v>
      </c>
    </row>
    <row r="76" spans="1:30" s="354" customFormat="1" ht="5.25" customHeight="1" x14ac:dyDescent="0.2">
      <c r="A76" s="292"/>
      <c r="B76" s="230"/>
      <c r="C76" s="797"/>
      <c r="D76" s="797"/>
      <c r="E76" s="750"/>
      <c r="F76" s="750"/>
      <c r="G76" s="750"/>
      <c r="H76" s="750"/>
      <c r="I76" s="750"/>
      <c r="J76" s="750"/>
      <c r="K76" s="750"/>
      <c r="L76" s="750"/>
      <c r="M76" s="750"/>
      <c r="N76" s="750"/>
      <c r="O76" s="750"/>
      <c r="P76" s="750"/>
      <c r="Q76" s="750"/>
      <c r="R76" s="797"/>
      <c r="S76" s="797"/>
      <c r="T76" s="797"/>
      <c r="U76" s="797"/>
      <c r="V76" s="797"/>
      <c r="W76" s="797"/>
      <c r="X76" s="750"/>
      <c r="Y76" s="970"/>
      <c r="Z76" s="151"/>
      <c r="AA76" s="1003"/>
      <c r="AB76" s="355"/>
      <c r="AC76" s="355"/>
    </row>
    <row r="77" spans="1:30" ht="21" customHeight="1" x14ac:dyDescent="0.2">
      <c r="A77" s="296"/>
      <c r="B77" s="160"/>
      <c r="C77" s="750"/>
      <c r="D77" s="750"/>
      <c r="E77" s="797" t="s">
        <v>1070</v>
      </c>
      <c r="F77" s="1798"/>
      <c r="G77" s="1799"/>
      <c r="H77" s="750"/>
      <c r="I77" s="797" t="s">
        <v>905</v>
      </c>
      <c r="J77" s="1800"/>
      <c r="K77" s="1801"/>
      <c r="L77" s="1801"/>
      <c r="M77" s="1801"/>
      <c r="N77" s="1801"/>
      <c r="O77" s="1801"/>
      <c r="P77" s="1801"/>
      <c r="Q77" s="1801"/>
      <c r="R77" s="1801"/>
      <c r="S77" s="1801"/>
      <c r="T77" s="1801"/>
      <c r="U77" s="1801"/>
      <c r="V77" s="1801"/>
      <c r="W77" s="1801"/>
      <c r="X77" s="1801"/>
      <c r="Y77" s="193"/>
      <c r="Z77" s="186"/>
      <c r="AA77" s="1003">
        <f>IF(F77="?",0,IF(F77&lt;&gt;"",1,0))+IF(J77="?",0,IF(J77&lt;&gt;"",1,0))</f>
        <v>0</v>
      </c>
    </row>
    <row r="78" spans="1:30" s="354" customFormat="1" ht="9" customHeight="1" x14ac:dyDescent="0.2">
      <c r="A78" s="292"/>
      <c r="B78" s="230"/>
      <c r="C78" s="797"/>
      <c r="D78" s="797"/>
      <c r="E78" s="750"/>
      <c r="F78" s="750"/>
      <c r="G78" s="750"/>
      <c r="H78" s="750"/>
      <c r="I78" s="750"/>
      <c r="J78" s="750"/>
      <c r="K78" s="750"/>
      <c r="L78" s="750"/>
      <c r="M78" s="750"/>
      <c r="N78" s="750"/>
      <c r="O78" s="750"/>
      <c r="P78" s="750"/>
      <c r="Q78" s="750"/>
      <c r="R78" s="797"/>
      <c r="S78" s="797"/>
      <c r="T78" s="797"/>
      <c r="U78" s="797"/>
      <c r="V78" s="797"/>
      <c r="W78" s="797"/>
      <c r="X78" s="750"/>
      <c r="Y78" s="970"/>
      <c r="Z78" s="151"/>
      <c r="AA78" s="1003"/>
      <c r="AB78" s="355"/>
      <c r="AC78" s="355"/>
    </row>
    <row r="79" spans="1:30" s="354" customFormat="1" ht="24" customHeight="1" x14ac:dyDescent="0.2">
      <c r="A79" s="296"/>
      <c r="B79" s="230"/>
      <c r="C79" s="1802" t="s">
        <v>1597</v>
      </c>
      <c r="D79" s="1803"/>
      <c r="E79" s="1803"/>
      <c r="F79" s="1803"/>
      <c r="G79" s="1803"/>
      <c r="H79" s="1803"/>
      <c r="I79" s="1803"/>
      <c r="J79" s="1803"/>
      <c r="K79" s="1803"/>
      <c r="L79" s="1803"/>
      <c r="M79" s="1803"/>
      <c r="N79" s="1803"/>
      <c r="O79" s="1803"/>
      <c r="P79" s="1803"/>
      <c r="Q79" s="1803"/>
      <c r="R79" s="1803"/>
      <c r="S79" s="1803"/>
      <c r="T79" s="1803"/>
      <c r="U79" s="963"/>
      <c r="V79" s="855" t="s">
        <v>1166</v>
      </c>
      <c r="W79" s="103"/>
      <c r="X79" s="855" t="s">
        <v>1166</v>
      </c>
      <c r="Y79" s="797"/>
      <c r="Z79" s="151"/>
      <c r="AA79" s="1003">
        <f>IF(V79="?",0,IF(V79&lt;&gt;"",1,0))+IF(X79="?",0,IF(X79&lt;&gt;"",1,0))</f>
        <v>0</v>
      </c>
      <c r="AB79" s="355"/>
      <c r="AC79" s="355"/>
    </row>
    <row r="80" spans="1:30" s="354" customFormat="1" ht="9" customHeight="1" x14ac:dyDescent="0.2">
      <c r="A80" s="292"/>
      <c r="B80" s="230"/>
      <c r="C80" s="797"/>
      <c r="D80" s="797"/>
      <c r="E80" s="750"/>
      <c r="F80" s="750"/>
      <c r="G80" s="750"/>
      <c r="H80" s="750"/>
      <c r="I80" s="750"/>
      <c r="J80" s="750"/>
      <c r="K80" s="750"/>
      <c r="L80" s="750"/>
      <c r="M80" s="750"/>
      <c r="N80" s="750"/>
      <c r="O80" s="750"/>
      <c r="P80" s="750"/>
      <c r="Q80" s="750"/>
      <c r="R80" s="797"/>
      <c r="S80" s="797"/>
      <c r="T80" s="797"/>
      <c r="U80" s="797"/>
      <c r="V80" s="797"/>
      <c r="W80" s="797"/>
      <c r="X80" s="750"/>
      <c r="Y80" s="970"/>
      <c r="Z80" s="151"/>
      <c r="AA80" s="1003"/>
      <c r="AB80" s="355"/>
      <c r="AC80" s="355"/>
    </row>
    <row r="81" spans="1:29" s="354" customFormat="1" ht="21" customHeight="1" x14ac:dyDescent="0.2">
      <c r="A81" s="296"/>
      <c r="B81" s="230"/>
      <c r="C81" s="797"/>
      <c r="D81" s="797"/>
      <c r="E81" s="797"/>
      <c r="F81" s="797"/>
      <c r="G81" s="797"/>
      <c r="H81" s="797" t="s">
        <v>1598</v>
      </c>
      <c r="I81" s="1188" t="s">
        <v>1166</v>
      </c>
      <c r="J81" s="1804"/>
      <c r="K81" s="1804"/>
      <c r="L81" s="1804"/>
      <c r="M81" s="1805"/>
      <c r="N81" s="1805"/>
      <c r="O81" s="1805"/>
      <c r="P81" s="1805"/>
      <c r="Q81" s="1805"/>
      <c r="R81" s="1805"/>
      <c r="S81" s="1805"/>
      <c r="T81" s="1805"/>
      <c r="U81" s="1805"/>
      <c r="V81" s="1805"/>
      <c r="W81" s="1805"/>
      <c r="X81" s="1806"/>
      <c r="Y81" s="970"/>
      <c r="Z81" s="151"/>
      <c r="AA81" s="1003">
        <f>IF(I81="?",0,IF(I81&lt;&gt;"",1,0))</f>
        <v>0</v>
      </c>
      <c r="AB81" s="355"/>
      <c r="AC81" s="355"/>
    </row>
    <row r="82" spans="1:29" s="354" customFormat="1" ht="5.25" customHeight="1" x14ac:dyDescent="0.2">
      <c r="A82" s="292"/>
      <c r="B82" s="230"/>
      <c r="C82" s="797"/>
      <c r="D82" s="797"/>
      <c r="E82" s="750"/>
      <c r="F82" s="750"/>
      <c r="G82" s="750"/>
      <c r="H82" s="750"/>
      <c r="I82" s="750"/>
      <c r="J82" s="750"/>
      <c r="K82" s="750"/>
      <c r="L82" s="750"/>
      <c r="M82" s="750"/>
      <c r="N82" s="750"/>
      <c r="O82" s="750"/>
      <c r="P82" s="750"/>
      <c r="Q82" s="750"/>
      <c r="R82" s="797"/>
      <c r="S82" s="797"/>
      <c r="T82" s="797"/>
      <c r="U82" s="797"/>
      <c r="V82" s="797"/>
      <c r="W82" s="797"/>
      <c r="X82" s="750"/>
      <c r="Y82" s="970"/>
      <c r="Z82" s="151"/>
      <c r="AA82" s="1003"/>
      <c r="AB82" s="355"/>
      <c r="AC82" s="355"/>
    </row>
    <row r="83" spans="1:29" s="354" customFormat="1" ht="21" customHeight="1" x14ac:dyDescent="0.2">
      <c r="A83" s="296"/>
      <c r="B83" s="230"/>
      <c r="C83" s="750" t="s">
        <v>1631</v>
      </c>
      <c r="D83" s="797"/>
      <c r="E83" s="797"/>
      <c r="F83" s="797"/>
      <c r="G83" s="797"/>
      <c r="H83" s="797"/>
      <c r="I83" s="797"/>
      <c r="J83" s="797"/>
      <c r="K83" s="797"/>
      <c r="L83" s="797"/>
      <c r="M83" s="797"/>
      <c r="N83" s="797"/>
      <c r="O83" s="797"/>
      <c r="P83" s="797"/>
      <c r="Q83" s="855" t="s">
        <v>1166</v>
      </c>
      <c r="R83" s="749" t="s">
        <v>1632</v>
      </c>
      <c r="S83" s="970"/>
      <c r="T83" s="855" t="s">
        <v>1166</v>
      </c>
      <c r="U83" s="749" t="s">
        <v>1633</v>
      </c>
      <c r="V83" s="970"/>
      <c r="W83" s="855" t="s">
        <v>1166</v>
      </c>
      <c r="X83" s="749" t="s">
        <v>1634</v>
      </c>
      <c r="Y83" s="970"/>
      <c r="Z83" s="151"/>
      <c r="AA83" s="1003">
        <f>IF(Q83="?",0,IF(Q83&lt;&gt;"",1,0))+IF(T83="?",0,IF(T83&lt;&gt;"",1,0))+IF(W83="?",0,IF(W83&lt;&gt;"",1,0))</f>
        <v>0</v>
      </c>
      <c r="AB83" s="355"/>
      <c r="AC83" s="355"/>
    </row>
    <row r="84" spans="1:29" ht="9" customHeight="1" x14ac:dyDescent="0.2">
      <c r="A84" s="292"/>
      <c r="B84" s="281"/>
      <c r="C84" s="749"/>
      <c r="D84" s="749"/>
      <c r="E84" s="749"/>
      <c r="F84" s="749"/>
      <c r="G84" s="749"/>
      <c r="H84" s="749"/>
      <c r="I84" s="749"/>
      <c r="J84" s="749"/>
      <c r="K84" s="749"/>
      <c r="L84" s="749"/>
      <c r="M84" s="749"/>
      <c r="N84" s="749"/>
      <c r="O84" s="749"/>
      <c r="P84" s="749"/>
      <c r="Q84" s="749"/>
      <c r="R84" s="749"/>
      <c r="S84" s="749"/>
      <c r="T84" s="749"/>
      <c r="U84" s="749"/>
      <c r="V84" s="749"/>
      <c r="W84" s="749"/>
      <c r="X84" s="749"/>
      <c r="Y84" s="220"/>
      <c r="Z84" s="186"/>
      <c r="AA84" s="1003"/>
    </row>
    <row r="85" spans="1:29" s="353" customFormat="1" ht="27" customHeight="1" x14ac:dyDescent="0.2">
      <c r="A85" s="459" t="s">
        <v>258</v>
      </c>
      <c r="B85" s="165"/>
      <c r="C85" s="1787" t="s">
        <v>1599</v>
      </c>
      <c r="D85" s="1788"/>
      <c r="E85" s="1788"/>
      <c r="F85" s="1788"/>
      <c r="G85" s="1788"/>
      <c r="H85" s="1788"/>
      <c r="I85" s="1788"/>
      <c r="J85" s="1788"/>
      <c r="K85" s="1788"/>
      <c r="L85" s="1788"/>
      <c r="M85" s="1788"/>
      <c r="N85" s="1788"/>
      <c r="O85" s="1788"/>
      <c r="P85" s="1788"/>
      <c r="Q85" s="1788"/>
      <c r="R85" s="1788"/>
      <c r="S85" s="1788"/>
      <c r="T85" s="1793"/>
      <c r="U85" s="1793"/>
      <c r="V85" s="1793"/>
      <c r="W85" s="1793"/>
      <c r="X85" s="1794"/>
      <c r="Y85" s="239"/>
      <c r="Z85" s="166"/>
      <c r="AA85" s="1003"/>
    </row>
    <row r="86" spans="1:29" ht="5.25" customHeight="1" x14ac:dyDescent="0.2">
      <c r="A86" s="292"/>
      <c r="B86" s="281"/>
      <c r="C86" s="749"/>
      <c r="D86" s="749"/>
      <c r="E86" s="749"/>
      <c r="F86" s="749"/>
      <c r="G86" s="749"/>
      <c r="H86" s="749"/>
      <c r="I86" s="749"/>
      <c r="J86" s="749"/>
      <c r="K86" s="749"/>
      <c r="L86" s="749"/>
      <c r="M86" s="749"/>
      <c r="N86" s="749"/>
      <c r="O86" s="749"/>
      <c r="P86" s="749"/>
      <c r="Q86" s="749"/>
      <c r="R86" s="749"/>
      <c r="S86" s="749"/>
      <c r="T86" s="749"/>
      <c r="U86" s="749"/>
      <c r="V86" s="749"/>
      <c r="W86" s="749"/>
      <c r="X86" s="749"/>
      <c r="Y86" s="220"/>
      <c r="Z86" s="186"/>
      <c r="AA86" s="1003"/>
    </row>
    <row r="87" spans="1:29" s="354" customFormat="1" ht="21" customHeight="1" x14ac:dyDescent="0.2">
      <c r="A87" s="296"/>
      <c r="B87" s="230"/>
      <c r="C87" s="797"/>
      <c r="D87" s="797"/>
      <c r="E87" s="797"/>
      <c r="F87" s="797"/>
      <c r="G87" s="797"/>
      <c r="H87" s="797"/>
      <c r="I87" s="797" t="s">
        <v>1600</v>
      </c>
      <c r="J87" s="1795"/>
      <c r="K87" s="1796"/>
      <c r="L87" s="1797"/>
      <c r="M87" s="750" t="s">
        <v>1601</v>
      </c>
      <c r="N87" s="797"/>
      <c r="O87" s="797"/>
      <c r="P87" s="1795"/>
      <c r="Q87" s="1796"/>
      <c r="R87" s="1797"/>
      <c r="S87" s="750" t="s">
        <v>1602</v>
      </c>
      <c r="T87" s="797"/>
      <c r="U87" s="1795"/>
      <c r="V87" s="1796"/>
      <c r="W87" s="1797"/>
      <c r="X87" s="750" t="s">
        <v>1025</v>
      </c>
      <c r="Y87" s="797"/>
      <c r="Z87" s="151"/>
      <c r="AA87" s="1003">
        <f>IF(J87="?",0,IF(J87&lt;&gt;"",1,0))+IF(P87="?",0,IF(P87&lt;&gt;"",1,0))+IF(U87="?",0,IF(U87&lt;&gt;"",1,0))</f>
        <v>0</v>
      </c>
      <c r="AB87" s="355"/>
      <c r="AC87" s="355"/>
    </row>
    <row r="88" spans="1:29" s="354" customFormat="1" ht="5.25" customHeight="1" x14ac:dyDescent="0.2">
      <c r="A88" s="292"/>
      <c r="B88" s="230"/>
      <c r="C88" s="797"/>
      <c r="D88" s="797"/>
      <c r="E88" s="750"/>
      <c r="F88" s="750"/>
      <c r="G88" s="750"/>
      <c r="H88" s="750"/>
      <c r="I88" s="750"/>
      <c r="J88" s="750"/>
      <c r="K88" s="750"/>
      <c r="L88" s="750"/>
      <c r="M88" s="750"/>
      <c r="N88" s="750"/>
      <c r="O88" s="750"/>
      <c r="P88" s="750"/>
      <c r="Q88" s="750"/>
      <c r="R88" s="797"/>
      <c r="S88" s="797"/>
      <c r="T88" s="797"/>
      <c r="U88" s="797"/>
      <c r="V88" s="797"/>
      <c r="W88" s="797"/>
      <c r="X88" s="750"/>
      <c r="Y88" s="970"/>
      <c r="Z88" s="151"/>
      <c r="AA88" s="1003"/>
      <c r="AB88" s="355"/>
      <c r="AC88" s="355"/>
    </row>
    <row r="89" spans="1:29" s="353" customFormat="1" ht="27" customHeight="1" x14ac:dyDescent="0.2">
      <c r="A89" s="459" t="s">
        <v>258</v>
      </c>
      <c r="B89" s="165"/>
      <c r="C89" s="1787" t="s">
        <v>1603</v>
      </c>
      <c r="D89" s="1788"/>
      <c r="E89" s="1788"/>
      <c r="F89" s="1788"/>
      <c r="G89" s="1788"/>
      <c r="H89" s="1788"/>
      <c r="I89" s="1788"/>
      <c r="J89" s="1788"/>
      <c r="K89" s="1788"/>
      <c r="L89" s="1788"/>
      <c r="M89" s="1788"/>
      <c r="N89" s="1788"/>
      <c r="O89" s="1788"/>
      <c r="P89" s="1788"/>
      <c r="Q89" s="1788"/>
      <c r="R89" s="1788"/>
      <c r="S89" s="1788"/>
      <c r="T89" s="1793"/>
      <c r="U89" s="1793"/>
      <c r="V89" s="1793"/>
      <c r="W89" s="1793"/>
      <c r="X89" s="1794"/>
      <c r="Y89" s="239"/>
      <c r="Z89" s="166"/>
      <c r="AA89" s="1003"/>
    </row>
    <row r="90" spans="1:29" s="354" customFormat="1" ht="5.25" customHeight="1" x14ac:dyDescent="0.2">
      <c r="A90" s="292"/>
      <c r="B90" s="230"/>
      <c r="C90" s="797"/>
      <c r="D90" s="797"/>
      <c r="E90" s="750"/>
      <c r="F90" s="750"/>
      <c r="G90" s="750"/>
      <c r="H90" s="750"/>
      <c r="I90" s="750"/>
      <c r="J90" s="750"/>
      <c r="K90" s="750"/>
      <c r="L90" s="750"/>
      <c r="M90" s="750"/>
      <c r="N90" s="750"/>
      <c r="O90" s="750"/>
      <c r="P90" s="750"/>
      <c r="Q90" s="750"/>
      <c r="R90" s="797"/>
      <c r="S90" s="797"/>
      <c r="T90" s="797"/>
      <c r="U90" s="797"/>
      <c r="V90" s="797"/>
      <c r="W90" s="797"/>
      <c r="X90" s="750"/>
      <c r="Y90" s="970"/>
      <c r="Z90" s="151"/>
      <c r="AA90" s="1003"/>
      <c r="AB90" s="355"/>
      <c r="AC90" s="355"/>
    </row>
    <row r="91" spans="1:29" s="354" customFormat="1" ht="21" customHeight="1" x14ac:dyDescent="0.2">
      <c r="A91" s="296"/>
      <c r="B91" s="230"/>
      <c r="C91" s="797"/>
      <c r="D91" s="797"/>
      <c r="E91" s="797"/>
      <c r="F91" s="797"/>
      <c r="G91" s="797"/>
      <c r="H91" s="797"/>
      <c r="I91" s="797" t="s">
        <v>1604</v>
      </c>
      <c r="J91" s="1795"/>
      <c r="K91" s="1796"/>
      <c r="L91" s="1797"/>
      <c r="M91" s="750" t="s">
        <v>1601</v>
      </c>
      <c r="N91" s="797"/>
      <c r="O91" s="797"/>
      <c r="P91" s="1795"/>
      <c r="Q91" s="1796"/>
      <c r="R91" s="1797"/>
      <c r="S91" s="750" t="s">
        <v>1602</v>
      </c>
      <c r="T91" s="797"/>
      <c r="U91" s="1795"/>
      <c r="V91" s="1796"/>
      <c r="W91" s="1797"/>
      <c r="X91" s="750" t="s">
        <v>1025</v>
      </c>
      <c r="Y91" s="797"/>
      <c r="Z91" s="151"/>
      <c r="AA91" s="1003">
        <f>IF(J91="?",0,IF(J91&lt;&gt;"",1,0))+IF(P91="?",0,IF(P91&lt;&gt;"",1,0))+IF(U91="?",0,IF(U91&lt;&gt;"",1,0))</f>
        <v>0</v>
      </c>
      <c r="AB91" s="355"/>
      <c r="AC91" s="355"/>
    </row>
    <row r="92" spans="1:29" s="354" customFormat="1" ht="9" customHeight="1" x14ac:dyDescent="0.2">
      <c r="A92" s="292"/>
      <c r="B92" s="281"/>
      <c r="C92" s="749"/>
      <c r="D92" s="749"/>
      <c r="E92" s="749"/>
      <c r="F92" s="749"/>
      <c r="G92" s="749"/>
      <c r="H92" s="749"/>
      <c r="I92" s="749"/>
      <c r="J92" s="749"/>
      <c r="K92" s="749"/>
      <c r="L92" s="749"/>
      <c r="M92" s="749"/>
      <c r="N92" s="749"/>
      <c r="O92" s="749"/>
      <c r="P92" s="749"/>
      <c r="Q92" s="749"/>
      <c r="R92" s="749"/>
      <c r="S92" s="749"/>
      <c r="T92" s="749"/>
      <c r="U92" s="749"/>
      <c r="V92" s="749"/>
      <c r="W92" s="749"/>
      <c r="X92" s="749"/>
      <c r="Y92" s="220"/>
      <c r="Z92" s="186"/>
      <c r="AA92" s="1003"/>
      <c r="AB92" s="355"/>
      <c r="AC92" s="355"/>
    </row>
    <row r="93" spans="1:29" s="353" customFormat="1" ht="27" customHeight="1" x14ac:dyDescent="0.2">
      <c r="A93" s="459" t="s">
        <v>258</v>
      </c>
      <c r="B93" s="165"/>
      <c r="C93" s="1787" t="s">
        <v>1648</v>
      </c>
      <c r="D93" s="1788"/>
      <c r="E93" s="1788"/>
      <c r="F93" s="1788"/>
      <c r="G93" s="1788"/>
      <c r="H93" s="1788"/>
      <c r="I93" s="1788"/>
      <c r="J93" s="1788"/>
      <c r="K93" s="1788"/>
      <c r="L93" s="1788"/>
      <c r="M93" s="1788"/>
      <c r="N93" s="1788"/>
      <c r="O93" s="1788"/>
      <c r="P93" s="1788"/>
      <c r="Q93" s="1788"/>
      <c r="R93" s="1788"/>
      <c r="S93" s="1788"/>
      <c r="T93" s="1793"/>
      <c r="U93" s="1793"/>
      <c r="V93" s="1793"/>
      <c r="W93" s="1793"/>
      <c r="X93" s="1794"/>
      <c r="Y93" s="239"/>
      <c r="Z93" s="166"/>
      <c r="AA93" s="1003"/>
    </row>
    <row r="94" spans="1:29" s="354" customFormat="1" ht="5.25" customHeight="1" x14ac:dyDescent="0.2">
      <c r="A94" s="292"/>
      <c r="B94" s="281"/>
      <c r="C94" s="749"/>
      <c r="D94" s="749"/>
      <c r="E94" s="749"/>
      <c r="F94" s="749"/>
      <c r="G94" s="749"/>
      <c r="H94" s="749"/>
      <c r="I94" s="749"/>
      <c r="J94" s="749"/>
      <c r="K94" s="749"/>
      <c r="L94" s="749"/>
      <c r="M94" s="749"/>
      <c r="N94" s="749"/>
      <c r="O94" s="749"/>
      <c r="P94" s="749"/>
      <c r="Q94" s="749"/>
      <c r="R94" s="749"/>
      <c r="S94" s="749"/>
      <c r="T94" s="749"/>
      <c r="U94" s="749"/>
      <c r="V94" s="749"/>
      <c r="W94" s="749"/>
      <c r="X94" s="749"/>
      <c r="Y94" s="220"/>
      <c r="Z94" s="186"/>
      <c r="AA94" s="1003"/>
      <c r="AB94" s="355"/>
      <c r="AC94" s="355"/>
    </row>
    <row r="95" spans="1:29" s="354" customFormat="1" ht="21" customHeight="1" x14ac:dyDescent="0.2">
      <c r="A95" s="296"/>
      <c r="B95" s="230"/>
      <c r="C95" s="750" t="s">
        <v>1605</v>
      </c>
      <c r="D95" s="797"/>
      <c r="E95" s="797"/>
      <c r="F95" s="797"/>
      <c r="G95" s="797"/>
      <c r="H95" s="797"/>
      <c r="I95" s="797"/>
      <c r="J95" s="750"/>
      <c r="K95" s="750"/>
      <c r="L95" s="750"/>
      <c r="M95" s="750"/>
      <c r="N95" s="750"/>
      <c r="O95" s="750"/>
      <c r="P95" s="750"/>
      <c r="Q95" s="750"/>
      <c r="R95" s="750"/>
      <c r="S95" s="750"/>
      <c r="T95" s="797"/>
      <c r="U95" s="1795"/>
      <c r="V95" s="1796"/>
      <c r="W95" s="1797"/>
      <c r="X95" s="750" t="s">
        <v>1000</v>
      </c>
      <c r="Y95" s="797"/>
      <c r="Z95" s="151"/>
      <c r="AA95" s="1003">
        <f>IF(U95="?",0,IF(U95&lt;&gt;"",1,0))</f>
        <v>0</v>
      </c>
      <c r="AB95" s="355"/>
      <c r="AC95" s="355"/>
    </row>
    <row r="96" spans="1:29" s="354" customFormat="1" ht="9" customHeight="1" x14ac:dyDescent="0.2">
      <c r="A96" s="292"/>
      <c r="B96" s="281"/>
      <c r="C96" s="749"/>
      <c r="D96" s="749"/>
      <c r="E96" s="749"/>
      <c r="F96" s="749"/>
      <c r="G96" s="749"/>
      <c r="H96" s="749"/>
      <c r="I96" s="749"/>
      <c r="J96" s="749"/>
      <c r="K96" s="749"/>
      <c r="L96" s="749"/>
      <c r="M96" s="749"/>
      <c r="N96" s="749"/>
      <c r="O96" s="749"/>
      <c r="P96" s="749"/>
      <c r="Q96" s="749"/>
      <c r="R96" s="749"/>
      <c r="S96" s="749"/>
      <c r="T96" s="749"/>
      <c r="U96" s="749"/>
      <c r="V96" s="749"/>
      <c r="W96" s="749"/>
      <c r="X96" s="749"/>
      <c r="Y96" s="220"/>
      <c r="Z96" s="186"/>
      <c r="AA96" s="1003"/>
      <c r="AB96" s="355"/>
      <c r="AC96" s="355"/>
    </row>
    <row r="97" spans="1:29" s="353" customFormat="1" ht="21" customHeight="1" x14ac:dyDescent="0.2">
      <c r="A97" s="459" t="s">
        <v>258</v>
      </c>
      <c r="B97" s="165"/>
      <c r="C97" s="1787" t="s">
        <v>1649</v>
      </c>
      <c r="D97" s="1788"/>
      <c r="E97" s="1788"/>
      <c r="F97" s="1788"/>
      <c r="G97" s="1788"/>
      <c r="H97" s="1788"/>
      <c r="I97" s="1788"/>
      <c r="J97" s="1788"/>
      <c r="K97" s="1788"/>
      <c r="L97" s="1788"/>
      <c r="M97" s="1788"/>
      <c r="N97" s="1788"/>
      <c r="O97" s="1788"/>
      <c r="P97" s="1788"/>
      <c r="Q97" s="1788"/>
      <c r="R97" s="1788"/>
      <c r="S97" s="1788"/>
      <c r="T97" s="1789"/>
      <c r="U97" s="1789"/>
      <c r="V97" s="1789"/>
      <c r="W97" s="1789"/>
      <c r="X97" s="1790"/>
      <c r="Y97" s="239"/>
      <c r="Z97" s="166"/>
      <c r="AA97" s="1003"/>
    </row>
    <row r="98" spans="1:29" s="354" customFormat="1" ht="9" customHeight="1" x14ac:dyDescent="0.2">
      <c r="A98" s="292"/>
      <c r="B98" s="281"/>
      <c r="C98" s="749"/>
      <c r="D98" s="749"/>
      <c r="E98" s="749"/>
      <c r="F98" s="749"/>
      <c r="G98" s="749"/>
      <c r="H98" s="749"/>
      <c r="I98" s="749"/>
      <c r="J98" s="749"/>
      <c r="K98" s="749"/>
      <c r="L98" s="749"/>
      <c r="M98" s="749"/>
      <c r="N98" s="749"/>
      <c r="O98" s="749"/>
      <c r="P98" s="749"/>
      <c r="Q98" s="749"/>
      <c r="R98" s="749"/>
      <c r="S98" s="749"/>
      <c r="T98" s="749"/>
      <c r="U98" s="749"/>
      <c r="V98" s="749"/>
      <c r="W98" s="749"/>
      <c r="X98" s="749"/>
      <c r="Y98" s="220"/>
      <c r="Z98" s="186"/>
      <c r="AA98" s="1003"/>
      <c r="AB98" s="355"/>
      <c r="AC98" s="355"/>
    </row>
    <row r="99" spans="1:29" s="354" customFormat="1" ht="21" customHeight="1" x14ac:dyDescent="0.2">
      <c r="A99" s="296"/>
      <c r="B99" s="230"/>
      <c r="C99" s="749"/>
      <c r="D99" s="855" t="s">
        <v>1166</v>
      </c>
      <c r="E99" s="749" t="s">
        <v>1606</v>
      </c>
      <c r="F99" s="749"/>
      <c r="G99" s="749"/>
      <c r="H99" s="749"/>
      <c r="I99" s="749"/>
      <c r="J99" s="749"/>
      <c r="K99" s="749"/>
      <c r="L99" s="855" t="s">
        <v>1166</v>
      </c>
      <c r="M99" s="749" t="s">
        <v>1607</v>
      </c>
      <c r="N99" s="749"/>
      <c r="O99" s="749"/>
      <c r="P99" s="749"/>
      <c r="Q99" s="749"/>
      <c r="R99" s="749"/>
      <c r="S99" s="749"/>
      <c r="T99" s="855" t="s">
        <v>1166</v>
      </c>
      <c r="U99" s="749" t="s">
        <v>1608</v>
      </c>
      <c r="V99" s="749"/>
      <c r="W99" s="749"/>
      <c r="X99" s="749"/>
      <c r="Y99" s="220"/>
      <c r="Z99" s="151"/>
      <c r="AA99" s="1003">
        <f>IF(D99="?",0,IF(D99&lt;&gt;"",1,0))+IF(L99="?",0,IF(L99&lt;&gt;"",1,0))+IF(T99="?",0,IF(T99&lt;&gt;"",1,0))</f>
        <v>0</v>
      </c>
      <c r="AB99" s="355"/>
      <c r="AC99" s="355"/>
    </row>
    <row r="100" spans="1:29" s="971" customFormat="1" ht="5.25" customHeight="1" x14ac:dyDescent="0.2">
      <c r="A100" s="292"/>
      <c r="B100" s="230"/>
      <c r="C100" s="749"/>
      <c r="D100" s="750"/>
      <c r="E100" s="749"/>
      <c r="F100" s="749"/>
      <c r="G100" s="749"/>
      <c r="H100" s="749"/>
      <c r="I100" s="749"/>
      <c r="J100" s="749"/>
      <c r="K100" s="749"/>
      <c r="L100" s="749"/>
      <c r="M100" s="749"/>
      <c r="N100" s="749"/>
      <c r="O100" s="749"/>
      <c r="P100" s="749"/>
      <c r="Q100" s="749"/>
      <c r="R100" s="749"/>
      <c r="S100" s="963"/>
      <c r="T100" s="963"/>
      <c r="U100" s="963"/>
      <c r="V100" s="963"/>
      <c r="W100" s="963"/>
      <c r="X100" s="963"/>
      <c r="Y100" s="970"/>
      <c r="Z100" s="151"/>
      <c r="AA100" s="1006"/>
      <c r="AB100" s="972"/>
      <c r="AC100" s="972"/>
    </row>
    <row r="101" spans="1:29" s="354" customFormat="1" ht="21" customHeight="1" x14ac:dyDescent="0.2">
      <c r="A101" s="296"/>
      <c r="B101" s="230"/>
      <c r="C101" s="749"/>
      <c r="D101" s="855" t="s">
        <v>1166</v>
      </c>
      <c r="E101" s="749" t="s">
        <v>1609</v>
      </c>
      <c r="F101" s="749"/>
      <c r="G101" s="749"/>
      <c r="H101" s="749"/>
      <c r="I101" s="749"/>
      <c r="J101" s="749"/>
      <c r="K101" s="749"/>
      <c r="L101" s="855" t="s">
        <v>1166</v>
      </c>
      <c r="M101" s="749" t="s">
        <v>1610</v>
      </c>
      <c r="N101" s="749"/>
      <c r="O101" s="749"/>
      <c r="P101" s="749"/>
      <c r="Q101" s="749"/>
      <c r="R101" s="963"/>
      <c r="S101" s="963"/>
      <c r="T101" s="855" t="s">
        <v>1166</v>
      </c>
      <c r="U101" s="749" t="s">
        <v>1611</v>
      </c>
      <c r="V101" s="963"/>
      <c r="W101" s="963"/>
      <c r="X101" s="749"/>
      <c r="Y101" s="220"/>
      <c r="Z101" s="151"/>
      <c r="AA101" s="1003">
        <f>IF(D101="?",0,IF(D101&lt;&gt;"",1,0))+IF(L101="?",0,IF(L101&lt;&gt;"",1,0))+IF(T101="?",0,IF(T101&lt;&gt;"",1,0))</f>
        <v>0</v>
      </c>
      <c r="AB101" s="355"/>
      <c r="AC101" s="355"/>
    </row>
    <row r="102" spans="1:29" s="971" customFormat="1" ht="5.25" customHeight="1" x14ac:dyDescent="0.2">
      <c r="A102" s="292"/>
      <c r="B102" s="230"/>
      <c r="C102" s="749"/>
      <c r="D102" s="750"/>
      <c r="E102" s="749"/>
      <c r="F102" s="749"/>
      <c r="G102" s="749"/>
      <c r="H102" s="749"/>
      <c r="I102" s="749"/>
      <c r="J102" s="749"/>
      <c r="K102" s="749"/>
      <c r="L102" s="749"/>
      <c r="M102" s="749"/>
      <c r="N102" s="749"/>
      <c r="O102" s="749"/>
      <c r="P102" s="749"/>
      <c r="Q102" s="749"/>
      <c r="R102" s="963"/>
      <c r="S102" s="963"/>
      <c r="T102" s="963"/>
      <c r="U102" s="963"/>
      <c r="V102" s="963"/>
      <c r="W102" s="963"/>
      <c r="X102" s="749"/>
      <c r="Y102" s="970"/>
      <c r="Z102" s="151"/>
      <c r="AA102" s="1006"/>
      <c r="AB102" s="972"/>
      <c r="AC102" s="972"/>
    </row>
    <row r="103" spans="1:29" s="354" customFormat="1" ht="21" customHeight="1" x14ac:dyDescent="0.2">
      <c r="A103" s="296"/>
      <c r="B103" s="230"/>
      <c r="C103" s="749"/>
      <c r="D103" s="855" t="s">
        <v>1166</v>
      </c>
      <c r="E103" s="749" t="s">
        <v>1612</v>
      </c>
      <c r="F103" s="749"/>
      <c r="G103" s="749"/>
      <c r="H103" s="749"/>
      <c r="I103" s="749"/>
      <c r="J103" s="749"/>
      <c r="K103" s="749"/>
      <c r="L103" s="855" t="s">
        <v>1166</v>
      </c>
      <c r="M103" s="749" t="s">
        <v>1613</v>
      </c>
      <c r="N103" s="749"/>
      <c r="O103" s="749"/>
      <c r="P103" s="749"/>
      <c r="Q103" s="749"/>
      <c r="R103" s="963"/>
      <c r="S103" s="963"/>
      <c r="T103" s="855" t="s">
        <v>1166</v>
      </c>
      <c r="U103" s="749" t="s">
        <v>1614</v>
      </c>
      <c r="V103" s="963"/>
      <c r="W103" s="963"/>
      <c r="X103" s="749"/>
      <c r="Y103" s="220"/>
      <c r="Z103" s="151"/>
      <c r="AA103" s="1003">
        <f>IF(D103="?",0,IF(D103&lt;&gt;"",1,0))+IF(L103="?",0,IF(L103&lt;&gt;"",1,0))+IF(T103="?",0,IF(T103&lt;&gt;"",1,0))</f>
        <v>0</v>
      </c>
      <c r="AB103" s="355"/>
      <c r="AC103" s="355"/>
    </row>
    <row r="104" spans="1:29" s="971" customFormat="1" ht="5.25" customHeight="1" x14ac:dyDescent="0.2">
      <c r="A104" s="292"/>
      <c r="B104" s="230"/>
      <c r="C104" s="749"/>
      <c r="D104" s="750"/>
      <c r="E104" s="749"/>
      <c r="F104" s="749"/>
      <c r="G104" s="749"/>
      <c r="H104" s="749"/>
      <c r="I104" s="749"/>
      <c r="J104" s="749"/>
      <c r="K104" s="749"/>
      <c r="L104" s="749"/>
      <c r="M104" s="749"/>
      <c r="N104" s="749"/>
      <c r="O104" s="749"/>
      <c r="P104" s="749"/>
      <c r="Q104" s="749"/>
      <c r="R104" s="963"/>
      <c r="S104" s="963"/>
      <c r="T104" s="963"/>
      <c r="U104" s="963"/>
      <c r="V104" s="963"/>
      <c r="W104" s="963"/>
      <c r="X104" s="749"/>
      <c r="Y104" s="970"/>
      <c r="Z104" s="151"/>
      <c r="AA104" s="1006"/>
      <c r="AB104" s="972"/>
      <c r="AC104" s="972"/>
    </row>
    <row r="105" spans="1:29" s="354" customFormat="1" ht="21" customHeight="1" x14ac:dyDescent="0.2">
      <c r="A105" s="296"/>
      <c r="B105" s="230"/>
      <c r="C105" s="749"/>
      <c r="D105" s="855" t="s">
        <v>1166</v>
      </c>
      <c r="E105" s="749" t="s">
        <v>1615</v>
      </c>
      <c r="F105" s="749"/>
      <c r="G105" s="749"/>
      <c r="H105" s="749"/>
      <c r="I105" s="749"/>
      <c r="J105" s="749"/>
      <c r="K105" s="749"/>
      <c r="L105" s="855" t="s">
        <v>1166</v>
      </c>
      <c r="M105" s="749" t="s">
        <v>1616</v>
      </c>
      <c r="N105" s="749"/>
      <c r="O105" s="749"/>
      <c r="P105" s="749"/>
      <c r="Q105" s="749"/>
      <c r="R105" s="963"/>
      <c r="S105" s="963"/>
      <c r="T105" s="855" t="s">
        <v>1166</v>
      </c>
      <c r="U105" s="749" t="s">
        <v>1617</v>
      </c>
      <c r="V105" s="963"/>
      <c r="W105" s="963"/>
      <c r="X105" s="749"/>
      <c r="Y105" s="220"/>
      <c r="Z105" s="151"/>
      <c r="AA105" s="1003">
        <f>IF(D105="?",0,IF(D105&lt;&gt;"",1,0))+IF(L105="?",0,IF(L105&lt;&gt;"",1,0))+IF(T105="?",0,IF(T105&lt;&gt;"",1,0))</f>
        <v>0</v>
      </c>
      <c r="AB105" s="355"/>
      <c r="AC105" s="355"/>
    </row>
    <row r="106" spans="1:29" s="971" customFormat="1" ht="5.25" customHeight="1" x14ac:dyDescent="0.2">
      <c r="A106" s="292"/>
      <c r="B106" s="230"/>
      <c r="C106" s="749"/>
      <c r="D106" s="750"/>
      <c r="E106" s="750"/>
      <c r="F106" s="750"/>
      <c r="G106" s="750"/>
      <c r="H106" s="750"/>
      <c r="I106" s="750"/>
      <c r="J106" s="750"/>
      <c r="K106" s="750"/>
      <c r="L106" s="749"/>
      <c r="M106" s="749"/>
      <c r="N106" s="750"/>
      <c r="O106" s="750"/>
      <c r="P106" s="750"/>
      <c r="Q106" s="750"/>
      <c r="R106" s="797"/>
      <c r="S106" s="797"/>
      <c r="T106" s="797"/>
      <c r="U106" s="797"/>
      <c r="V106" s="797"/>
      <c r="W106" s="797"/>
      <c r="X106" s="750"/>
      <c r="Y106" s="970"/>
      <c r="Z106" s="151"/>
      <c r="AA106" s="1006"/>
      <c r="AB106" s="972"/>
      <c r="AC106" s="972"/>
    </row>
    <row r="107" spans="1:29" s="354" customFormat="1" ht="21" customHeight="1" x14ac:dyDescent="0.2">
      <c r="A107" s="296"/>
      <c r="B107" s="230"/>
      <c r="C107" s="749"/>
      <c r="D107" s="749" t="s">
        <v>1635</v>
      </c>
      <c r="E107" s="750"/>
      <c r="F107" s="1785"/>
      <c r="G107" s="1786"/>
      <c r="H107" s="1786"/>
      <c r="I107" s="1786"/>
      <c r="J107" s="1786"/>
      <c r="K107" s="750"/>
      <c r="L107" s="855" t="s">
        <v>1166</v>
      </c>
      <c r="M107" s="749" t="s">
        <v>1618</v>
      </c>
      <c r="N107" s="750"/>
      <c r="O107" s="750"/>
      <c r="P107" s="750"/>
      <c r="Q107" s="750"/>
      <c r="R107" s="797"/>
      <c r="S107" s="797"/>
      <c r="T107" s="855" t="s">
        <v>1166</v>
      </c>
      <c r="U107" s="749" t="s">
        <v>1619</v>
      </c>
      <c r="V107" s="797"/>
      <c r="W107" s="797"/>
      <c r="X107" s="750"/>
      <c r="Y107" s="220"/>
      <c r="Z107" s="151"/>
      <c r="AA107" s="1003">
        <f>IF(F107="?",0,IF(F107&lt;&gt;"",1,0))+IF(L107="?",0,IF(L107&lt;&gt;"",1,0))+IF(T107="?",0,IF(T107&lt;&gt;"",1,0))</f>
        <v>0</v>
      </c>
      <c r="AB107" s="355"/>
      <c r="AC107" s="355"/>
    </row>
    <row r="108" spans="1:29" ht="9" customHeight="1" x14ac:dyDescent="0.2">
      <c r="A108" s="292"/>
      <c r="B108" s="281"/>
      <c r="C108" s="749"/>
      <c r="D108" s="749"/>
      <c r="E108" s="749"/>
      <c r="F108" s="749"/>
      <c r="G108" s="749"/>
      <c r="H108" s="749"/>
      <c r="I108" s="749"/>
      <c r="J108" s="749"/>
      <c r="K108" s="749"/>
      <c r="L108" s="749"/>
      <c r="M108" s="749"/>
      <c r="N108" s="610"/>
      <c r="O108" s="610"/>
      <c r="P108" s="610"/>
      <c r="Q108" s="610"/>
      <c r="R108" s="749"/>
      <c r="S108" s="749"/>
      <c r="T108" s="749"/>
      <c r="U108" s="610"/>
      <c r="V108" s="610"/>
      <c r="W108" s="610"/>
      <c r="X108" s="610"/>
      <c r="Y108" s="183"/>
      <c r="Z108" s="186"/>
      <c r="AA108" s="1003"/>
    </row>
    <row r="109" spans="1:29" s="354" customFormat="1" ht="5.45" customHeight="1" x14ac:dyDescent="0.2">
      <c r="A109" s="292"/>
      <c r="B109" s="964"/>
      <c r="C109" s="965"/>
      <c r="D109" s="965"/>
      <c r="E109" s="965"/>
      <c r="F109" s="965"/>
      <c r="G109" s="965"/>
      <c r="H109" s="965"/>
      <c r="I109" s="965"/>
      <c r="J109" s="965"/>
      <c r="K109" s="965"/>
      <c r="L109" s="965"/>
      <c r="M109" s="965"/>
      <c r="N109" s="965"/>
      <c r="O109" s="965"/>
      <c r="P109" s="965"/>
      <c r="Q109" s="965"/>
      <c r="R109" s="965"/>
      <c r="S109" s="965"/>
      <c r="T109" s="965"/>
      <c r="U109" s="965"/>
      <c r="V109" s="802"/>
      <c r="W109" s="802"/>
      <c r="X109" s="802"/>
      <c r="Y109" s="802"/>
      <c r="Z109" s="803"/>
      <c r="AA109" s="1003"/>
    </row>
    <row r="110" spans="1:29" s="885" customFormat="1" ht="36" customHeight="1" x14ac:dyDescent="0.2">
      <c r="A110" s="292"/>
      <c r="B110" s="225"/>
      <c r="C110" s="1730" t="s">
        <v>977</v>
      </c>
      <c r="D110" s="1791"/>
      <c r="E110" s="1791"/>
      <c r="F110" s="1791"/>
      <c r="G110" s="1791"/>
      <c r="H110" s="1791"/>
      <c r="I110" s="1791"/>
      <c r="J110" s="1791"/>
      <c r="K110" s="1791"/>
      <c r="L110" s="1791"/>
      <c r="M110" s="1791"/>
      <c r="N110" s="1791"/>
      <c r="O110" s="1791"/>
      <c r="P110" s="1791"/>
      <c r="Q110" s="1791"/>
      <c r="R110" s="1791"/>
      <c r="S110" s="1791"/>
      <c r="T110" s="1791"/>
      <c r="U110" s="1791"/>
      <c r="V110" s="1791"/>
      <c r="W110" s="1791"/>
      <c r="X110" s="1792"/>
      <c r="Y110" s="698"/>
      <c r="Z110" s="226"/>
      <c r="AA110" s="1003"/>
    </row>
    <row r="111" spans="1:29" s="354" customFormat="1" ht="5.25" customHeight="1" x14ac:dyDescent="0.2">
      <c r="A111" s="292"/>
      <c r="B111" s="230"/>
      <c r="C111" s="750"/>
      <c r="D111" s="750"/>
      <c r="E111" s="750"/>
      <c r="F111" s="750"/>
      <c r="G111" s="750"/>
      <c r="H111" s="750"/>
      <c r="I111" s="750"/>
      <c r="J111" s="750"/>
      <c r="K111" s="750"/>
      <c r="L111" s="750"/>
      <c r="M111" s="750"/>
      <c r="N111" s="750"/>
      <c r="O111" s="750"/>
      <c r="P111" s="750"/>
      <c r="Q111" s="750"/>
      <c r="R111" s="750"/>
      <c r="S111" s="750"/>
      <c r="T111" s="750"/>
      <c r="U111" s="750"/>
      <c r="V111" s="750"/>
      <c r="W111" s="750"/>
      <c r="X111" s="750"/>
      <c r="Y111" s="750"/>
      <c r="Z111" s="151"/>
      <c r="AA111" s="1003"/>
    </row>
    <row r="112" spans="1:29" s="974" customFormat="1" ht="22.5" customHeight="1" x14ac:dyDescent="0.2">
      <c r="A112" s="292"/>
      <c r="B112" s="966"/>
      <c r="C112" s="746" t="s">
        <v>1620</v>
      </c>
      <c r="D112" s="746"/>
      <c r="E112" s="746"/>
      <c r="F112" s="746"/>
      <c r="G112" s="746"/>
      <c r="H112" s="746"/>
      <c r="I112" s="746"/>
      <c r="J112" s="746"/>
      <c r="K112" s="746"/>
      <c r="L112" s="746"/>
      <c r="M112" s="746"/>
      <c r="N112" s="746"/>
      <c r="O112" s="746"/>
      <c r="P112" s="746"/>
      <c r="Q112" s="746"/>
      <c r="R112" s="749"/>
      <c r="S112" s="749"/>
      <c r="T112" s="749"/>
      <c r="U112" s="749"/>
      <c r="V112" s="749"/>
      <c r="W112" s="749"/>
      <c r="X112" s="749"/>
      <c r="Y112" s="963"/>
      <c r="Z112" s="973"/>
      <c r="AA112" s="1003"/>
    </row>
    <row r="113" spans="1:30" s="354" customFormat="1" ht="5.25" customHeight="1" x14ac:dyDescent="0.2">
      <c r="A113" s="292"/>
      <c r="B113" s="230"/>
      <c r="C113" s="750"/>
      <c r="D113" s="748"/>
      <c r="E113" s="748"/>
      <c r="F113" s="750"/>
      <c r="G113" s="750"/>
      <c r="H113" s="750"/>
      <c r="I113" s="750"/>
      <c r="J113" s="750"/>
      <c r="K113" s="750"/>
      <c r="L113" s="750"/>
      <c r="M113" s="750"/>
      <c r="N113" s="750"/>
      <c r="O113" s="750"/>
      <c r="P113" s="750"/>
      <c r="Q113" s="750"/>
      <c r="R113" s="750"/>
      <c r="S113" s="750"/>
      <c r="T113" s="750"/>
      <c r="U113" s="750"/>
      <c r="V113" s="750"/>
      <c r="W113" s="750"/>
      <c r="X113" s="750"/>
      <c r="Y113" s="750"/>
      <c r="Z113" s="151"/>
      <c r="AA113" s="1003"/>
    </row>
    <row r="114" spans="1:30" s="354" customFormat="1" ht="21" customHeight="1" x14ac:dyDescent="0.2">
      <c r="A114" s="292"/>
      <c r="B114" s="230"/>
      <c r="C114" s="750" t="s">
        <v>82</v>
      </c>
      <c r="D114" s="748"/>
      <c r="E114" s="748"/>
      <c r="F114" s="750"/>
      <c r="G114" s="750"/>
      <c r="H114" s="750"/>
      <c r="I114" s="1268"/>
      <c r="J114" s="1268"/>
      <c r="K114" s="1268"/>
      <c r="L114" s="1268"/>
      <c r="M114" s="1268"/>
      <c r="N114" s="1268"/>
      <c r="O114" s="1268"/>
      <c r="P114" s="1268"/>
      <c r="Q114" s="1268"/>
      <c r="R114" s="1268"/>
      <c r="S114" s="1268"/>
      <c r="T114" s="1268"/>
      <c r="U114" s="1268"/>
      <c r="V114" s="1268"/>
      <c r="W114" s="1268"/>
      <c r="X114" s="1268"/>
      <c r="Y114" s="750"/>
      <c r="Z114" s="151"/>
      <c r="AA114" s="1003">
        <f>IF(I114="?",0,IF(I114&lt;&gt;"",1,0))</f>
        <v>0</v>
      </c>
    </row>
    <row r="115" spans="1:30" s="354" customFormat="1" ht="5.25" customHeight="1" x14ac:dyDescent="0.2">
      <c r="A115" s="292"/>
      <c r="B115" s="230"/>
      <c r="C115" s="749"/>
      <c r="D115" s="748"/>
      <c r="E115" s="748"/>
      <c r="F115" s="750"/>
      <c r="G115" s="750"/>
      <c r="H115" s="750"/>
      <c r="I115" s="750"/>
      <c r="J115" s="750"/>
      <c r="K115" s="750"/>
      <c r="L115" s="750"/>
      <c r="M115" s="750"/>
      <c r="N115" s="750"/>
      <c r="O115" s="750"/>
      <c r="P115" s="750"/>
      <c r="Q115" s="750"/>
      <c r="R115" s="750"/>
      <c r="S115" s="750"/>
      <c r="T115" s="750"/>
      <c r="U115" s="750"/>
      <c r="V115" s="750"/>
      <c r="W115" s="750"/>
      <c r="X115" s="750"/>
      <c r="Y115" s="750"/>
      <c r="Z115" s="151"/>
      <c r="AA115" s="1003"/>
    </row>
    <row r="116" spans="1:30" s="354" customFormat="1" ht="21" customHeight="1" x14ac:dyDescent="0.2">
      <c r="A116" s="292"/>
      <c r="B116" s="235"/>
      <c r="C116" s="750" t="s">
        <v>61</v>
      </c>
      <c r="D116" s="748"/>
      <c r="E116" s="748"/>
      <c r="F116" s="750"/>
      <c r="G116" s="750"/>
      <c r="H116" s="750"/>
      <c r="I116" s="1268"/>
      <c r="J116" s="1268"/>
      <c r="K116" s="1268"/>
      <c r="L116" s="1268"/>
      <c r="M116" s="1268"/>
      <c r="N116" s="1268"/>
      <c r="O116" s="1268"/>
      <c r="P116" s="1268"/>
      <c r="Q116" s="1268"/>
      <c r="R116" s="1268"/>
      <c r="S116" s="1268"/>
      <c r="T116" s="1268"/>
      <c r="U116" s="1268"/>
      <c r="V116" s="1268"/>
      <c r="W116" s="1268"/>
      <c r="X116" s="1268"/>
      <c r="Y116" s="750"/>
      <c r="Z116" s="151"/>
      <c r="AA116" s="1003">
        <f>IF(I116="?",0,IF(I116&lt;&gt;"",1,0))</f>
        <v>0</v>
      </c>
    </row>
    <row r="117" spans="1:30" s="354" customFormat="1" ht="5.25" customHeight="1" x14ac:dyDescent="0.2">
      <c r="A117" s="292"/>
      <c r="B117" s="230"/>
      <c r="C117" s="749"/>
      <c r="D117" s="748"/>
      <c r="E117" s="748"/>
      <c r="F117" s="750"/>
      <c r="G117" s="750"/>
      <c r="H117" s="750"/>
      <c r="I117" s="750"/>
      <c r="J117" s="750"/>
      <c r="K117" s="750"/>
      <c r="L117" s="750"/>
      <c r="M117" s="750"/>
      <c r="N117" s="750"/>
      <c r="O117" s="750"/>
      <c r="P117" s="750"/>
      <c r="Q117" s="750"/>
      <c r="R117" s="750"/>
      <c r="S117" s="750"/>
      <c r="T117" s="750"/>
      <c r="U117" s="750"/>
      <c r="V117" s="750"/>
      <c r="W117" s="750"/>
      <c r="X117" s="750"/>
      <c r="Y117" s="750"/>
      <c r="Z117" s="151"/>
      <c r="AA117" s="1003"/>
    </row>
    <row r="118" spans="1:30" s="354" customFormat="1" ht="21" customHeight="1" x14ac:dyDescent="0.2">
      <c r="A118" s="292"/>
      <c r="B118" s="235"/>
      <c r="C118" s="750" t="s">
        <v>238</v>
      </c>
      <c r="D118" s="748"/>
      <c r="E118" s="748"/>
      <c r="F118" s="750"/>
      <c r="G118" s="750"/>
      <c r="H118" s="750"/>
      <c r="I118" s="1268"/>
      <c r="J118" s="1268"/>
      <c r="K118" s="1268"/>
      <c r="L118" s="1268"/>
      <c r="M118" s="1268"/>
      <c r="N118" s="1268"/>
      <c r="O118" s="1268"/>
      <c r="P118" s="1268"/>
      <c r="Q118" s="1268"/>
      <c r="R118" s="1268"/>
      <c r="S118" s="1268"/>
      <c r="T118" s="1268"/>
      <c r="U118" s="1268"/>
      <c r="V118" s="1268"/>
      <c r="W118" s="1268"/>
      <c r="X118" s="1268"/>
      <c r="Y118" s="750"/>
      <c r="Z118" s="151"/>
      <c r="AA118" s="1003">
        <f>IF(I118="?",0,IF(I118&lt;&gt;"",1,0))</f>
        <v>0</v>
      </c>
    </row>
    <row r="119" spans="1:30" s="354" customFormat="1" ht="5.25" customHeight="1" x14ac:dyDescent="0.2">
      <c r="A119" s="292"/>
      <c r="B119" s="228"/>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155"/>
      <c r="AA119" s="1003"/>
    </row>
    <row r="120" spans="1:30" s="354" customFormat="1" ht="5.25" customHeight="1" x14ac:dyDescent="0.2">
      <c r="A120" s="292"/>
      <c r="B120" s="230"/>
      <c r="C120" s="750"/>
      <c r="D120" s="750"/>
      <c r="E120" s="750"/>
      <c r="F120" s="750"/>
      <c r="G120" s="750"/>
      <c r="H120" s="750"/>
      <c r="I120" s="750"/>
      <c r="J120" s="750"/>
      <c r="K120" s="750"/>
      <c r="L120" s="750"/>
      <c r="M120" s="750"/>
      <c r="N120" s="750"/>
      <c r="O120" s="750"/>
      <c r="P120" s="750"/>
      <c r="Q120" s="750"/>
      <c r="R120" s="750"/>
      <c r="S120" s="750"/>
      <c r="T120" s="750"/>
      <c r="U120" s="750"/>
      <c r="V120" s="750"/>
      <c r="W120" s="750"/>
      <c r="X120" s="750"/>
      <c r="Y120" s="750"/>
      <c r="Z120" s="151"/>
      <c r="AA120" s="1003"/>
    </row>
    <row r="121" spans="1:30" s="884" customFormat="1" ht="36" customHeight="1" x14ac:dyDescent="0.2">
      <c r="A121" s="292"/>
      <c r="B121" s="225"/>
      <c r="C121" s="1730" t="s">
        <v>976</v>
      </c>
      <c r="D121" s="1791"/>
      <c r="E121" s="1791"/>
      <c r="F121" s="1791"/>
      <c r="G121" s="1791"/>
      <c r="H121" s="1791"/>
      <c r="I121" s="1791"/>
      <c r="J121" s="1791"/>
      <c r="K121" s="1791"/>
      <c r="L121" s="1791"/>
      <c r="M121" s="1791"/>
      <c r="N121" s="1791"/>
      <c r="O121" s="1791"/>
      <c r="P121" s="1791"/>
      <c r="Q121" s="1791"/>
      <c r="R121" s="1791"/>
      <c r="S121" s="1791"/>
      <c r="T121" s="1791"/>
      <c r="U121" s="1791"/>
      <c r="V121" s="1791"/>
      <c r="W121" s="1791"/>
      <c r="X121" s="1792"/>
      <c r="Y121" s="698"/>
      <c r="Z121" s="226"/>
      <c r="AA121" s="1003"/>
    </row>
    <row r="122" spans="1:30" s="354" customFormat="1" ht="5.25" customHeight="1" x14ac:dyDescent="0.2">
      <c r="A122" s="292"/>
      <c r="B122" s="228"/>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155"/>
      <c r="AA122" s="1003"/>
    </row>
    <row r="123" spans="1:30" s="354" customFormat="1" ht="5.25" customHeight="1" x14ac:dyDescent="0.2">
      <c r="A123" s="292"/>
      <c r="B123" s="230"/>
      <c r="C123" s="750"/>
      <c r="D123" s="750"/>
      <c r="E123" s="750"/>
      <c r="F123" s="750"/>
      <c r="G123" s="750"/>
      <c r="H123" s="750"/>
      <c r="I123" s="750"/>
      <c r="J123" s="750"/>
      <c r="K123" s="750"/>
      <c r="L123" s="750"/>
      <c r="M123" s="750"/>
      <c r="N123" s="750"/>
      <c r="O123" s="750"/>
      <c r="P123" s="750"/>
      <c r="Q123" s="750"/>
      <c r="R123" s="750"/>
      <c r="S123" s="750"/>
      <c r="T123" s="750"/>
      <c r="U123" s="750"/>
      <c r="V123" s="750"/>
      <c r="W123" s="750"/>
      <c r="X123" s="750"/>
      <c r="Y123" s="750"/>
      <c r="Z123" s="151"/>
      <c r="AA123" s="1003"/>
    </row>
    <row r="124" spans="1:30" s="354" customFormat="1" ht="30.75" customHeight="1" x14ac:dyDescent="0.2">
      <c r="A124" s="292"/>
      <c r="B124" s="230"/>
      <c r="C124" s="1273" t="s">
        <v>1141</v>
      </c>
      <c r="D124" s="1273"/>
      <c r="E124" s="1273"/>
      <c r="F124" s="1273"/>
      <c r="G124" s="1273"/>
      <c r="H124" s="1273"/>
      <c r="I124" s="1273"/>
      <c r="J124" s="1273"/>
      <c r="K124" s="1273"/>
      <c r="L124" s="1273"/>
      <c r="M124" s="1273"/>
      <c r="N124" s="1274"/>
      <c r="O124" s="1274"/>
      <c r="P124" s="1274"/>
      <c r="Q124" s="1274"/>
      <c r="R124" s="1274"/>
      <c r="S124" s="1274"/>
      <c r="T124" s="1274"/>
      <c r="U124" s="332"/>
      <c r="V124" s="332"/>
      <c r="W124" s="1188" t="s">
        <v>1166</v>
      </c>
      <c r="X124" s="1189"/>
      <c r="Y124" s="750"/>
      <c r="Z124" s="151"/>
      <c r="AA124" s="1003">
        <f>IF(W124="?",0,IF(W124&lt;&gt;"",1,0))</f>
        <v>0</v>
      </c>
    </row>
    <row r="125" spans="1:30" s="354" customFormat="1" ht="10.5" customHeight="1" x14ac:dyDescent="0.2">
      <c r="A125" s="288" t="str">
        <f>IF($L$4&lt;&gt;"",$L$4,"")</f>
        <v>00000000</v>
      </c>
      <c r="B125" s="197"/>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59"/>
      <c r="AA125" s="1003"/>
    </row>
    <row r="126" spans="1:30" s="354" customFormat="1" ht="5.25" customHeight="1" x14ac:dyDescent="0.2">
      <c r="A126" s="292"/>
      <c r="B126" s="964"/>
      <c r="C126" s="965"/>
      <c r="D126" s="965"/>
      <c r="E126" s="965"/>
      <c r="F126" s="965"/>
      <c r="G126" s="965"/>
      <c r="H126" s="965"/>
      <c r="I126" s="965"/>
      <c r="J126" s="965"/>
      <c r="K126" s="965"/>
      <c r="L126" s="965"/>
      <c r="M126" s="965"/>
      <c r="N126" s="965"/>
      <c r="O126" s="965"/>
      <c r="P126" s="965"/>
      <c r="Q126" s="965"/>
      <c r="R126" s="965"/>
      <c r="S126" s="965"/>
      <c r="T126" s="965"/>
      <c r="U126" s="965"/>
      <c r="V126" s="802"/>
      <c r="W126" s="802"/>
      <c r="X126" s="802"/>
      <c r="Y126" s="802"/>
      <c r="Z126" s="803"/>
      <c r="AA126" s="1003"/>
      <c r="AB126" s="146"/>
      <c r="AC126" s="146"/>
      <c r="AD126" s="146"/>
    </row>
    <row r="127" spans="1:30" s="354" customFormat="1" ht="21" customHeight="1" x14ac:dyDescent="0.2">
      <c r="A127" s="292"/>
      <c r="B127" s="281"/>
      <c r="C127" s="1807" t="s">
        <v>1324</v>
      </c>
      <c r="D127" s="1673"/>
      <c r="E127" s="1673"/>
      <c r="F127" s="1673"/>
      <c r="G127" s="847" t="s">
        <v>1343</v>
      </c>
      <c r="H127" s="1808" t="str">
        <f>$L$10</f>
        <v/>
      </c>
      <c r="I127" s="1809"/>
      <c r="J127" s="1809"/>
      <c r="K127" s="1809"/>
      <c r="L127" s="1809"/>
      <c r="M127" s="1809"/>
      <c r="N127" s="1809"/>
      <c r="O127" s="1809"/>
      <c r="P127" s="1809"/>
      <c r="Q127" s="1809"/>
      <c r="R127" s="1809"/>
      <c r="S127" s="1809"/>
      <c r="T127" s="1810"/>
      <c r="U127" s="1811" t="str">
        <f>$L$4</f>
        <v>00000000</v>
      </c>
      <c r="V127" s="1812"/>
      <c r="W127" s="1812"/>
      <c r="X127" s="1813"/>
      <c r="Y127" s="806"/>
      <c r="Z127" s="186"/>
      <c r="AA127" s="1003">
        <f>IF(SUM(AA128:AA179)&gt;0,10000,0)</f>
        <v>0</v>
      </c>
      <c r="AB127" s="146"/>
      <c r="AC127" s="146"/>
      <c r="AD127" s="146"/>
    </row>
    <row r="128" spans="1:30" ht="9" customHeight="1" x14ac:dyDescent="0.2">
      <c r="A128" s="292"/>
      <c r="B128" s="160"/>
      <c r="C128" s="750"/>
      <c r="D128" s="750"/>
      <c r="E128" s="750"/>
      <c r="F128" s="750"/>
      <c r="G128" s="750"/>
      <c r="H128" s="750"/>
      <c r="I128" s="750"/>
      <c r="J128" s="750"/>
      <c r="K128" s="750"/>
      <c r="L128" s="750"/>
      <c r="M128" s="750"/>
      <c r="N128" s="750"/>
      <c r="O128" s="750"/>
      <c r="P128" s="750"/>
      <c r="Q128" s="750"/>
      <c r="R128" s="750"/>
      <c r="S128" s="750"/>
      <c r="T128" s="750"/>
      <c r="U128" s="750"/>
      <c r="V128" s="750"/>
      <c r="W128" s="750"/>
      <c r="X128" s="750"/>
      <c r="Y128" s="193"/>
      <c r="Z128" s="186"/>
      <c r="AA128" s="1003"/>
    </row>
    <row r="129" spans="1:29" ht="21" customHeight="1" x14ac:dyDescent="0.2">
      <c r="A129" s="296"/>
      <c r="B129" s="160"/>
      <c r="C129" s="750"/>
      <c r="D129" s="797"/>
      <c r="E129" s="797" t="s">
        <v>1596</v>
      </c>
      <c r="F129" s="1800"/>
      <c r="G129" s="1801"/>
      <c r="H129" s="1801"/>
      <c r="I129" s="1801"/>
      <c r="J129" s="1801"/>
      <c r="K129" s="1801"/>
      <c r="L129" s="1801"/>
      <c r="M129" s="1801"/>
      <c r="N129" s="1801"/>
      <c r="O129" s="1801"/>
      <c r="P129" s="1801"/>
      <c r="Q129" s="1801"/>
      <c r="R129" s="1801"/>
      <c r="S129" s="1801"/>
      <c r="T129" s="1801"/>
      <c r="U129" s="1801"/>
      <c r="V129" s="1801"/>
      <c r="W129" s="1801"/>
      <c r="X129" s="1801"/>
      <c r="Y129" s="193"/>
      <c r="Z129" s="186"/>
      <c r="AA129" s="1003">
        <f>IF(F129="?",0,IF(F129&lt;&gt;"",1,0))</f>
        <v>0</v>
      </c>
    </row>
    <row r="130" spans="1:29" s="354" customFormat="1" ht="5.25" customHeight="1" x14ac:dyDescent="0.2">
      <c r="A130" s="292"/>
      <c r="B130" s="230"/>
      <c r="C130" s="797"/>
      <c r="D130" s="797"/>
      <c r="E130" s="750"/>
      <c r="F130" s="750"/>
      <c r="G130" s="750"/>
      <c r="H130" s="750"/>
      <c r="I130" s="750"/>
      <c r="J130" s="750"/>
      <c r="K130" s="750"/>
      <c r="L130" s="750"/>
      <c r="M130" s="750"/>
      <c r="N130" s="750"/>
      <c r="O130" s="750"/>
      <c r="P130" s="750"/>
      <c r="Q130" s="750"/>
      <c r="R130" s="797"/>
      <c r="S130" s="797"/>
      <c r="T130" s="797"/>
      <c r="U130" s="797"/>
      <c r="V130" s="797"/>
      <c r="W130" s="797"/>
      <c r="X130" s="750"/>
      <c r="Y130" s="970"/>
      <c r="Z130" s="151"/>
      <c r="AA130" s="1003"/>
      <c r="AB130" s="355"/>
      <c r="AC130" s="355"/>
    </row>
    <row r="131" spans="1:29" ht="21" customHeight="1" x14ac:dyDescent="0.2">
      <c r="A131" s="296"/>
      <c r="B131" s="160"/>
      <c r="C131" s="750"/>
      <c r="D131" s="750"/>
      <c r="E131" s="797" t="s">
        <v>1070</v>
      </c>
      <c r="F131" s="1798"/>
      <c r="G131" s="1799"/>
      <c r="H131" s="750"/>
      <c r="I131" s="797" t="s">
        <v>905</v>
      </c>
      <c r="J131" s="1800"/>
      <c r="K131" s="1801"/>
      <c r="L131" s="1801"/>
      <c r="M131" s="1801"/>
      <c r="N131" s="1801"/>
      <c r="O131" s="1801"/>
      <c r="P131" s="1801"/>
      <c r="Q131" s="1801"/>
      <c r="R131" s="1801"/>
      <c r="S131" s="1801"/>
      <c r="T131" s="1801"/>
      <c r="U131" s="1801"/>
      <c r="V131" s="1801"/>
      <c r="W131" s="1801"/>
      <c r="X131" s="1801"/>
      <c r="Y131" s="193"/>
      <c r="Z131" s="186"/>
      <c r="AA131" s="1003">
        <f>IF(F131="?",0,IF(F131&lt;&gt;"",1,0))+IF(J131="?",0,IF(J131&lt;&gt;"",1,0))</f>
        <v>0</v>
      </c>
    </row>
    <row r="132" spans="1:29" s="354" customFormat="1" ht="9" customHeight="1" x14ac:dyDescent="0.2">
      <c r="A132" s="292"/>
      <c r="B132" s="230"/>
      <c r="C132" s="797"/>
      <c r="D132" s="797"/>
      <c r="E132" s="750"/>
      <c r="F132" s="750"/>
      <c r="G132" s="750"/>
      <c r="H132" s="750"/>
      <c r="I132" s="750"/>
      <c r="J132" s="750"/>
      <c r="K132" s="750"/>
      <c r="L132" s="750"/>
      <c r="M132" s="750"/>
      <c r="N132" s="750"/>
      <c r="O132" s="750"/>
      <c r="P132" s="750"/>
      <c r="Q132" s="750"/>
      <c r="R132" s="797"/>
      <c r="S132" s="797"/>
      <c r="T132" s="797"/>
      <c r="U132" s="797"/>
      <c r="V132" s="797"/>
      <c r="W132" s="797"/>
      <c r="X132" s="750"/>
      <c r="Y132" s="970"/>
      <c r="Z132" s="151"/>
      <c r="AA132" s="1003"/>
      <c r="AB132" s="355"/>
      <c r="AC132" s="355"/>
    </row>
    <row r="133" spans="1:29" s="354" customFormat="1" ht="24" customHeight="1" x14ac:dyDescent="0.2">
      <c r="A133" s="296"/>
      <c r="B133" s="230"/>
      <c r="C133" s="1802" t="s">
        <v>1597</v>
      </c>
      <c r="D133" s="1803"/>
      <c r="E133" s="1803"/>
      <c r="F133" s="1803"/>
      <c r="G133" s="1803"/>
      <c r="H133" s="1803"/>
      <c r="I133" s="1803"/>
      <c r="J133" s="1803"/>
      <c r="K133" s="1803"/>
      <c r="L133" s="1803"/>
      <c r="M133" s="1803"/>
      <c r="N133" s="1803"/>
      <c r="O133" s="1803"/>
      <c r="P133" s="1803"/>
      <c r="Q133" s="1803"/>
      <c r="R133" s="1803"/>
      <c r="S133" s="1803"/>
      <c r="T133" s="1803"/>
      <c r="U133" s="963"/>
      <c r="V133" s="855" t="s">
        <v>1166</v>
      </c>
      <c r="W133" s="103"/>
      <c r="X133" s="855" t="s">
        <v>1166</v>
      </c>
      <c r="Y133" s="797"/>
      <c r="Z133" s="151"/>
      <c r="AA133" s="1003">
        <f>IF(V133="?",0,IF(V133&lt;&gt;"",1,0))+IF(X133="?",0,IF(X133&lt;&gt;"",1,0))</f>
        <v>0</v>
      </c>
      <c r="AB133" s="355"/>
      <c r="AC133" s="355"/>
    </row>
    <row r="134" spans="1:29" s="354" customFormat="1" ht="9" customHeight="1" x14ac:dyDescent="0.2">
      <c r="A134" s="292"/>
      <c r="B134" s="230"/>
      <c r="C134" s="797"/>
      <c r="D134" s="797"/>
      <c r="E134" s="750"/>
      <c r="F134" s="750"/>
      <c r="G134" s="750"/>
      <c r="H134" s="750"/>
      <c r="I134" s="750"/>
      <c r="J134" s="750"/>
      <c r="K134" s="750"/>
      <c r="L134" s="750"/>
      <c r="M134" s="750"/>
      <c r="N134" s="750"/>
      <c r="O134" s="750"/>
      <c r="P134" s="750"/>
      <c r="Q134" s="750"/>
      <c r="R134" s="797"/>
      <c r="S134" s="797"/>
      <c r="T134" s="797"/>
      <c r="U134" s="797"/>
      <c r="V134" s="797"/>
      <c r="W134" s="797"/>
      <c r="X134" s="750"/>
      <c r="Y134" s="970"/>
      <c r="Z134" s="151"/>
      <c r="AA134" s="1003"/>
      <c r="AB134" s="355"/>
      <c r="AC134" s="355"/>
    </row>
    <row r="135" spans="1:29" s="354" customFormat="1" ht="21" customHeight="1" x14ac:dyDescent="0.2">
      <c r="A135" s="296"/>
      <c r="B135" s="230"/>
      <c r="C135" s="797"/>
      <c r="D135" s="797"/>
      <c r="E135" s="797"/>
      <c r="F135" s="797"/>
      <c r="G135" s="797"/>
      <c r="H135" s="797" t="s">
        <v>1598</v>
      </c>
      <c r="I135" s="1188" t="s">
        <v>1166</v>
      </c>
      <c r="J135" s="1804"/>
      <c r="K135" s="1804"/>
      <c r="L135" s="1804"/>
      <c r="M135" s="1805"/>
      <c r="N135" s="1805"/>
      <c r="O135" s="1805"/>
      <c r="P135" s="1805"/>
      <c r="Q135" s="1805"/>
      <c r="R135" s="1805"/>
      <c r="S135" s="1805"/>
      <c r="T135" s="1805"/>
      <c r="U135" s="1805"/>
      <c r="V135" s="1805"/>
      <c r="W135" s="1805"/>
      <c r="X135" s="1806"/>
      <c r="Y135" s="970"/>
      <c r="Z135" s="151"/>
      <c r="AA135" s="1003">
        <f>IF(I135="?",0,IF(I135&lt;&gt;"",1,0))</f>
        <v>0</v>
      </c>
      <c r="AB135" s="355"/>
      <c r="AC135" s="355"/>
    </row>
    <row r="136" spans="1:29" s="354" customFormat="1" ht="5.25" customHeight="1" x14ac:dyDescent="0.2">
      <c r="A136" s="292"/>
      <c r="B136" s="230"/>
      <c r="C136" s="797"/>
      <c r="D136" s="797"/>
      <c r="E136" s="750"/>
      <c r="F136" s="750"/>
      <c r="G136" s="750"/>
      <c r="H136" s="750"/>
      <c r="I136" s="750"/>
      <c r="J136" s="750"/>
      <c r="K136" s="750"/>
      <c r="L136" s="750"/>
      <c r="M136" s="750"/>
      <c r="N136" s="750"/>
      <c r="O136" s="750"/>
      <c r="P136" s="750"/>
      <c r="Q136" s="750"/>
      <c r="R136" s="797"/>
      <c r="S136" s="797"/>
      <c r="T136" s="797"/>
      <c r="U136" s="797"/>
      <c r="V136" s="797"/>
      <c r="W136" s="797"/>
      <c r="X136" s="750"/>
      <c r="Y136" s="970"/>
      <c r="Z136" s="151"/>
      <c r="AA136" s="1003"/>
      <c r="AB136" s="355"/>
      <c r="AC136" s="355"/>
    </row>
    <row r="137" spans="1:29" s="354" customFormat="1" ht="21" customHeight="1" x14ac:dyDescent="0.2">
      <c r="A137" s="296"/>
      <c r="B137" s="230"/>
      <c r="C137" s="750" t="s">
        <v>1631</v>
      </c>
      <c r="D137" s="797"/>
      <c r="E137" s="797"/>
      <c r="F137" s="797"/>
      <c r="G137" s="797"/>
      <c r="H137" s="797"/>
      <c r="I137" s="797"/>
      <c r="J137" s="797"/>
      <c r="K137" s="797"/>
      <c r="L137" s="797"/>
      <c r="M137" s="797"/>
      <c r="N137" s="797"/>
      <c r="O137" s="797"/>
      <c r="P137" s="797"/>
      <c r="Q137" s="855" t="s">
        <v>1166</v>
      </c>
      <c r="R137" s="749" t="s">
        <v>1632</v>
      </c>
      <c r="S137" s="970"/>
      <c r="T137" s="855" t="s">
        <v>1166</v>
      </c>
      <c r="U137" s="749" t="s">
        <v>1633</v>
      </c>
      <c r="V137" s="970"/>
      <c r="W137" s="855" t="s">
        <v>1166</v>
      </c>
      <c r="X137" s="749" t="s">
        <v>1634</v>
      </c>
      <c r="Y137" s="970"/>
      <c r="Z137" s="151"/>
      <c r="AA137" s="1003">
        <f>IF(Q137="?",0,IF(Q137&lt;&gt;"",1,0))+IF(T137="?",0,IF(T137&lt;&gt;"",1,0))+IF(W137="?",0,IF(W137&lt;&gt;"",1,0))</f>
        <v>0</v>
      </c>
      <c r="AB137" s="355"/>
      <c r="AC137" s="355"/>
    </row>
    <row r="138" spans="1:29" ht="9" customHeight="1" x14ac:dyDescent="0.2">
      <c r="A138" s="292"/>
      <c r="B138" s="281"/>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749"/>
      <c r="Y138" s="220"/>
      <c r="Z138" s="186"/>
      <c r="AA138" s="1003"/>
    </row>
    <row r="139" spans="1:29" s="353" customFormat="1" ht="27" customHeight="1" x14ac:dyDescent="0.2">
      <c r="A139" s="459" t="s">
        <v>258</v>
      </c>
      <c r="B139" s="165"/>
      <c r="C139" s="1787" t="s">
        <v>1599</v>
      </c>
      <c r="D139" s="1788"/>
      <c r="E139" s="1788"/>
      <c r="F139" s="1788"/>
      <c r="G139" s="1788"/>
      <c r="H139" s="1788"/>
      <c r="I139" s="1788"/>
      <c r="J139" s="1788"/>
      <c r="K139" s="1788"/>
      <c r="L139" s="1788"/>
      <c r="M139" s="1788"/>
      <c r="N139" s="1788"/>
      <c r="O139" s="1788"/>
      <c r="P139" s="1788"/>
      <c r="Q139" s="1788"/>
      <c r="R139" s="1788"/>
      <c r="S139" s="1788"/>
      <c r="T139" s="1793"/>
      <c r="U139" s="1793"/>
      <c r="V139" s="1793"/>
      <c r="W139" s="1793"/>
      <c r="X139" s="1794"/>
      <c r="Y139" s="239"/>
      <c r="Z139" s="166"/>
      <c r="AA139" s="1003"/>
    </row>
    <row r="140" spans="1:29" ht="5.25" customHeight="1" x14ac:dyDescent="0.2">
      <c r="A140" s="292"/>
      <c r="B140" s="281"/>
      <c r="C140" s="749"/>
      <c r="D140" s="749"/>
      <c r="E140" s="749"/>
      <c r="F140" s="749"/>
      <c r="G140" s="749"/>
      <c r="H140" s="749"/>
      <c r="I140" s="749"/>
      <c r="J140" s="749"/>
      <c r="K140" s="749"/>
      <c r="L140" s="749"/>
      <c r="M140" s="749"/>
      <c r="N140" s="749"/>
      <c r="O140" s="749"/>
      <c r="P140" s="749"/>
      <c r="Q140" s="749"/>
      <c r="R140" s="749"/>
      <c r="S140" s="749"/>
      <c r="T140" s="749"/>
      <c r="U140" s="749"/>
      <c r="V140" s="749"/>
      <c r="W140" s="749"/>
      <c r="X140" s="749"/>
      <c r="Y140" s="220"/>
      <c r="Z140" s="186"/>
      <c r="AA140" s="1003"/>
    </row>
    <row r="141" spans="1:29" s="354" customFormat="1" ht="21" customHeight="1" x14ac:dyDescent="0.2">
      <c r="A141" s="296"/>
      <c r="B141" s="230"/>
      <c r="C141" s="797"/>
      <c r="D141" s="797"/>
      <c r="E141" s="797"/>
      <c r="F141" s="797"/>
      <c r="G141" s="797"/>
      <c r="H141" s="797"/>
      <c r="I141" s="797" t="s">
        <v>1600</v>
      </c>
      <c r="J141" s="1795"/>
      <c r="K141" s="1796"/>
      <c r="L141" s="1797"/>
      <c r="M141" s="750" t="s">
        <v>1601</v>
      </c>
      <c r="N141" s="797"/>
      <c r="O141" s="797"/>
      <c r="P141" s="1795"/>
      <c r="Q141" s="1796"/>
      <c r="R141" s="1797"/>
      <c r="S141" s="750" t="s">
        <v>1602</v>
      </c>
      <c r="T141" s="797"/>
      <c r="U141" s="1795"/>
      <c r="V141" s="1796"/>
      <c r="W141" s="1797"/>
      <c r="X141" s="750" t="s">
        <v>1025</v>
      </c>
      <c r="Y141" s="797"/>
      <c r="Z141" s="151"/>
      <c r="AA141" s="1003">
        <f>IF(J141="?",0,IF(J141&lt;&gt;"",1,0))+IF(P141="?",0,IF(P141&lt;&gt;"",1,0))+IF(U141="?",0,IF(U141&lt;&gt;"",1,0))</f>
        <v>0</v>
      </c>
      <c r="AB141" s="355"/>
      <c r="AC141" s="355"/>
    </row>
    <row r="142" spans="1:29" s="354" customFormat="1" ht="5.25" customHeight="1" x14ac:dyDescent="0.2">
      <c r="A142" s="292"/>
      <c r="B142" s="230"/>
      <c r="C142" s="797"/>
      <c r="D142" s="797"/>
      <c r="E142" s="750"/>
      <c r="F142" s="750"/>
      <c r="G142" s="750"/>
      <c r="H142" s="750"/>
      <c r="I142" s="750"/>
      <c r="J142" s="750"/>
      <c r="K142" s="750"/>
      <c r="L142" s="750"/>
      <c r="M142" s="750"/>
      <c r="N142" s="750"/>
      <c r="O142" s="750"/>
      <c r="P142" s="750"/>
      <c r="Q142" s="750"/>
      <c r="R142" s="797"/>
      <c r="S142" s="797"/>
      <c r="T142" s="797"/>
      <c r="U142" s="797"/>
      <c r="V142" s="797"/>
      <c r="W142" s="797"/>
      <c r="X142" s="750"/>
      <c r="Y142" s="970"/>
      <c r="Z142" s="151"/>
      <c r="AA142" s="1003"/>
      <c r="AB142" s="355"/>
      <c r="AC142" s="355"/>
    </row>
    <row r="143" spans="1:29" s="353" customFormat="1" ht="27" customHeight="1" x14ac:dyDescent="0.2">
      <c r="A143" s="459" t="s">
        <v>258</v>
      </c>
      <c r="B143" s="165"/>
      <c r="C143" s="1787" t="s">
        <v>1603</v>
      </c>
      <c r="D143" s="1788"/>
      <c r="E143" s="1788"/>
      <c r="F143" s="1788"/>
      <c r="G143" s="1788"/>
      <c r="H143" s="1788"/>
      <c r="I143" s="1788"/>
      <c r="J143" s="1788"/>
      <c r="K143" s="1788"/>
      <c r="L143" s="1788"/>
      <c r="M143" s="1788"/>
      <c r="N143" s="1788"/>
      <c r="O143" s="1788"/>
      <c r="P143" s="1788"/>
      <c r="Q143" s="1788"/>
      <c r="R143" s="1788"/>
      <c r="S143" s="1788"/>
      <c r="T143" s="1793"/>
      <c r="U143" s="1793"/>
      <c r="V143" s="1793"/>
      <c r="W143" s="1793"/>
      <c r="X143" s="1794"/>
      <c r="Y143" s="239"/>
      <c r="Z143" s="166"/>
      <c r="AA143" s="1003"/>
    </row>
    <row r="144" spans="1:29" s="354" customFormat="1" ht="5.25" customHeight="1" x14ac:dyDescent="0.2">
      <c r="A144" s="292"/>
      <c r="B144" s="230"/>
      <c r="C144" s="797"/>
      <c r="D144" s="797"/>
      <c r="E144" s="750"/>
      <c r="F144" s="750"/>
      <c r="G144" s="750"/>
      <c r="H144" s="750"/>
      <c r="I144" s="750"/>
      <c r="J144" s="750"/>
      <c r="K144" s="750"/>
      <c r="L144" s="750"/>
      <c r="M144" s="750"/>
      <c r="N144" s="750"/>
      <c r="O144" s="750"/>
      <c r="P144" s="750"/>
      <c r="Q144" s="750"/>
      <c r="R144" s="797"/>
      <c r="S144" s="797"/>
      <c r="T144" s="797"/>
      <c r="U144" s="797"/>
      <c r="V144" s="797"/>
      <c r="W144" s="797"/>
      <c r="X144" s="750"/>
      <c r="Y144" s="970"/>
      <c r="Z144" s="151"/>
      <c r="AA144" s="1003"/>
      <c r="AB144" s="355"/>
      <c r="AC144" s="355"/>
    </row>
    <row r="145" spans="1:29" s="354" customFormat="1" ht="21" customHeight="1" x14ac:dyDescent="0.2">
      <c r="A145" s="296"/>
      <c r="B145" s="230"/>
      <c r="C145" s="797"/>
      <c r="D145" s="797"/>
      <c r="E145" s="797"/>
      <c r="F145" s="797"/>
      <c r="G145" s="797"/>
      <c r="H145" s="797"/>
      <c r="I145" s="797" t="s">
        <v>1604</v>
      </c>
      <c r="J145" s="1795"/>
      <c r="K145" s="1796"/>
      <c r="L145" s="1797"/>
      <c r="M145" s="750" t="s">
        <v>1601</v>
      </c>
      <c r="N145" s="797"/>
      <c r="O145" s="797"/>
      <c r="P145" s="1795"/>
      <c r="Q145" s="1796"/>
      <c r="R145" s="1797"/>
      <c r="S145" s="750" t="s">
        <v>1602</v>
      </c>
      <c r="T145" s="797"/>
      <c r="U145" s="1795"/>
      <c r="V145" s="1796"/>
      <c r="W145" s="1797"/>
      <c r="X145" s="750" t="s">
        <v>1025</v>
      </c>
      <c r="Y145" s="797"/>
      <c r="Z145" s="151"/>
      <c r="AA145" s="1003">
        <f>IF(J145="?",0,IF(J145&lt;&gt;"",1,0))+IF(P145="?",0,IF(P145&lt;&gt;"",1,0))+IF(U145="?",0,IF(U145&lt;&gt;"",1,0))</f>
        <v>0</v>
      </c>
      <c r="AB145" s="355"/>
      <c r="AC145" s="355"/>
    </row>
    <row r="146" spans="1:29" s="354" customFormat="1" ht="9" customHeight="1" x14ac:dyDescent="0.2">
      <c r="A146" s="292"/>
      <c r="B146" s="281"/>
      <c r="C146" s="749"/>
      <c r="D146" s="749"/>
      <c r="E146" s="749"/>
      <c r="F146" s="749"/>
      <c r="G146" s="749"/>
      <c r="H146" s="749"/>
      <c r="I146" s="749"/>
      <c r="J146" s="749"/>
      <c r="K146" s="749"/>
      <c r="L146" s="749"/>
      <c r="M146" s="749"/>
      <c r="N146" s="749"/>
      <c r="O146" s="749"/>
      <c r="P146" s="749"/>
      <c r="Q146" s="749"/>
      <c r="R146" s="749"/>
      <c r="S146" s="749"/>
      <c r="T146" s="749"/>
      <c r="U146" s="749"/>
      <c r="V146" s="749"/>
      <c r="W146" s="749"/>
      <c r="X146" s="749"/>
      <c r="Y146" s="220"/>
      <c r="Z146" s="186"/>
      <c r="AA146" s="1003"/>
      <c r="AB146" s="355"/>
      <c r="AC146" s="355"/>
    </row>
    <row r="147" spans="1:29" s="353" customFormat="1" ht="27" customHeight="1" x14ac:dyDescent="0.2">
      <c r="A147" s="459" t="s">
        <v>258</v>
      </c>
      <c r="B147" s="165"/>
      <c r="C147" s="1787" t="s">
        <v>1648</v>
      </c>
      <c r="D147" s="1788"/>
      <c r="E147" s="1788"/>
      <c r="F147" s="1788"/>
      <c r="G147" s="1788"/>
      <c r="H147" s="1788"/>
      <c r="I147" s="1788"/>
      <c r="J147" s="1788"/>
      <c r="K147" s="1788"/>
      <c r="L147" s="1788"/>
      <c r="M147" s="1788"/>
      <c r="N147" s="1788"/>
      <c r="O147" s="1788"/>
      <c r="P147" s="1788"/>
      <c r="Q147" s="1788"/>
      <c r="R147" s="1788"/>
      <c r="S147" s="1788"/>
      <c r="T147" s="1793"/>
      <c r="U147" s="1793"/>
      <c r="V147" s="1793"/>
      <c r="W147" s="1793"/>
      <c r="X147" s="1794"/>
      <c r="Y147" s="239"/>
      <c r="Z147" s="166"/>
      <c r="AA147" s="1003"/>
    </row>
    <row r="148" spans="1:29" s="354" customFormat="1" ht="5.25" customHeight="1" x14ac:dyDescent="0.2">
      <c r="A148" s="292"/>
      <c r="B148" s="281"/>
      <c r="C148" s="749"/>
      <c r="D148" s="749"/>
      <c r="E148" s="749"/>
      <c r="F148" s="749"/>
      <c r="G148" s="749"/>
      <c r="H148" s="749"/>
      <c r="I148" s="749"/>
      <c r="J148" s="749"/>
      <c r="K148" s="749"/>
      <c r="L148" s="749"/>
      <c r="M148" s="749"/>
      <c r="N148" s="749"/>
      <c r="O148" s="749"/>
      <c r="P148" s="749"/>
      <c r="Q148" s="749"/>
      <c r="R148" s="749"/>
      <c r="S148" s="749"/>
      <c r="T148" s="749"/>
      <c r="U148" s="749"/>
      <c r="V148" s="749"/>
      <c r="W148" s="749"/>
      <c r="X148" s="749"/>
      <c r="Y148" s="220"/>
      <c r="Z148" s="186"/>
      <c r="AA148" s="1003"/>
      <c r="AB148" s="355"/>
      <c r="AC148" s="355"/>
    </row>
    <row r="149" spans="1:29" s="354" customFormat="1" ht="21" customHeight="1" x14ac:dyDescent="0.2">
      <c r="A149" s="296"/>
      <c r="B149" s="230"/>
      <c r="C149" s="750" t="s">
        <v>1605</v>
      </c>
      <c r="D149" s="797"/>
      <c r="E149" s="797"/>
      <c r="F149" s="797"/>
      <c r="G149" s="797"/>
      <c r="H149" s="797"/>
      <c r="I149" s="797"/>
      <c r="J149" s="750"/>
      <c r="K149" s="750"/>
      <c r="L149" s="750"/>
      <c r="M149" s="750"/>
      <c r="N149" s="750"/>
      <c r="O149" s="750"/>
      <c r="P149" s="750"/>
      <c r="Q149" s="750"/>
      <c r="R149" s="750"/>
      <c r="S149" s="750"/>
      <c r="T149" s="797"/>
      <c r="U149" s="1795"/>
      <c r="V149" s="1796"/>
      <c r="W149" s="1797"/>
      <c r="X149" s="750" t="s">
        <v>1000</v>
      </c>
      <c r="Y149" s="797"/>
      <c r="Z149" s="151"/>
      <c r="AA149" s="1003">
        <f>IF(U149="?",0,IF(U149&lt;&gt;"",1,0))</f>
        <v>0</v>
      </c>
      <c r="AB149" s="355"/>
      <c r="AC149" s="355"/>
    </row>
    <row r="150" spans="1:29" s="354" customFormat="1" ht="9" customHeight="1" x14ac:dyDescent="0.2">
      <c r="A150" s="292"/>
      <c r="B150" s="281"/>
      <c r="C150" s="749"/>
      <c r="D150" s="749"/>
      <c r="E150" s="749"/>
      <c r="F150" s="749"/>
      <c r="G150" s="749"/>
      <c r="H150" s="749"/>
      <c r="I150" s="749"/>
      <c r="J150" s="749"/>
      <c r="K150" s="749"/>
      <c r="L150" s="749"/>
      <c r="M150" s="749"/>
      <c r="N150" s="749"/>
      <c r="O150" s="749"/>
      <c r="P150" s="749"/>
      <c r="Q150" s="749"/>
      <c r="R150" s="749"/>
      <c r="S150" s="749"/>
      <c r="T150" s="749"/>
      <c r="U150" s="749"/>
      <c r="V150" s="749"/>
      <c r="W150" s="749"/>
      <c r="X150" s="749"/>
      <c r="Y150" s="220"/>
      <c r="Z150" s="186"/>
      <c r="AA150" s="1003"/>
      <c r="AB150" s="355"/>
      <c r="AC150" s="355"/>
    </row>
    <row r="151" spans="1:29" s="353" customFormat="1" ht="21" customHeight="1" x14ac:dyDescent="0.2">
      <c r="A151" s="459" t="s">
        <v>258</v>
      </c>
      <c r="B151" s="165"/>
      <c r="C151" s="1787" t="s">
        <v>1649</v>
      </c>
      <c r="D151" s="1788"/>
      <c r="E151" s="1788"/>
      <c r="F151" s="1788"/>
      <c r="G151" s="1788"/>
      <c r="H151" s="1788"/>
      <c r="I151" s="1788"/>
      <c r="J151" s="1788"/>
      <c r="K151" s="1788"/>
      <c r="L151" s="1788"/>
      <c r="M151" s="1788"/>
      <c r="N151" s="1788"/>
      <c r="O151" s="1788"/>
      <c r="P151" s="1788"/>
      <c r="Q151" s="1788"/>
      <c r="R151" s="1788"/>
      <c r="S151" s="1788"/>
      <c r="T151" s="1789"/>
      <c r="U151" s="1789"/>
      <c r="V151" s="1789"/>
      <c r="W151" s="1789"/>
      <c r="X151" s="1790"/>
      <c r="Y151" s="239"/>
      <c r="Z151" s="166"/>
      <c r="AA151" s="1003"/>
    </row>
    <row r="152" spans="1:29" s="354" customFormat="1" ht="9" customHeight="1" x14ac:dyDescent="0.2">
      <c r="A152" s="292"/>
      <c r="B152" s="281"/>
      <c r="C152" s="749"/>
      <c r="D152" s="749"/>
      <c r="E152" s="749"/>
      <c r="F152" s="749"/>
      <c r="G152" s="749"/>
      <c r="H152" s="749"/>
      <c r="I152" s="749"/>
      <c r="J152" s="749"/>
      <c r="K152" s="749"/>
      <c r="L152" s="749"/>
      <c r="M152" s="749"/>
      <c r="N152" s="749"/>
      <c r="O152" s="749"/>
      <c r="P152" s="749"/>
      <c r="Q152" s="749"/>
      <c r="R152" s="749"/>
      <c r="S152" s="749"/>
      <c r="T152" s="749"/>
      <c r="U152" s="749"/>
      <c r="V152" s="749"/>
      <c r="W152" s="749"/>
      <c r="X152" s="749"/>
      <c r="Y152" s="220"/>
      <c r="Z152" s="186"/>
      <c r="AA152" s="1003"/>
      <c r="AB152" s="355"/>
      <c r="AC152" s="355"/>
    </row>
    <row r="153" spans="1:29" s="354" customFormat="1" ht="21" customHeight="1" x14ac:dyDescent="0.2">
      <c r="A153" s="296"/>
      <c r="B153" s="230"/>
      <c r="C153" s="749"/>
      <c r="D153" s="855" t="s">
        <v>1166</v>
      </c>
      <c r="E153" s="749" t="s">
        <v>1606</v>
      </c>
      <c r="F153" s="749"/>
      <c r="G153" s="749"/>
      <c r="H153" s="749"/>
      <c r="I153" s="749"/>
      <c r="J153" s="749"/>
      <c r="K153" s="749"/>
      <c r="L153" s="855" t="s">
        <v>1166</v>
      </c>
      <c r="M153" s="749" t="s">
        <v>1607</v>
      </c>
      <c r="N153" s="749"/>
      <c r="O153" s="749"/>
      <c r="P153" s="749"/>
      <c r="Q153" s="749"/>
      <c r="R153" s="749"/>
      <c r="S153" s="749"/>
      <c r="T153" s="855" t="s">
        <v>1166</v>
      </c>
      <c r="U153" s="749" t="s">
        <v>1608</v>
      </c>
      <c r="V153" s="749"/>
      <c r="W153" s="749"/>
      <c r="X153" s="749"/>
      <c r="Y153" s="220"/>
      <c r="Z153" s="151"/>
      <c r="AA153" s="1003">
        <f>IF(D153="?",0,IF(D153&lt;&gt;"",1,0))+IF(L153="?",0,IF(L153&lt;&gt;"",1,0))+IF(T153="?",0,IF(T153&lt;&gt;"",1,0))</f>
        <v>0</v>
      </c>
      <c r="AB153" s="355"/>
      <c r="AC153" s="355"/>
    </row>
    <row r="154" spans="1:29" s="971" customFormat="1" ht="5.25" customHeight="1" x14ac:dyDescent="0.2">
      <c r="A154" s="292"/>
      <c r="B154" s="230"/>
      <c r="C154" s="749"/>
      <c r="D154" s="750"/>
      <c r="E154" s="749"/>
      <c r="F154" s="749"/>
      <c r="G154" s="749"/>
      <c r="H154" s="749"/>
      <c r="I154" s="749"/>
      <c r="J154" s="749"/>
      <c r="K154" s="749"/>
      <c r="L154" s="749"/>
      <c r="M154" s="749"/>
      <c r="N154" s="749"/>
      <c r="O154" s="749"/>
      <c r="P154" s="749"/>
      <c r="Q154" s="749"/>
      <c r="R154" s="749"/>
      <c r="S154" s="963"/>
      <c r="T154" s="963"/>
      <c r="U154" s="963"/>
      <c r="V154" s="963"/>
      <c r="W154" s="963"/>
      <c r="X154" s="963"/>
      <c r="Y154" s="970"/>
      <c r="Z154" s="151"/>
      <c r="AA154" s="1006"/>
      <c r="AB154" s="972"/>
      <c r="AC154" s="972"/>
    </row>
    <row r="155" spans="1:29" s="354" customFormat="1" ht="21" customHeight="1" x14ac:dyDescent="0.2">
      <c r="A155" s="296"/>
      <c r="B155" s="230"/>
      <c r="C155" s="749"/>
      <c r="D155" s="855" t="s">
        <v>1166</v>
      </c>
      <c r="E155" s="749" t="s">
        <v>1609</v>
      </c>
      <c r="F155" s="749"/>
      <c r="G155" s="749"/>
      <c r="H155" s="749"/>
      <c r="I155" s="749"/>
      <c r="J155" s="749"/>
      <c r="K155" s="749"/>
      <c r="L155" s="855" t="s">
        <v>1166</v>
      </c>
      <c r="M155" s="749" t="s">
        <v>1610</v>
      </c>
      <c r="N155" s="749"/>
      <c r="O155" s="749"/>
      <c r="P155" s="749"/>
      <c r="Q155" s="749"/>
      <c r="R155" s="963"/>
      <c r="S155" s="963"/>
      <c r="T155" s="855" t="s">
        <v>1166</v>
      </c>
      <c r="U155" s="749" t="s">
        <v>1611</v>
      </c>
      <c r="V155" s="963"/>
      <c r="W155" s="963"/>
      <c r="X155" s="749"/>
      <c r="Y155" s="220"/>
      <c r="Z155" s="151"/>
      <c r="AA155" s="1003">
        <f>IF(D155="?",0,IF(D155&lt;&gt;"",1,0))+IF(L155="?",0,IF(L155&lt;&gt;"",1,0))+IF(T155="?",0,IF(T155&lt;&gt;"",1,0))</f>
        <v>0</v>
      </c>
      <c r="AB155" s="355"/>
      <c r="AC155" s="355"/>
    </row>
    <row r="156" spans="1:29" s="971" customFormat="1" ht="5.25" customHeight="1" x14ac:dyDescent="0.2">
      <c r="A156" s="292"/>
      <c r="B156" s="230"/>
      <c r="C156" s="749"/>
      <c r="D156" s="750"/>
      <c r="E156" s="749"/>
      <c r="F156" s="749"/>
      <c r="G156" s="749"/>
      <c r="H156" s="749"/>
      <c r="I156" s="749"/>
      <c r="J156" s="749"/>
      <c r="K156" s="749"/>
      <c r="L156" s="749"/>
      <c r="M156" s="749"/>
      <c r="N156" s="749"/>
      <c r="O156" s="749"/>
      <c r="P156" s="749"/>
      <c r="Q156" s="749"/>
      <c r="R156" s="963"/>
      <c r="S156" s="963"/>
      <c r="T156" s="963"/>
      <c r="U156" s="963"/>
      <c r="V156" s="963"/>
      <c r="W156" s="963"/>
      <c r="X156" s="749"/>
      <c r="Y156" s="970"/>
      <c r="Z156" s="151"/>
      <c r="AA156" s="1006"/>
      <c r="AB156" s="972"/>
      <c r="AC156" s="972"/>
    </row>
    <row r="157" spans="1:29" s="354" customFormat="1" ht="21" customHeight="1" x14ac:dyDescent="0.2">
      <c r="A157" s="296"/>
      <c r="B157" s="230"/>
      <c r="C157" s="749"/>
      <c r="D157" s="855" t="s">
        <v>1166</v>
      </c>
      <c r="E157" s="749" t="s">
        <v>1612</v>
      </c>
      <c r="F157" s="749"/>
      <c r="G157" s="749"/>
      <c r="H157" s="749"/>
      <c r="I157" s="749"/>
      <c r="J157" s="749"/>
      <c r="K157" s="749"/>
      <c r="L157" s="855" t="s">
        <v>1166</v>
      </c>
      <c r="M157" s="749" t="s">
        <v>1613</v>
      </c>
      <c r="N157" s="749"/>
      <c r="O157" s="749"/>
      <c r="P157" s="749"/>
      <c r="Q157" s="749"/>
      <c r="R157" s="963"/>
      <c r="S157" s="963"/>
      <c r="T157" s="855" t="s">
        <v>1166</v>
      </c>
      <c r="U157" s="749" t="s">
        <v>1614</v>
      </c>
      <c r="V157" s="963"/>
      <c r="W157" s="963"/>
      <c r="X157" s="749"/>
      <c r="Y157" s="220"/>
      <c r="Z157" s="151"/>
      <c r="AA157" s="1003">
        <f>IF(D157="?",0,IF(D157&lt;&gt;"",1,0))+IF(L157="?",0,IF(L157&lt;&gt;"",1,0))+IF(T157="?",0,IF(T157&lt;&gt;"",1,0))</f>
        <v>0</v>
      </c>
      <c r="AB157" s="355"/>
      <c r="AC157" s="355"/>
    </row>
    <row r="158" spans="1:29" s="971" customFormat="1" ht="5.25" customHeight="1" x14ac:dyDescent="0.2">
      <c r="A158" s="292"/>
      <c r="B158" s="230"/>
      <c r="C158" s="749"/>
      <c r="D158" s="750"/>
      <c r="E158" s="749"/>
      <c r="F158" s="749"/>
      <c r="G158" s="749"/>
      <c r="H158" s="749"/>
      <c r="I158" s="749"/>
      <c r="J158" s="749"/>
      <c r="K158" s="749"/>
      <c r="L158" s="749"/>
      <c r="M158" s="749"/>
      <c r="N158" s="749"/>
      <c r="O158" s="749"/>
      <c r="P158" s="749"/>
      <c r="Q158" s="749"/>
      <c r="R158" s="963"/>
      <c r="S158" s="963"/>
      <c r="T158" s="963"/>
      <c r="U158" s="963"/>
      <c r="V158" s="963"/>
      <c r="W158" s="963"/>
      <c r="X158" s="749"/>
      <c r="Y158" s="970"/>
      <c r="Z158" s="151"/>
      <c r="AA158" s="1006"/>
      <c r="AB158" s="972"/>
      <c r="AC158" s="972"/>
    </row>
    <row r="159" spans="1:29" s="354" customFormat="1" ht="21" customHeight="1" x14ac:dyDescent="0.2">
      <c r="A159" s="296"/>
      <c r="B159" s="230"/>
      <c r="C159" s="749"/>
      <c r="D159" s="855" t="s">
        <v>1166</v>
      </c>
      <c r="E159" s="749" t="s">
        <v>1615</v>
      </c>
      <c r="F159" s="749"/>
      <c r="G159" s="749"/>
      <c r="H159" s="749"/>
      <c r="I159" s="749"/>
      <c r="J159" s="749"/>
      <c r="K159" s="749"/>
      <c r="L159" s="855" t="s">
        <v>1166</v>
      </c>
      <c r="M159" s="749" t="s">
        <v>1616</v>
      </c>
      <c r="N159" s="749"/>
      <c r="O159" s="749"/>
      <c r="P159" s="749"/>
      <c r="Q159" s="749"/>
      <c r="R159" s="963"/>
      <c r="S159" s="963"/>
      <c r="T159" s="855" t="s">
        <v>1166</v>
      </c>
      <c r="U159" s="749" t="s">
        <v>1617</v>
      </c>
      <c r="V159" s="963"/>
      <c r="W159" s="963"/>
      <c r="X159" s="749"/>
      <c r="Y159" s="220"/>
      <c r="Z159" s="151"/>
      <c r="AA159" s="1003">
        <f>IF(D159="?",0,IF(D159&lt;&gt;"",1,0))+IF(L159="?",0,IF(L159&lt;&gt;"",1,0))+IF(T159="?",0,IF(T159&lt;&gt;"",1,0))</f>
        <v>0</v>
      </c>
      <c r="AB159" s="355"/>
      <c r="AC159" s="355"/>
    </row>
    <row r="160" spans="1:29" s="971" customFormat="1" ht="5.25" customHeight="1" x14ac:dyDescent="0.2">
      <c r="A160" s="292"/>
      <c r="B160" s="230"/>
      <c r="C160" s="749"/>
      <c r="D160" s="750"/>
      <c r="E160" s="750"/>
      <c r="F160" s="750"/>
      <c r="G160" s="750"/>
      <c r="H160" s="750"/>
      <c r="I160" s="750"/>
      <c r="J160" s="750"/>
      <c r="K160" s="750"/>
      <c r="L160" s="749"/>
      <c r="M160" s="749"/>
      <c r="N160" s="750"/>
      <c r="O160" s="750"/>
      <c r="P160" s="750"/>
      <c r="Q160" s="750"/>
      <c r="R160" s="797"/>
      <c r="S160" s="797"/>
      <c r="T160" s="797"/>
      <c r="U160" s="797"/>
      <c r="V160" s="797"/>
      <c r="W160" s="797"/>
      <c r="X160" s="750"/>
      <c r="Y160" s="970"/>
      <c r="Z160" s="151"/>
      <c r="AA160" s="1006"/>
      <c r="AB160" s="972"/>
      <c r="AC160" s="972"/>
    </row>
    <row r="161" spans="1:29" s="354" customFormat="1" ht="21" customHeight="1" x14ac:dyDescent="0.2">
      <c r="A161" s="296"/>
      <c r="B161" s="230"/>
      <c r="C161" s="749"/>
      <c r="D161" s="749" t="s">
        <v>1635</v>
      </c>
      <c r="E161" s="750"/>
      <c r="F161" s="1785"/>
      <c r="G161" s="1786"/>
      <c r="H161" s="1786"/>
      <c r="I161" s="1786"/>
      <c r="J161" s="1786"/>
      <c r="K161" s="750"/>
      <c r="L161" s="855" t="s">
        <v>1166</v>
      </c>
      <c r="M161" s="749" t="s">
        <v>1618</v>
      </c>
      <c r="N161" s="750"/>
      <c r="O161" s="750"/>
      <c r="P161" s="750"/>
      <c r="Q161" s="750"/>
      <c r="R161" s="797"/>
      <c r="S161" s="797"/>
      <c r="T161" s="855" t="s">
        <v>1166</v>
      </c>
      <c r="U161" s="749" t="s">
        <v>1619</v>
      </c>
      <c r="V161" s="797"/>
      <c r="W161" s="797"/>
      <c r="X161" s="750"/>
      <c r="Y161" s="220"/>
      <c r="Z161" s="151"/>
      <c r="AA161" s="1003">
        <f>IF(F161="?",0,IF(F161&lt;&gt;"",1,0))+IF(L161="?",0,IF(L161&lt;&gt;"",1,0))+IF(T161="?",0,IF(T161&lt;&gt;"",1,0))</f>
        <v>0</v>
      </c>
      <c r="AB161" s="355"/>
      <c r="AC161" s="355"/>
    </row>
    <row r="162" spans="1:29" ht="9" customHeight="1" x14ac:dyDescent="0.2">
      <c r="A162" s="292"/>
      <c r="B162" s="281"/>
      <c r="C162" s="749"/>
      <c r="D162" s="749"/>
      <c r="E162" s="749"/>
      <c r="F162" s="749"/>
      <c r="G162" s="749"/>
      <c r="H162" s="749"/>
      <c r="I162" s="749"/>
      <c r="J162" s="749"/>
      <c r="K162" s="749"/>
      <c r="L162" s="749"/>
      <c r="M162" s="749"/>
      <c r="N162" s="610"/>
      <c r="O162" s="610"/>
      <c r="P162" s="610"/>
      <c r="Q162" s="610"/>
      <c r="R162" s="749"/>
      <c r="S162" s="749"/>
      <c r="T162" s="749"/>
      <c r="U162" s="610"/>
      <c r="V162" s="610"/>
      <c r="W162" s="610"/>
      <c r="X162" s="610"/>
      <c r="Y162" s="183"/>
      <c r="Z162" s="186"/>
      <c r="AA162" s="1003"/>
    </row>
    <row r="163" spans="1:29" s="354" customFormat="1" ht="5.45" customHeight="1" x14ac:dyDescent="0.2">
      <c r="A163" s="292"/>
      <c r="B163" s="964"/>
      <c r="C163" s="965"/>
      <c r="D163" s="965"/>
      <c r="E163" s="965"/>
      <c r="F163" s="965"/>
      <c r="G163" s="965"/>
      <c r="H163" s="965"/>
      <c r="I163" s="965"/>
      <c r="J163" s="965"/>
      <c r="K163" s="965"/>
      <c r="L163" s="965"/>
      <c r="M163" s="965"/>
      <c r="N163" s="965"/>
      <c r="O163" s="965"/>
      <c r="P163" s="965"/>
      <c r="Q163" s="965"/>
      <c r="R163" s="965"/>
      <c r="S163" s="965"/>
      <c r="T163" s="965"/>
      <c r="U163" s="965"/>
      <c r="V163" s="802"/>
      <c r="W163" s="802"/>
      <c r="X163" s="802"/>
      <c r="Y163" s="802"/>
      <c r="Z163" s="803"/>
      <c r="AA163" s="1003"/>
    </row>
    <row r="164" spans="1:29" s="885" customFormat="1" ht="36" customHeight="1" x14ac:dyDescent="0.2">
      <c r="A164" s="292"/>
      <c r="B164" s="225"/>
      <c r="C164" s="1730" t="s">
        <v>977</v>
      </c>
      <c r="D164" s="1791"/>
      <c r="E164" s="1791"/>
      <c r="F164" s="1791"/>
      <c r="G164" s="1791"/>
      <c r="H164" s="1791"/>
      <c r="I164" s="1791"/>
      <c r="J164" s="1791"/>
      <c r="K164" s="1791"/>
      <c r="L164" s="1791"/>
      <c r="M164" s="1791"/>
      <c r="N164" s="1791"/>
      <c r="O164" s="1791"/>
      <c r="P164" s="1791"/>
      <c r="Q164" s="1791"/>
      <c r="R164" s="1791"/>
      <c r="S164" s="1791"/>
      <c r="T164" s="1791"/>
      <c r="U164" s="1791"/>
      <c r="V164" s="1791"/>
      <c r="W164" s="1791"/>
      <c r="X164" s="1792"/>
      <c r="Y164" s="698"/>
      <c r="Z164" s="226"/>
      <c r="AA164" s="1003"/>
    </row>
    <row r="165" spans="1:29" s="354" customFormat="1" ht="5.25" customHeight="1" x14ac:dyDescent="0.2">
      <c r="A165" s="292"/>
      <c r="B165" s="230"/>
      <c r="C165" s="750"/>
      <c r="D165" s="750"/>
      <c r="E165" s="750"/>
      <c r="F165" s="750"/>
      <c r="G165" s="750"/>
      <c r="H165" s="750"/>
      <c r="I165" s="750"/>
      <c r="J165" s="750"/>
      <c r="K165" s="750"/>
      <c r="L165" s="750"/>
      <c r="M165" s="750"/>
      <c r="N165" s="750"/>
      <c r="O165" s="750"/>
      <c r="P165" s="750"/>
      <c r="Q165" s="750"/>
      <c r="R165" s="750"/>
      <c r="S165" s="750"/>
      <c r="T165" s="750"/>
      <c r="U165" s="750"/>
      <c r="V165" s="750"/>
      <c r="W165" s="750"/>
      <c r="X165" s="750"/>
      <c r="Y165" s="750"/>
      <c r="Z165" s="151"/>
      <c r="AA165" s="1003"/>
    </row>
    <row r="166" spans="1:29" s="974" customFormat="1" ht="22.5" customHeight="1" x14ac:dyDescent="0.2">
      <c r="A166" s="292"/>
      <c r="B166" s="966"/>
      <c r="C166" s="746" t="s">
        <v>1620</v>
      </c>
      <c r="D166" s="746"/>
      <c r="E166" s="746"/>
      <c r="F166" s="746"/>
      <c r="G166" s="746"/>
      <c r="H166" s="746"/>
      <c r="I166" s="746"/>
      <c r="J166" s="746"/>
      <c r="K166" s="746"/>
      <c r="L166" s="746"/>
      <c r="M166" s="746"/>
      <c r="N166" s="746"/>
      <c r="O166" s="746"/>
      <c r="P166" s="746"/>
      <c r="Q166" s="746"/>
      <c r="R166" s="749"/>
      <c r="S166" s="749"/>
      <c r="T166" s="749"/>
      <c r="U166" s="749"/>
      <c r="V166" s="749"/>
      <c r="W166" s="749"/>
      <c r="X166" s="749"/>
      <c r="Y166" s="963"/>
      <c r="Z166" s="973"/>
      <c r="AA166" s="1003"/>
    </row>
    <row r="167" spans="1:29" s="354" customFormat="1" ht="5.25" customHeight="1" x14ac:dyDescent="0.2">
      <c r="A167" s="292"/>
      <c r="B167" s="230"/>
      <c r="C167" s="750"/>
      <c r="D167" s="748"/>
      <c r="E167" s="748"/>
      <c r="F167" s="750"/>
      <c r="G167" s="750"/>
      <c r="H167" s="750"/>
      <c r="I167" s="750"/>
      <c r="J167" s="750"/>
      <c r="K167" s="750"/>
      <c r="L167" s="750"/>
      <c r="M167" s="750"/>
      <c r="N167" s="750"/>
      <c r="O167" s="750"/>
      <c r="P167" s="750"/>
      <c r="Q167" s="750"/>
      <c r="R167" s="750"/>
      <c r="S167" s="750"/>
      <c r="T167" s="750"/>
      <c r="U167" s="750"/>
      <c r="V167" s="750"/>
      <c r="W167" s="750"/>
      <c r="X167" s="750"/>
      <c r="Y167" s="750"/>
      <c r="Z167" s="151"/>
      <c r="AA167" s="1003"/>
    </row>
    <row r="168" spans="1:29" s="354" customFormat="1" ht="21" customHeight="1" x14ac:dyDescent="0.2">
      <c r="A168" s="292"/>
      <c r="B168" s="230"/>
      <c r="C168" s="750" t="s">
        <v>82</v>
      </c>
      <c r="D168" s="748"/>
      <c r="E168" s="748"/>
      <c r="F168" s="750"/>
      <c r="G168" s="750"/>
      <c r="H168" s="750"/>
      <c r="I168" s="1268"/>
      <c r="J168" s="1268"/>
      <c r="K168" s="1268"/>
      <c r="L168" s="1268"/>
      <c r="M168" s="1268"/>
      <c r="N168" s="1268"/>
      <c r="O168" s="1268"/>
      <c r="P168" s="1268"/>
      <c r="Q168" s="1268"/>
      <c r="R168" s="1268"/>
      <c r="S168" s="1268"/>
      <c r="T168" s="1268"/>
      <c r="U168" s="1268"/>
      <c r="V168" s="1268"/>
      <c r="W168" s="1268"/>
      <c r="X168" s="1268"/>
      <c r="Y168" s="750"/>
      <c r="Z168" s="151"/>
      <c r="AA168" s="1003">
        <f>IF(I168="?",0,IF(I168&lt;&gt;"",1,0))</f>
        <v>0</v>
      </c>
    </row>
    <row r="169" spans="1:29" s="354" customFormat="1" ht="5.25" customHeight="1" x14ac:dyDescent="0.2">
      <c r="A169" s="292"/>
      <c r="B169" s="230"/>
      <c r="C169" s="749"/>
      <c r="D169" s="748"/>
      <c r="E169" s="748"/>
      <c r="F169" s="750"/>
      <c r="G169" s="750"/>
      <c r="H169" s="750"/>
      <c r="I169" s="750"/>
      <c r="J169" s="750"/>
      <c r="K169" s="750"/>
      <c r="L169" s="750"/>
      <c r="M169" s="750"/>
      <c r="N169" s="750"/>
      <c r="O169" s="750"/>
      <c r="P169" s="750"/>
      <c r="Q169" s="750"/>
      <c r="R169" s="750"/>
      <c r="S169" s="750"/>
      <c r="T169" s="750"/>
      <c r="U169" s="750"/>
      <c r="V169" s="750"/>
      <c r="W169" s="750"/>
      <c r="X169" s="750"/>
      <c r="Y169" s="750"/>
      <c r="Z169" s="151"/>
      <c r="AA169" s="1003"/>
    </row>
    <row r="170" spans="1:29" s="354" customFormat="1" ht="21" customHeight="1" x14ac:dyDescent="0.2">
      <c r="A170" s="292"/>
      <c r="B170" s="235"/>
      <c r="C170" s="750" t="s">
        <v>61</v>
      </c>
      <c r="D170" s="748"/>
      <c r="E170" s="748"/>
      <c r="F170" s="750"/>
      <c r="G170" s="750"/>
      <c r="H170" s="750"/>
      <c r="I170" s="1268"/>
      <c r="J170" s="1268"/>
      <c r="K170" s="1268"/>
      <c r="L170" s="1268"/>
      <c r="M170" s="1268"/>
      <c r="N170" s="1268"/>
      <c r="O170" s="1268"/>
      <c r="P170" s="1268"/>
      <c r="Q170" s="1268"/>
      <c r="R170" s="1268"/>
      <c r="S170" s="1268"/>
      <c r="T170" s="1268"/>
      <c r="U170" s="1268"/>
      <c r="V170" s="1268"/>
      <c r="W170" s="1268"/>
      <c r="X170" s="1268"/>
      <c r="Y170" s="750"/>
      <c r="Z170" s="151"/>
      <c r="AA170" s="1003">
        <f>IF(I170="?",0,IF(I170&lt;&gt;"",1,0))</f>
        <v>0</v>
      </c>
    </row>
    <row r="171" spans="1:29" s="354" customFormat="1" ht="5.25" customHeight="1" x14ac:dyDescent="0.2">
      <c r="A171" s="292"/>
      <c r="B171" s="230"/>
      <c r="C171" s="749"/>
      <c r="D171" s="748"/>
      <c r="E171" s="748"/>
      <c r="F171" s="750"/>
      <c r="G171" s="750"/>
      <c r="H171" s="750"/>
      <c r="I171" s="750"/>
      <c r="J171" s="750"/>
      <c r="K171" s="750"/>
      <c r="L171" s="750"/>
      <c r="M171" s="750"/>
      <c r="N171" s="750"/>
      <c r="O171" s="750"/>
      <c r="P171" s="750"/>
      <c r="Q171" s="750"/>
      <c r="R171" s="750"/>
      <c r="S171" s="750"/>
      <c r="T171" s="750"/>
      <c r="U171" s="750"/>
      <c r="V171" s="750"/>
      <c r="W171" s="750"/>
      <c r="X171" s="750"/>
      <c r="Y171" s="750"/>
      <c r="Z171" s="151"/>
      <c r="AA171" s="1003"/>
    </row>
    <row r="172" spans="1:29" s="354" customFormat="1" ht="21" customHeight="1" x14ac:dyDescent="0.2">
      <c r="A172" s="292"/>
      <c r="B172" s="235"/>
      <c r="C172" s="750" t="s">
        <v>238</v>
      </c>
      <c r="D172" s="748"/>
      <c r="E172" s="748"/>
      <c r="F172" s="750"/>
      <c r="G172" s="750"/>
      <c r="H172" s="750"/>
      <c r="I172" s="1268"/>
      <c r="J172" s="1268"/>
      <c r="K172" s="1268"/>
      <c r="L172" s="1268"/>
      <c r="M172" s="1268"/>
      <c r="N172" s="1268"/>
      <c r="O172" s="1268"/>
      <c r="P172" s="1268"/>
      <c r="Q172" s="1268"/>
      <c r="R172" s="1268"/>
      <c r="S172" s="1268"/>
      <c r="T172" s="1268"/>
      <c r="U172" s="1268"/>
      <c r="V172" s="1268"/>
      <c r="W172" s="1268"/>
      <c r="X172" s="1268"/>
      <c r="Y172" s="750"/>
      <c r="Z172" s="151"/>
      <c r="AA172" s="1003">
        <f>IF(I172="?",0,IF(I172&lt;&gt;"",1,0))</f>
        <v>0</v>
      </c>
    </row>
    <row r="173" spans="1:29" s="354" customFormat="1" ht="5.25" customHeight="1" x14ac:dyDescent="0.2">
      <c r="A173" s="292"/>
      <c r="B173" s="228"/>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155"/>
      <c r="AA173" s="1003"/>
    </row>
    <row r="174" spans="1:29" s="354" customFormat="1" ht="5.25" customHeight="1" x14ac:dyDescent="0.2">
      <c r="A174" s="292"/>
      <c r="B174" s="230"/>
      <c r="C174" s="750"/>
      <c r="D174" s="750"/>
      <c r="E174" s="750"/>
      <c r="F174" s="750"/>
      <c r="G174" s="750"/>
      <c r="H174" s="750"/>
      <c r="I174" s="750"/>
      <c r="J174" s="750"/>
      <c r="K174" s="750"/>
      <c r="L174" s="750"/>
      <c r="M174" s="750"/>
      <c r="N174" s="750"/>
      <c r="O174" s="750"/>
      <c r="P174" s="750"/>
      <c r="Q174" s="750"/>
      <c r="R174" s="750"/>
      <c r="S174" s="750"/>
      <c r="T174" s="750"/>
      <c r="U174" s="750"/>
      <c r="V174" s="750"/>
      <c r="W174" s="750"/>
      <c r="X174" s="750"/>
      <c r="Y174" s="750"/>
      <c r="Z174" s="151"/>
      <c r="AA174" s="1003"/>
    </row>
    <row r="175" spans="1:29" s="884" customFormat="1" ht="36" customHeight="1" x14ac:dyDescent="0.2">
      <c r="A175" s="292"/>
      <c r="B175" s="225"/>
      <c r="C175" s="1730" t="s">
        <v>976</v>
      </c>
      <c r="D175" s="1791"/>
      <c r="E175" s="1791"/>
      <c r="F175" s="1791"/>
      <c r="G175" s="1791"/>
      <c r="H175" s="1791"/>
      <c r="I175" s="1791"/>
      <c r="J175" s="1791"/>
      <c r="K175" s="1791"/>
      <c r="L175" s="1791"/>
      <c r="M175" s="1791"/>
      <c r="N175" s="1791"/>
      <c r="O175" s="1791"/>
      <c r="P175" s="1791"/>
      <c r="Q175" s="1791"/>
      <c r="R175" s="1791"/>
      <c r="S175" s="1791"/>
      <c r="T175" s="1791"/>
      <c r="U175" s="1791"/>
      <c r="V175" s="1791"/>
      <c r="W175" s="1791"/>
      <c r="X175" s="1792"/>
      <c r="Y175" s="698"/>
      <c r="Z175" s="226"/>
      <c r="AA175" s="1003"/>
    </row>
    <row r="176" spans="1:29" s="354" customFormat="1" ht="5.25" customHeight="1" x14ac:dyDescent="0.2">
      <c r="A176" s="292"/>
      <c r="B176" s="228"/>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155"/>
      <c r="AA176" s="1003"/>
    </row>
    <row r="177" spans="1:30" s="354" customFormat="1" ht="5.25" customHeight="1" x14ac:dyDescent="0.2">
      <c r="A177" s="292"/>
      <c r="B177" s="230"/>
      <c r="C177" s="750"/>
      <c r="D177" s="750"/>
      <c r="E177" s="750"/>
      <c r="F177" s="750"/>
      <c r="G177" s="750"/>
      <c r="H177" s="750"/>
      <c r="I177" s="750"/>
      <c r="J177" s="750"/>
      <c r="K177" s="750"/>
      <c r="L177" s="750"/>
      <c r="M177" s="750"/>
      <c r="N177" s="750"/>
      <c r="O177" s="750"/>
      <c r="P177" s="750"/>
      <c r="Q177" s="750"/>
      <c r="R177" s="750"/>
      <c r="S177" s="750"/>
      <c r="T177" s="750"/>
      <c r="U177" s="750"/>
      <c r="V177" s="750"/>
      <c r="W177" s="750"/>
      <c r="X177" s="750"/>
      <c r="Y177" s="750"/>
      <c r="Z177" s="151"/>
      <c r="AA177" s="1003"/>
    </row>
    <row r="178" spans="1:30" s="354" customFormat="1" ht="30.75" customHeight="1" x14ac:dyDescent="0.2">
      <c r="A178" s="292"/>
      <c r="B178" s="230"/>
      <c r="C178" s="1273" t="s">
        <v>1141</v>
      </c>
      <c r="D178" s="1273"/>
      <c r="E178" s="1273"/>
      <c r="F178" s="1273"/>
      <c r="G178" s="1273"/>
      <c r="H178" s="1273"/>
      <c r="I178" s="1273"/>
      <c r="J178" s="1273"/>
      <c r="K178" s="1273"/>
      <c r="L178" s="1273"/>
      <c r="M178" s="1273"/>
      <c r="N178" s="1274"/>
      <c r="O178" s="1274"/>
      <c r="P178" s="1274"/>
      <c r="Q178" s="1274"/>
      <c r="R178" s="1274"/>
      <c r="S178" s="1274"/>
      <c r="T178" s="1274"/>
      <c r="U178" s="332"/>
      <c r="V178" s="332"/>
      <c r="W178" s="1188" t="s">
        <v>1166</v>
      </c>
      <c r="X178" s="1189"/>
      <c r="Y178" s="750"/>
      <c r="Z178" s="151"/>
      <c r="AA178" s="1003">
        <f>IF(W178="?",0,IF(W178&lt;&gt;"",1,0))</f>
        <v>0</v>
      </c>
    </row>
    <row r="179" spans="1:30" s="354" customFormat="1" ht="10.5" customHeight="1" x14ac:dyDescent="0.2">
      <c r="A179" s="288" t="str">
        <f>IF($L$4&lt;&gt;"",$L$4,"")</f>
        <v>00000000</v>
      </c>
      <c r="B179" s="197"/>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59"/>
      <c r="AA179" s="1003"/>
    </row>
    <row r="180" spans="1:30" s="354" customFormat="1" ht="5.25" customHeight="1" x14ac:dyDescent="0.2">
      <c r="A180" s="292"/>
      <c r="B180" s="964"/>
      <c r="C180" s="965"/>
      <c r="D180" s="965"/>
      <c r="E180" s="965"/>
      <c r="F180" s="965"/>
      <c r="G180" s="965"/>
      <c r="H180" s="965"/>
      <c r="I180" s="965"/>
      <c r="J180" s="965"/>
      <c r="K180" s="965"/>
      <c r="L180" s="965"/>
      <c r="M180" s="965"/>
      <c r="N180" s="965"/>
      <c r="O180" s="965"/>
      <c r="P180" s="965"/>
      <c r="Q180" s="965"/>
      <c r="R180" s="965"/>
      <c r="S180" s="965"/>
      <c r="T180" s="965"/>
      <c r="U180" s="965"/>
      <c r="V180" s="802"/>
      <c r="W180" s="802"/>
      <c r="X180" s="802"/>
      <c r="Y180" s="802"/>
      <c r="Z180" s="803"/>
      <c r="AA180" s="1003"/>
      <c r="AB180" s="146"/>
      <c r="AC180" s="146"/>
      <c r="AD180" s="146"/>
    </row>
    <row r="181" spans="1:30" s="354" customFormat="1" ht="21" customHeight="1" x14ac:dyDescent="0.2">
      <c r="A181" s="292"/>
      <c r="B181" s="281"/>
      <c r="C181" s="1807" t="s">
        <v>1324</v>
      </c>
      <c r="D181" s="1673"/>
      <c r="E181" s="1673"/>
      <c r="F181" s="1673"/>
      <c r="G181" s="847" t="s">
        <v>1342</v>
      </c>
      <c r="H181" s="1808" t="str">
        <f>$L$10</f>
        <v/>
      </c>
      <c r="I181" s="1809"/>
      <c r="J181" s="1809"/>
      <c r="K181" s="1809"/>
      <c r="L181" s="1809"/>
      <c r="M181" s="1809"/>
      <c r="N181" s="1809"/>
      <c r="O181" s="1809"/>
      <c r="P181" s="1809"/>
      <c r="Q181" s="1809"/>
      <c r="R181" s="1809"/>
      <c r="S181" s="1809"/>
      <c r="T181" s="1810"/>
      <c r="U181" s="1811" t="str">
        <f>$L$4</f>
        <v>00000000</v>
      </c>
      <c r="V181" s="1812"/>
      <c r="W181" s="1812"/>
      <c r="X181" s="1813"/>
      <c r="Y181" s="806"/>
      <c r="Z181" s="186"/>
      <c r="AA181" s="1003">
        <f>IF(SUM(AA182:AA233)&gt;0,10000,0)</f>
        <v>0</v>
      </c>
      <c r="AB181" s="146"/>
      <c r="AC181" s="146"/>
      <c r="AD181" s="146"/>
    </row>
    <row r="182" spans="1:30" ht="9" customHeight="1" x14ac:dyDescent="0.2">
      <c r="A182" s="292"/>
      <c r="B182" s="160"/>
      <c r="C182" s="750"/>
      <c r="D182" s="750"/>
      <c r="E182" s="750"/>
      <c r="F182" s="750"/>
      <c r="G182" s="750"/>
      <c r="H182" s="750"/>
      <c r="I182" s="750"/>
      <c r="J182" s="750"/>
      <c r="K182" s="750"/>
      <c r="L182" s="750"/>
      <c r="M182" s="750"/>
      <c r="N182" s="750"/>
      <c r="O182" s="750"/>
      <c r="P182" s="750"/>
      <c r="Q182" s="750"/>
      <c r="R182" s="750"/>
      <c r="S182" s="750"/>
      <c r="T182" s="750"/>
      <c r="U182" s="750"/>
      <c r="V182" s="750"/>
      <c r="W182" s="750"/>
      <c r="X182" s="750"/>
      <c r="Y182" s="193"/>
      <c r="Z182" s="186"/>
      <c r="AA182" s="1003"/>
    </row>
    <row r="183" spans="1:30" ht="21" customHeight="1" x14ac:dyDescent="0.2">
      <c r="A183" s="296"/>
      <c r="B183" s="160"/>
      <c r="C183" s="750"/>
      <c r="D183" s="797"/>
      <c r="E183" s="797" t="s">
        <v>1596</v>
      </c>
      <c r="F183" s="1800"/>
      <c r="G183" s="1801"/>
      <c r="H183" s="1801"/>
      <c r="I183" s="1801"/>
      <c r="J183" s="1801"/>
      <c r="K183" s="1801"/>
      <c r="L183" s="1801"/>
      <c r="M183" s="1801"/>
      <c r="N183" s="1801"/>
      <c r="O183" s="1801"/>
      <c r="P183" s="1801"/>
      <c r="Q183" s="1801"/>
      <c r="R183" s="1801"/>
      <c r="S183" s="1801"/>
      <c r="T183" s="1801"/>
      <c r="U183" s="1801"/>
      <c r="V183" s="1801"/>
      <c r="W183" s="1801"/>
      <c r="X183" s="1801"/>
      <c r="Y183" s="193"/>
      <c r="Z183" s="186"/>
      <c r="AA183" s="1003">
        <f>IF(F183="?",0,IF(F183&lt;&gt;"",1,0))</f>
        <v>0</v>
      </c>
    </row>
    <row r="184" spans="1:30" s="354" customFormat="1" ht="5.25" customHeight="1" x14ac:dyDescent="0.2">
      <c r="A184" s="292"/>
      <c r="B184" s="230"/>
      <c r="C184" s="797"/>
      <c r="D184" s="797"/>
      <c r="E184" s="750"/>
      <c r="F184" s="750"/>
      <c r="G184" s="750"/>
      <c r="H184" s="750"/>
      <c r="I184" s="750"/>
      <c r="J184" s="750"/>
      <c r="K184" s="750"/>
      <c r="L184" s="750"/>
      <c r="M184" s="750"/>
      <c r="N184" s="750"/>
      <c r="O184" s="750"/>
      <c r="P184" s="750"/>
      <c r="Q184" s="750"/>
      <c r="R184" s="797"/>
      <c r="S184" s="797"/>
      <c r="T184" s="797"/>
      <c r="U184" s="797"/>
      <c r="V184" s="797"/>
      <c r="W184" s="797"/>
      <c r="X184" s="750"/>
      <c r="Y184" s="970"/>
      <c r="Z184" s="151"/>
      <c r="AA184" s="1003"/>
      <c r="AB184" s="355"/>
      <c r="AC184" s="355"/>
    </row>
    <row r="185" spans="1:30" ht="21" customHeight="1" x14ac:dyDescent="0.2">
      <c r="A185" s="296"/>
      <c r="B185" s="160"/>
      <c r="C185" s="750"/>
      <c r="D185" s="750"/>
      <c r="E185" s="797" t="s">
        <v>1070</v>
      </c>
      <c r="F185" s="1798"/>
      <c r="G185" s="1799"/>
      <c r="H185" s="750"/>
      <c r="I185" s="797" t="s">
        <v>905</v>
      </c>
      <c r="J185" s="1800"/>
      <c r="K185" s="1801"/>
      <c r="L185" s="1801"/>
      <c r="M185" s="1801"/>
      <c r="N185" s="1801"/>
      <c r="O185" s="1801"/>
      <c r="P185" s="1801"/>
      <c r="Q185" s="1801"/>
      <c r="R185" s="1801"/>
      <c r="S185" s="1801"/>
      <c r="T185" s="1801"/>
      <c r="U185" s="1801"/>
      <c r="V185" s="1801"/>
      <c r="W185" s="1801"/>
      <c r="X185" s="1801"/>
      <c r="Y185" s="193"/>
      <c r="Z185" s="186"/>
      <c r="AA185" s="1003">
        <f>IF(F185="?",0,IF(F185&lt;&gt;"",1,0))+IF(J185="?",0,IF(J185&lt;&gt;"",1,0))</f>
        <v>0</v>
      </c>
    </row>
    <row r="186" spans="1:30" s="354" customFormat="1" ht="9" customHeight="1" x14ac:dyDescent="0.2">
      <c r="A186" s="292"/>
      <c r="B186" s="230"/>
      <c r="C186" s="797"/>
      <c r="D186" s="797"/>
      <c r="E186" s="750"/>
      <c r="F186" s="750"/>
      <c r="G186" s="750"/>
      <c r="H186" s="750"/>
      <c r="I186" s="750"/>
      <c r="J186" s="750"/>
      <c r="K186" s="750"/>
      <c r="L186" s="750"/>
      <c r="M186" s="750"/>
      <c r="N186" s="750"/>
      <c r="O186" s="750"/>
      <c r="P186" s="750"/>
      <c r="Q186" s="750"/>
      <c r="R186" s="797"/>
      <c r="S186" s="797"/>
      <c r="T186" s="797"/>
      <c r="U186" s="797"/>
      <c r="V186" s="797"/>
      <c r="W186" s="797"/>
      <c r="X186" s="750"/>
      <c r="Y186" s="970"/>
      <c r="Z186" s="151"/>
      <c r="AA186" s="1003"/>
      <c r="AB186" s="355"/>
      <c r="AC186" s="355"/>
    </row>
    <row r="187" spans="1:30" s="354" customFormat="1" ht="24" customHeight="1" x14ac:dyDescent="0.2">
      <c r="A187" s="296"/>
      <c r="B187" s="230"/>
      <c r="C187" s="1802" t="s">
        <v>1597</v>
      </c>
      <c r="D187" s="1803"/>
      <c r="E187" s="1803"/>
      <c r="F187" s="1803"/>
      <c r="G187" s="1803"/>
      <c r="H187" s="1803"/>
      <c r="I187" s="1803"/>
      <c r="J187" s="1803"/>
      <c r="K187" s="1803"/>
      <c r="L187" s="1803"/>
      <c r="M187" s="1803"/>
      <c r="N187" s="1803"/>
      <c r="O187" s="1803"/>
      <c r="P187" s="1803"/>
      <c r="Q187" s="1803"/>
      <c r="R187" s="1803"/>
      <c r="S187" s="1803"/>
      <c r="T187" s="1803"/>
      <c r="U187" s="963"/>
      <c r="V187" s="855" t="s">
        <v>1166</v>
      </c>
      <c r="W187" s="103"/>
      <c r="X187" s="855" t="s">
        <v>1166</v>
      </c>
      <c r="Y187" s="797"/>
      <c r="Z187" s="151"/>
      <c r="AA187" s="1003">
        <f>IF(V187="?",0,IF(V187&lt;&gt;"",1,0))+IF(X187="?",0,IF(X187&lt;&gt;"",1,0))</f>
        <v>0</v>
      </c>
      <c r="AB187" s="355"/>
      <c r="AC187" s="355"/>
    </row>
    <row r="188" spans="1:30" s="354" customFormat="1" ht="9" customHeight="1" x14ac:dyDescent="0.2">
      <c r="A188" s="292"/>
      <c r="B188" s="230"/>
      <c r="C188" s="797"/>
      <c r="D188" s="797"/>
      <c r="E188" s="750"/>
      <c r="F188" s="750"/>
      <c r="G188" s="750"/>
      <c r="H188" s="750"/>
      <c r="I188" s="750"/>
      <c r="J188" s="750"/>
      <c r="K188" s="750"/>
      <c r="L188" s="750"/>
      <c r="M188" s="750"/>
      <c r="N188" s="750"/>
      <c r="O188" s="750"/>
      <c r="P188" s="750"/>
      <c r="Q188" s="750"/>
      <c r="R188" s="797"/>
      <c r="S188" s="797"/>
      <c r="T188" s="797"/>
      <c r="U188" s="797"/>
      <c r="V188" s="797"/>
      <c r="W188" s="797"/>
      <c r="X188" s="750"/>
      <c r="Y188" s="970"/>
      <c r="Z188" s="151"/>
      <c r="AA188" s="1003"/>
      <c r="AB188" s="355"/>
      <c r="AC188" s="355"/>
    </row>
    <row r="189" spans="1:30" s="354" customFormat="1" ht="21" customHeight="1" x14ac:dyDescent="0.2">
      <c r="A189" s="296"/>
      <c r="B189" s="230"/>
      <c r="C189" s="797"/>
      <c r="D189" s="797"/>
      <c r="E189" s="797"/>
      <c r="F189" s="797"/>
      <c r="G189" s="797"/>
      <c r="H189" s="797" t="s">
        <v>1598</v>
      </c>
      <c r="I189" s="1188" t="s">
        <v>1166</v>
      </c>
      <c r="J189" s="1804"/>
      <c r="K189" s="1804"/>
      <c r="L189" s="1804"/>
      <c r="M189" s="1805"/>
      <c r="N189" s="1805"/>
      <c r="O189" s="1805"/>
      <c r="P189" s="1805"/>
      <c r="Q189" s="1805"/>
      <c r="R189" s="1805"/>
      <c r="S189" s="1805"/>
      <c r="T189" s="1805"/>
      <c r="U189" s="1805"/>
      <c r="V189" s="1805"/>
      <c r="W189" s="1805"/>
      <c r="X189" s="1806"/>
      <c r="Y189" s="970"/>
      <c r="Z189" s="151"/>
      <c r="AA189" s="1003">
        <f>IF(I189="?",0,IF(I189&lt;&gt;"",1,0))</f>
        <v>0</v>
      </c>
      <c r="AB189" s="355"/>
      <c r="AC189" s="355"/>
    </row>
    <row r="190" spans="1:30" s="354" customFormat="1" ht="5.25" customHeight="1" x14ac:dyDescent="0.2">
      <c r="A190" s="292"/>
      <c r="B190" s="230"/>
      <c r="C190" s="797"/>
      <c r="D190" s="797"/>
      <c r="E190" s="750"/>
      <c r="F190" s="750"/>
      <c r="G190" s="750"/>
      <c r="H190" s="750"/>
      <c r="I190" s="750"/>
      <c r="J190" s="750"/>
      <c r="K190" s="750"/>
      <c r="L190" s="750"/>
      <c r="M190" s="750"/>
      <c r="N190" s="750"/>
      <c r="O190" s="750"/>
      <c r="P190" s="750"/>
      <c r="Q190" s="750"/>
      <c r="R190" s="797"/>
      <c r="S190" s="797"/>
      <c r="T190" s="797"/>
      <c r="U190" s="797"/>
      <c r="V190" s="797"/>
      <c r="W190" s="797"/>
      <c r="X190" s="750"/>
      <c r="Y190" s="970"/>
      <c r="Z190" s="151"/>
      <c r="AA190" s="1003"/>
      <c r="AB190" s="355"/>
      <c r="AC190" s="355"/>
    </row>
    <row r="191" spans="1:30" s="354" customFormat="1" ht="21" customHeight="1" x14ac:dyDescent="0.2">
      <c r="A191" s="296"/>
      <c r="B191" s="230"/>
      <c r="C191" s="750" t="s">
        <v>1631</v>
      </c>
      <c r="D191" s="797"/>
      <c r="E191" s="797"/>
      <c r="F191" s="797"/>
      <c r="G191" s="797"/>
      <c r="H191" s="797"/>
      <c r="I191" s="797"/>
      <c r="J191" s="797"/>
      <c r="K191" s="797"/>
      <c r="L191" s="797"/>
      <c r="M191" s="797"/>
      <c r="N191" s="797"/>
      <c r="O191" s="797"/>
      <c r="P191" s="797"/>
      <c r="Q191" s="855" t="s">
        <v>1166</v>
      </c>
      <c r="R191" s="749" t="s">
        <v>1632</v>
      </c>
      <c r="S191" s="970"/>
      <c r="T191" s="855" t="s">
        <v>1166</v>
      </c>
      <c r="U191" s="749" t="s">
        <v>1633</v>
      </c>
      <c r="V191" s="970"/>
      <c r="W191" s="855" t="s">
        <v>1166</v>
      </c>
      <c r="X191" s="749" t="s">
        <v>1634</v>
      </c>
      <c r="Y191" s="970"/>
      <c r="Z191" s="151"/>
      <c r="AA191" s="1003">
        <f>IF(Q191="?",0,IF(Q191&lt;&gt;"",1,0))+IF(T191="?",0,IF(T191&lt;&gt;"",1,0))+IF(W191="?",0,IF(W191&lt;&gt;"",1,0))</f>
        <v>0</v>
      </c>
      <c r="AB191" s="355"/>
      <c r="AC191" s="355"/>
    </row>
    <row r="192" spans="1:30" ht="9" customHeight="1" x14ac:dyDescent="0.2">
      <c r="A192" s="292"/>
      <c r="B192" s="281"/>
      <c r="C192" s="749"/>
      <c r="D192" s="749"/>
      <c r="E192" s="749"/>
      <c r="F192" s="749"/>
      <c r="G192" s="749"/>
      <c r="H192" s="749"/>
      <c r="I192" s="749"/>
      <c r="J192" s="749"/>
      <c r="K192" s="749"/>
      <c r="L192" s="749"/>
      <c r="M192" s="749"/>
      <c r="N192" s="749"/>
      <c r="O192" s="749"/>
      <c r="P192" s="749"/>
      <c r="Q192" s="749"/>
      <c r="R192" s="749"/>
      <c r="S192" s="749"/>
      <c r="T192" s="749"/>
      <c r="U192" s="749"/>
      <c r="V192" s="749"/>
      <c r="W192" s="749"/>
      <c r="X192" s="749"/>
      <c r="Y192" s="220"/>
      <c r="Z192" s="186"/>
      <c r="AA192" s="1003"/>
    </row>
    <row r="193" spans="1:29" s="353" customFormat="1" ht="27" customHeight="1" x14ac:dyDescent="0.2">
      <c r="A193" s="459" t="s">
        <v>258</v>
      </c>
      <c r="B193" s="165"/>
      <c r="C193" s="1787" t="s">
        <v>1599</v>
      </c>
      <c r="D193" s="1788"/>
      <c r="E193" s="1788"/>
      <c r="F193" s="1788"/>
      <c r="G193" s="1788"/>
      <c r="H193" s="1788"/>
      <c r="I193" s="1788"/>
      <c r="J193" s="1788"/>
      <c r="K193" s="1788"/>
      <c r="L193" s="1788"/>
      <c r="M193" s="1788"/>
      <c r="N193" s="1788"/>
      <c r="O193" s="1788"/>
      <c r="P193" s="1788"/>
      <c r="Q193" s="1788"/>
      <c r="R193" s="1788"/>
      <c r="S193" s="1788"/>
      <c r="T193" s="1793"/>
      <c r="U193" s="1793"/>
      <c r="V193" s="1793"/>
      <c r="W193" s="1793"/>
      <c r="X193" s="1794"/>
      <c r="Y193" s="239"/>
      <c r="Z193" s="166"/>
      <c r="AA193" s="1003"/>
    </row>
    <row r="194" spans="1:29" ht="5.25" customHeight="1" x14ac:dyDescent="0.2">
      <c r="A194" s="292"/>
      <c r="B194" s="281"/>
      <c r="C194" s="749"/>
      <c r="D194" s="749"/>
      <c r="E194" s="749"/>
      <c r="F194" s="749"/>
      <c r="G194" s="749"/>
      <c r="H194" s="749"/>
      <c r="I194" s="749"/>
      <c r="J194" s="749"/>
      <c r="K194" s="749"/>
      <c r="L194" s="749"/>
      <c r="M194" s="749"/>
      <c r="N194" s="749"/>
      <c r="O194" s="749"/>
      <c r="P194" s="749"/>
      <c r="Q194" s="749"/>
      <c r="R194" s="749"/>
      <c r="S194" s="749"/>
      <c r="T194" s="749"/>
      <c r="U194" s="749"/>
      <c r="V194" s="749"/>
      <c r="W194" s="749"/>
      <c r="X194" s="749"/>
      <c r="Y194" s="220"/>
      <c r="Z194" s="186"/>
      <c r="AA194" s="1003"/>
    </row>
    <row r="195" spans="1:29" s="354" customFormat="1" ht="21" customHeight="1" x14ac:dyDescent="0.2">
      <c r="A195" s="296"/>
      <c r="B195" s="230"/>
      <c r="C195" s="797"/>
      <c r="D195" s="797"/>
      <c r="E195" s="797"/>
      <c r="F195" s="797"/>
      <c r="G195" s="797"/>
      <c r="H195" s="797"/>
      <c r="I195" s="797" t="s">
        <v>1600</v>
      </c>
      <c r="J195" s="1795"/>
      <c r="K195" s="1796"/>
      <c r="L195" s="1797"/>
      <c r="M195" s="750" t="s">
        <v>1601</v>
      </c>
      <c r="N195" s="797"/>
      <c r="O195" s="797"/>
      <c r="P195" s="1795"/>
      <c r="Q195" s="1796"/>
      <c r="R195" s="1797"/>
      <c r="S195" s="750" t="s">
        <v>1602</v>
      </c>
      <c r="T195" s="797"/>
      <c r="U195" s="1795"/>
      <c r="V195" s="1796"/>
      <c r="W195" s="1797"/>
      <c r="X195" s="750" t="s">
        <v>1025</v>
      </c>
      <c r="Y195" s="797"/>
      <c r="Z195" s="151"/>
      <c r="AA195" s="1003">
        <f>IF(J195="?",0,IF(J195&lt;&gt;"",1,0))+IF(P195="?",0,IF(P195&lt;&gt;"",1,0))+IF(U195="?",0,IF(U195&lt;&gt;"",1,0))</f>
        <v>0</v>
      </c>
      <c r="AB195" s="355"/>
      <c r="AC195" s="355"/>
    </row>
    <row r="196" spans="1:29" s="354" customFormat="1" ht="5.25" customHeight="1" x14ac:dyDescent="0.2">
      <c r="A196" s="292"/>
      <c r="B196" s="230"/>
      <c r="C196" s="797"/>
      <c r="D196" s="797"/>
      <c r="E196" s="750"/>
      <c r="F196" s="750"/>
      <c r="G196" s="750"/>
      <c r="H196" s="750"/>
      <c r="I196" s="750"/>
      <c r="J196" s="750"/>
      <c r="K196" s="750"/>
      <c r="L196" s="750"/>
      <c r="M196" s="750"/>
      <c r="N196" s="750"/>
      <c r="O196" s="750"/>
      <c r="P196" s="750"/>
      <c r="Q196" s="750"/>
      <c r="R196" s="797"/>
      <c r="S196" s="797"/>
      <c r="T196" s="797"/>
      <c r="U196" s="797"/>
      <c r="V196" s="797"/>
      <c r="W196" s="797"/>
      <c r="X196" s="750"/>
      <c r="Y196" s="970"/>
      <c r="Z196" s="151"/>
      <c r="AA196" s="1003"/>
      <c r="AB196" s="355"/>
      <c r="AC196" s="355"/>
    </row>
    <row r="197" spans="1:29" s="353" customFormat="1" ht="27" customHeight="1" x14ac:dyDescent="0.2">
      <c r="A197" s="459" t="s">
        <v>258</v>
      </c>
      <c r="B197" s="165"/>
      <c r="C197" s="1787" t="s">
        <v>1603</v>
      </c>
      <c r="D197" s="1788"/>
      <c r="E197" s="1788"/>
      <c r="F197" s="1788"/>
      <c r="G197" s="1788"/>
      <c r="H197" s="1788"/>
      <c r="I197" s="1788"/>
      <c r="J197" s="1788"/>
      <c r="K197" s="1788"/>
      <c r="L197" s="1788"/>
      <c r="M197" s="1788"/>
      <c r="N197" s="1788"/>
      <c r="O197" s="1788"/>
      <c r="P197" s="1788"/>
      <c r="Q197" s="1788"/>
      <c r="R197" s="1788"/>
      <c r="S197" s="1788"/>
      <c r="T197" s="1793"/>
      <c r="U197" s="1793"/>
      <c r="V197" s="1793"/>
      <c r="W197" s="1793"/>
      <c r="X197" s="1794"/>
      <c r="Y197" s="239"/>
      <c r="Z197" s="166"/>
      <c r="AA197" s="1003"/>
    </row>
    <row r="198" spans="1:29" s="354" customFormat="1" ht="5.25" customHeight="1" x14ac:dyDescent="0.2">
      <c r="A198" s="292"/>
      <c r="B198" s="230"/>
      <c r="C198" s="797"/>
      <c r="D198" s="797"/>
      <c r="E198" s="750"/>
      <c r="F198" s="750"/>
      <c r="G198" s="750"/>
      <c r="H198" s="750"/>
      <c r="I198" s="750"/>
      <c r="J198" s="750"/>
      <c r="K198" s="750"/>
      <c r="L198" s="750"/>
      <c r="M198" s="750"/>
      <c r="N198" s="750"/>
      <c r="O198" s="750"/>
      <c r="P198" s="750"/>
      <c r="Q198" s="750"/>
      <c r="R198" s="797"/>
      <c r="S198" s="797"/>
      <c r="T198" s="797"/>
      <c r="U198" s="797"/>
      <c r="V198" s="797"/>
      <c r="W198" s="797"/>
      <c r="X198" s="750"/>
      <c r="Y198" s="970"/>
      <c r="Z198" s="151"/>
      <c r="AA198" s="1003"/>
      <c r="AB198" s="355"/>
      <c r="AC198" s="355"/>
    </row>
    <row r="199" spans="1:29" s="354" customFormat="1" ht="21" customHeight="1" x14ac:dyDescent="0.2">
      <c r="A199" s="296"/>
      <c r="B199" s="230"/>
      <c r="C199" s="797"/>
      <c r="D199" s="797"/>
      <c r="E199" s="797"/>
      <c r="F199" s="797"/>
      <c r="G199" s="797"/>
      <c r="H199" s="797"/>
      <c r="I199" s="797" t="s">
        <v>1604</v>
      </c>
      <c r="J199" s="1795"/>
      <c r="K199" s="1796"/>
      <c r="L199" s="1797"/>
      <c r="M199" s="750" t="s">
        <v>1601</v>
      </c>
      <c r="N199" s="797"/>
      <c r="O199" s="797"/>
      <c r="P199" s="1795"/>
      <c r="Q199" s="1796"/>
      <c r="R199" s="1797"/>
      <c r="S199" s="750" t="s">
        <v>1602</v>
      </c>
      <c r="T199" s="797"/>
      <c r="U199" s="1795"/>
      <c r="V199" s="1796"/>
      <c r="W199" s="1797"/>
      <c r="X199" s="750" t="s">
        <v>1025</v>
      </c>
      <c r="Y199" s="797"/>
      <c r="Z199" s="151"/>
      <c r="AA199" s="1003">
        <f>IF(J199="?",0,IF(J199&lt;&gt;"",1,0))+IF(P199="?",0,IF(P199&lt;&gt;"",1,0))+IF(U199="?",0,IF(U199&lt;&gt;"",1,0))</f>
        <v>0</v>
      </c>
      <c r="AB199" s="355"/>
      <c r="AC199" s="355"/>
    </row>
    <row r="200" spans="1:29" s="354" customFormat="1" ht="9" customHeight="1" x14ac:dyDescent="0.2">
      <c r="A200" s="292"/>
      <c r="B200" s="281"/>
      <c r="C200" s="749"/>
      <c r="D200" s="749"/>
      <c r="E200" s="749"/>
      <c r="F200" s="749"/>
      <c r="G200" s="749"/>
      <c r="H200" s="749"/>
      <c r="I200" s="749"/>
      <c r="J200" s="749"/>
      <c r="K200" s="749"/>
      <c r="L200" s="749"/>
      <c r="M200" s="749"/>
      <c r="N200" s="749"/>
      <c r="O200" s="749"/>
      <c r="P200" s="749"/>
      <c r="Q200" s="749"/>
      <c r="R200" s="749"/>
      <c r="S200" s="749"/>
      <c r="T200" s="749"/>
      <c r="U200" s="749"/>
      <c r="V200" s="749"/>
      <c r="W200" s="749"/>
      <c r="X200" s="749"/>
      <c r="Y200" s="220"/>
      <c r="Z200" s="186"/>
      <c r="AA200" s="1003"/>
      <c r="AB200" s="355"/>
      <c r="AC200" s="355"/>
    </row>
    <row r="201" spans="1:29" s="353" customFormat="1" ht="27" customHeight="1" x14ac:dyDescent="0.2">
      <c r="A201" s="459" t="s">
        <v>258</v>
      </c>
      <c r="B201" s="165"/>
      <c r="C201" s="1787" t="s">
        <v>1648</v>
      </c>
      <c r="D201" s="1788"/>
      <c r="E201" s="1788"/>
      <c r="F201" s="1788"/>
      <c r="G201" s="1788"/>
      <c r="H201" s="1788"/>
      <c r="I201" s="1788"/>
      <c r="J201" s="1788"/>
      <c r="K201" s="1788"/>
      <c r="L201" s="1788"/>
      <c r="M201" s="1788"/>
      <c r="N201" s="1788"/>
      <c r="O201" s="1788"/>
      <c r="P201" s="1788"/>
      <c r="Q201" s="1788"/>
      <c r="R201" s="1788"/>
      <c r="S201" s="1788"/>
      <c r="T201" s="1793"/>
      <c r="U201" s="1793"/>
      <c r="V201" s="1793"/>
      <c r="W201" s="1793"/>
      <c r="X201" s="1794"/>
      <c r="Y201" s="239"/>
      <c r="Z201" s="166"/>
      <c r="AA201" s="1003"/>
    </row>
    <row r="202" spans="1:29" s="354" customFormat="1" ht="5.25" customHeight="1" x14ac:dyDescent="0.2">
      <c r="A202" s="292"/>
      <c r="B202" s="281"/>
      <c r="C202" s="749"/>
      <c r="D202" s="749"/>
      <c r="E202" s="749"/>
      <c r="F202" s="749"/>
      <c r="G202" s="749"/>
      <c r="H202" s="749"/>
      <c r="I202" s="749"/>
      <c r="J202" s="749"/>
      <c r="K202" s="749"/>
      <c r="L202" s="749"/>
      <c r="M202" s="749"/>
      <c r="N202" s="749"/>
      <c r="O202" s="749"/>
      <c r="P202" s="749"/>
      <c r="Q202" s="749"/>
      <c r="R202" s="749"/>
      <c r="S202" s="749"/>
      <c r="T202" s="749"/>
      <c r="U202" s="749"/>
      <c r="V202" s="749"/>
      <c r="W202" s="749"/>
      <c r="X202" s="749"/>
      <c r="Y202" s="220"/>
      <c r="Z202" s="186"/>
      <c r="AA202" s="1003"/>
      <c r="AB202" s="355"/>
      <c r="AC202" s="355"/>
    </row>
    <row r="203" spans="1:29" s="354" customFormat="1" ht="21" customHeight="1" x14ac:dyDescent="0.2">
      <c r="A203" s="296"/>
      <c r="B203" s="230"/>
      <c r="C203" s="750" t="s">
        <v>1605</v>
      </c>
      <c r="D203" s="797"/>
      <c r="E203" s="797"/>
      <c r="F203" s="797"/>
      <c r="G203" s="797"/>
      <c r="H203" s="797"/>
      <c r="I203" s="797"/>
      <c r="J203" s="750"/>
      <c r="K203" s="750"/>
      <c r="L203" s="750"/>
      <c r="M203" s="750"/>
      <c r="N203" s="750"/>
      <c r="O203" s="750"/>
      <c r="P203" s="750"/>
      <c r="Q203" s="750"/>
      <c r="R203" s="750"/>
      <c r="S203" s="750"/>
      <c r="T203" s="797"/>
      <c r="U203" s="1795"/>
      <c r="V203" s="1796"/>
      <c r="W203" s="1797"/>
      <c r="X203" s="750" t="s">
        <v>1000</v>
      </c>
      <c r="Y203" s="797"/>
      <c r="Z203" s="151"/>
      <c r="AA203" s="1003">
        <f>IF(U203="?",0,IF(U203&lt;&gt;"",1,0))</f>
        <v>0</v>
      </c>
      <c r="AB203" s="355"/>
      <c r="AC203" s="355"/>
    </row>
    <row r="204" spans="1:29" s="354" customFormat="1" ht="9" customHeight="1" x14ac:dyDescent="0.2">
      <c r="A204" s="292"/>
      <c r="B204" s="281"/>
      <c r="C204" s="749"/>
      <c r="D204" s="749"/>
      <c r="E204" s="749"/>
      <c r="F204" s="749"/>
      <c r="G204" s="749"/>
      <c r="H204" s="749"/>
      <c r="I204" s="749"/>
      <c r="J204" s="749"/>
      <c r="K204" s="749"/>
      <c r="L204" s="749"/>
      <c r="M204" s="749"/>
      <c r="N204" s="749"/>
      <c r="O204" s="749"/>
      <c r="P204" s="749"/>
      <c r="Q204" s="749"/>
      <c r="R204" s="749"/>
      <c r="S204" s="749"/>
      <c r="T204" s="749"/>
      <c r="U204" s="749"/>
      <c r="V204" s="749"/>
      <c r="W204" s="749"/>
      <c r="X204" s="749"/>
      <c r="Y204" s="220"/>
      <c r="Z204" s="186"/>
      <c r="AA204" s="1003"/>
      <c r="AB204" s="355"/>
      <c r="AC204" s="355"/>
    </row>
    <row r="205" spans="1:29" s="353" customFormat="1" ht="21" customHeight="1" x14ac:dyDescent="0.2">
      <c r="A205" s="459" t="s">
        <v>258</v>
      </c>
      <c r="B205" s="165"/>
      <c r="C205" s="1787" t="s">
        <v>1649</v>
      </c>
      <c r="D205" s="1788"/>
      <c r="E205" s="1788"/>
      <c r="F205" s="1788"/>
      <c r="G205" s="1788"/>
      <c r="H205" s="1788"/>
      <c r="I205" s="1788"/>
      <c r="J205" s="1788"/>
      <c r="K205" s="1788"/>
      <c r="L205" s="1788"/>
      <c r="M205" s="1788"/>
      <c r="N205" s="1788"/>
      <c r="O205" s="1788"/>
      <c r="P205" s="1788"/>
      <c r="Q205" s="1788"/>
      <c r="R205" s="1788"/>
      <c r="S205" s="1788"/>
      <c r="T205" s="1789"/>
      <c r="U205" s="1789"/>
      <c r="V205" s="1789"/>
      <c r="W205" s="1789"/>
      <c r="X205" s="1790"/>
      <c r="Y205" s="239"/>
      <c r="Z205" s="166"/>
      <c r="AA205" s="1003"/>
    </row>
    <row r="206" spans="1:29" s="354" customFormat="1" ht="9" customHeight="1" x14ac:dyDescent="0.2">
      <c r="A206" s="292"/>
      <c r="B206" s="281"/>
      <c r="C206" s="749"/>
      <c r="D206" s="749"/>
      <c r="E206" s="749"/>
      <c r="F206" s="749"/>
      <c r="G206" s="749"/>
      <c r="H206" s="749"/>
      <c r="I206" s="749"/>
      <c r="J206" s="749"/>
      <c r="K206" s="749"/>
      <c r="L206" s="749"/>
      <c r="M206" s="749"/>
      <c r="N206" s="749"/>
      <c r="O206" s="749"/>
      <c r="P206" s="749"/>
      <c r="Q206" s="749"/>
      <c r="R206" s="749"/>
      <c r="S206" s="749"/>
      <c r="T206" s="749"/>
      <c r="U206" s="749"/>
      <c r="V206" s="749"/>
      <c r="W206" s="749"/>
      <c r="X206" s="749"/>
      <c r="Y206" s="220"/>
      <c r="Z206" s="186"/>
      <c r="AA206" s="1003"/>
      <c r="AB206" s="355"/>
      <c r="AC206" s="355"/>
    </row>
    <row r="207" spans="1:29" s="354" customFormat="1" ht="21" customHeight="1" x14ac:dyDescent="0.2">
      <c r="A207" s="296"/>
      <c r="B207" s="230"/>
      <c r="C207" s="749"/>
      <c r="D207" s="855" t="s">
        <v>1166</v>
      </c>
      <c r="E207" s="749" t="s">
        <v>1606</v>
      </c>
      <c r="F207" s="749"/>
      <c r="G207" s="749"/>
      <c r="H207" s="749"/>
      <c r="I207" s="749"/>
      <c r="J207" s="749"/>
      <c r="K207" s="749"/>
      <c r="L207" s="855" t="s">
        <v>1166</v>
      </c>
      <c r="M207" s="749" t="s">
        <v>1607</v>
      </c>
      <c r="N207" s="749"/>
      <c r="O207" s="749"/>
      <c r="P207" s="749"/>
      <c r="Q207" s="749"/>
      <c r="R207" s="749"/>
      <c r="S207" s="749"/>
      <c r="T207" s="855" t="s">
        <v>1166</v>
      </c>
      <c r="U207" s="749" t="s">
        <v>1608</v>
      </c>
      <c r="V207" s="749"/>
      <c r="W207" s="749"/>
      <c r="X207" s="749"/>
      <c r="Y207" s="220"/>
      <c r="Z207" s="151"/>
      <c r="AA207" s="1003">
        <f>IF(D207="?",0,IF(D207&lt;&gt;"",1,0))+IF(L207="?",0,IF(L207&lt;&gt;"",1,0))+IF(T207="?",0,IF(T207&lt;&gt;"",1,0))</f>
        <v>0</v>
      </c>
      <c r="AB207" s="355"/>
      <c r="AC207" s="355"/>
    </row>
    <row r="208" spans="1:29" s="971" customFormat="1" ht="5.25" customHeight="1" x14ac:dyDescent="0.2">
      <c r="A208" s="292"/>
      <c r="B208" s="230"/>
      <c r="C208" s="749"/>
      <c r="D208" s="750"/>
      <c r="E208" s="749"/>
      <c r="F208" s="749"/>
      <c r="G208" s="749"/>
      <c r="H208" s="749"/>
      <c r="I208" s="749"/>
      <c r="J208" s="749"/>
      <c r="K208" s="749"/>
      <c r="L208" s="749"/>
      <c r="M208" s="749"/>
      <c r="N208" s="749"/>
      <c r="O208" s="749"/>
      <c r="P208" s="749"/>
      <c r="Q208" s="749"/>
      <c r="R208" s="749"/>
      <c r="S208" s="963"/>
      <c r="T208" s="963"/>
      <c r="U208" s="963"/>
      <c r="V208" s="963"/>
      <c r="W208" s="963"/>
      <c r="X208" s="963"/>
      <c r="Y208" s="970"/>
      <c r="Z208" s="151"/>
      <c r="AA208" s="1006"/>
      <c r="AB208" s="972"/>
      <c r="AC208" s="972"/>
    </row>
    <row r="209" spans="1:29" s="354" customFormat="1" ht="21" customHeight="1" x14ac:dyDescent="0.2">
      <c r="A209" s="296"/>
      <c r="B209" s="230"/>
      <c r="C209" s="749"/>
      <c r="D209" s="855" t="s">
        <v>1166</v>
      </c>
      <c r="E209" s="749" t="s">
        <v>1609</v>
      </c>
      <c r="F209" s="749"/>
      <c r="G209" s="749"/>
      <c r="H209" s="749"/>
      <c r="I209" s="749"/>
      <c r="J209" s="749"/>
      <c r="K209" s="749"/>
      <c r="L209" s="855" t="s">
        <v>1166</v>
      </c>
      <c r="M209" s="749" t="s">
        <v>1610</v>
      </c>
      <c r="N209" s="749"/>
      <c r="O209" s="749"/>
      <c r="P209" s="749"/>
      <c r="Q209" s="749"/>
      <c r="R209" s="963"/>
      <c r="S209" s="963"/>
      <c r="T209" s="855" t="s">
        <v>1166</v>
      </c>
      <c r="U209" s="749" t="s">
        <v>1611</v>
      </c>
      <c r="V209" s="963"/>
      <c r="W209" s="963"/>
      <c r="X209" s="749"/>
      <c r="Y209" s="220"/>
      <c r="Z209" s="151"/>
      <c r="AA209" s="1003">
        <f>IF(D209="?",0,IF(D209&lt;&gt;"",1,0))+IF(L209="?",0,IF(L209&lt;&gt;"",1,0))+IF(T209="?",0,IF(T209&lt;&gt;"",1,0))</f>
        <v>0</v>
      </c>
      <c r="AB209" s="355"/>
      <c r="AC209" s="355"/>
    </row>
    <row r="210" spans="1:29" s="971" customFormat="1" ht="5.25" customHeight="1" x14ac:dyDescent="0.2">
      <c r="A210" s="292"/>
      <c r="B210" s="230"/>
      <c r="C210" s="749"/>
      <c r="D210" s="750"/>
      <c r="E210" s="749"/>
      <c r="F210" s="749"/>
      <c r="G210" s="749"/>
      <c r="H210" s="749"/>
      <c r="I210" s="749"/>
      <c r="J210" s="749"/>
      <c r="K210" s="749"/>
      <c r="L210" s="749"/>
      <c r="M210" s="749"/>
      <c r="N210" s="749"/>
      <c r="O210" s="749"/>
      <c r="P210" s="749"/>
      <c r="Q210" s="749"/>
      <c r="R210" s="963"/>
      <c r="S210" s="963"/>
      <c r="T210" s="963"/>
      <c r="U210" s="963"/>
      <c r="V210" s="963"/>
      <c r="W210" s="963"/>
      <c r="X210" s="749"/>
      <c r="Y210" s="970"/>
      <c r="Z210" s="151"/>
      <c r="AA210" s="1006"/>
      <c r="AB210" s="972"/>
      <c r="AC210" s="972"/>
    </row>
    <row r="211" spans="1:29" s="354" customFormat="1" ht="21" customHeight="1" x14ac:dyDescent="0.2">
      <c r="A211" s="296"/>
      <c r="B211" s="230"/>
      <c r="C211" s="749"/>
      <c r="D211" s="855" t="s">
        <v>1166</v>
      </c>
      <c r="E211" s="749" t="s">
        <v>1612</v>
      </c>
      <c r="F211" s="749"/>
      <c r="G211" s="749"/>
      <c r="H211" s="749"/>
      <c r="I211" s="749"/>
      <c r="J211" s="749"/>
      <c r="K211" s="749"/>
      <c r="L211" s="855" t="s">
        <v>1166</v>
      </c>
      <c r="M211" s="749" t="s">
        <v>1613</v>
      </c>
      <c r="N211" s="749"/>
      <c r="O211" s="749"/>
      <c r="P211" s="749"/>
      <c r="Q211" s="749"/>
      <c r="R211" s="963"/>
      <c r="S211" s="963"/>
      <c r="T211" s="855" t="s">
        <v>1166</v>
      </c>
      <c r="U211" s="749" t="s">
        <v>1614</v>
      </c>
      <c r="V211" s="963"/>
      <c r="W211" s="963"/>
      <c r="X211" s="749"/>
      <c r="Y211" s="220"/>
      <c r="Z211" s="151"/>
      <c r="AA211" s="1003">
        <f>IF(D211="?",0,IF(D211&lt;&gt;"",1,0))+IF(L211="?",0,IF(L211&lt;&gt;"",1,0))+IF(T211="?",0,IF(T211&lt;&gt;"",1,0))</f>
        <v>0</v>
      </c>
      <c r="AB211" s="355"/>
      <c r="AC211" s="355"/>
    </row>
    <row r="212" spans="1:29" s="971" customFormat="1" ht="5.25" customHeight="1" x14ac:dyDescent="0.2">
      <c r="A212" s="292"/>
      <c r="B212" s="230"/>
      <c r="C212" s="749"/>
      <c r="D212" s="750"/>
      <c r="E212" s="749"/>
      <c r="F212" s="749"/>
      <c r="G212" s="749"/>
      <c r="H212" s="749"/>
      <c r="I212" s="749"/>
      <c r="J212" s="749"/>
      <c r="K212" s="749"/>
      <c r="L212" s="749"/>
      <c r="M212" s="749"/>
      <c r="N212" s="749"/>
      <c r="O212" s="749"/>
      <c r="P212" s="749"/>
      <c r="Q212" s="749"/>
      <c r="R212" s="963"/>
      <c r="S212" s="963"/>
      <c r="T212" s="963"/>
      <c r="U212" s="963"/>
      <c r="V212" s="963"/>
      <c r="W212" s="963"/>
      <c r="X212" s="749"/>
      <c r="Y212" s="970"/>
      <c r="Z212" s="151"/>
      <c r="AA212" s="1006"/>
      <c r="AB212" s="972"/>
      <c r="AC212" s="972"/>
    </row>
    <row r="213" spans="1:29" s="354" customFormat="1" ht="21" customHeight="1" x14ac:dyDescent="0.2">
      <c r="A213" s="296"/>
      <c r="B213" s="230"/>
      <c r="C213" s="749"/>
      <c r="D213" s="855" t="s">
        <v>1166</v>
      </c>
      <c r="E213" s="749" t="s">
        <v>1615</v>
      </c>
      <c r="F213" s="749"/>
      <c r="G213" s="749"/>
      <c r="H213" s="749"/>
      <c r="I213" s="749"/>
      <c r="J213" s="749"/>
      <c r="K213" s="749"/>
      <c r="L213" s="855" t="s">
        <v>1166</v>
      </c>
      <c r="M213" s="749" t="s">
        <v>1616</v>
      </c>
      <c r="N213" s="749"/>
      <c r="O213" s="749"/>
      <c r="P213" s="749"/>
      <c r="Q213" s="749"/>
      <c r="R213" s="963"/>
      <c r="S213" s="963"/>
      <c r="T213" s="855" t="s">
        <v>1166</v>
      </c>
      <c r="U213" s="749" t="s">
        <v>1617</v>
      </c>
      <c r="V213" s="963"/>
      <c r="W213" s="963"/>
      <c r="X213" s="749"/>
      <c r="Y213" s="220"/>
      <c r="Z213" s="151"/>
      <c r="AA213" s="1003">
        <f>IF(D213="?",0,IF(D213&lt;&gt;"",1,0))+IF(L213="?",0,IF(L213&lt;&gt;"",1,0))+IF(T213="?",0,IF(T213&lt;&gt;"",1,0))</f>
        <v>0</v>
      </c>
      <c r="AB213" s="355"/>
      <c r="AC213" s="355"/>
    </row>
    <row r="214" spans="1:29" s="971" customFormat="1" ht="5.25" customHeight="1" x14ac:dyDescent="0.2">
      <c r="A214" s="292"/>
      <c r="B214" s="230"/>
      <c r="C214" s="749"/>
      <c r="D214" s="750"/>
      <c r="E214" s="750"/>
      <c r="F214" s="750"/>
      <c r="G214" s="750"/>
      <c r="H214" s="750"/>
      <c r="I214" s="750"/>
      <c r="J214" s="750"/>
      <c r="K214" s="750"/>
      <c r="L214" s="749"/>
      <c r="M214" s="749"/>
      <c r="N214" s="750"/>
      <c r="O214" s="750"/>
      <c r="P214" s="750"/>
      <c r="Q214" s="750"/>
      <c r="R214" s="797"/>
      <c r="S214" s="797"/>
      <c r="T214" s="797"/>
      <c r="U214" s="797"/>
      <c r="V214" s="797"/>
      <c r="W214" s="797"/>
      <c r="X214" s="750"/>
      <c r="Y214" s="970"/>
      <c r="Z214" s="151"/>
      <c r="AA214" s="1006"/>
      <c r="AB214" s="972"/>
      <c r="AC214" s="972"/>
    </row>
    <row r="215" spans="1:29" s="354" customFormat="1" ht="21" customHeight="1" x14ac:dyDescent="0.2">
      <c r="A215" s="296"/>
      <c r="B215" s="230"/>
      <c r="C215" s="749"/>
      <c r="D215" s="749" t="s">
        <v>1635</v>
      </c>
      <c r="E215" s="750"/>
      <c r="F215" s="1785"/>
      <c r="G215" s="1786"/>
      <c r="H215" s="1786"/>
      <c r="I215" s="1786"/>
      <c r="J215" s="1786"/>
      <c r="K215" s="750"/>
      <c r="L215" s="855" t="s">
        <v>1166</v>
      </c>
      <c r="M215" s="749" t="s">
        <v>1618</v>
      </c>
      <c r="N215" s="750"/>
      <c r="O215" s="750"/>
      <c r="P215" s="750"/>
      <c r="Q215" s="750"/>
      <c r="R215" s="797"/>
      <c r="S215" s="797"/>
      <c r="T215" s="855" t="s">
        <v>1166</v>
      </c>
      <c r="U215" s="749" t="s">
        <v>1619</v>
      </c>
      <c r="V215" s="797"/>
      <c r="W215" s="797"/>
      <c r="X215" s="750"/>
      <c r="Y215" s="220"/>
      <c r="Z215" s="151"/>
      <c r="AA215" s="1003">
        <f>IF(F215="?",0,IF(F215&lt;&gt;"",1,0))+IF(L215="?",0,IF(L215&lt;&gt;"",1,0))+IF(T215="?",0,IF(T215&lt;&gt;"",1,0))</f>
        <v>0</v>
      </c>
      <c r="AB215" s="355"/>
      <c r="AC215" s="355"/>
    </row>
    <row r="216" spans="1:29" ht="9" customHeight="1" x14ac:dyDescent="0.2">
      <c r="A216" s="292"/>
      <c r="B216" s="281"/>
      <c r="C216" s="749"/>
      <c r="D216" s="749"/>
      <c r="E216" s="749"/>
      <c r="F216" s="749"/>
      <c r="G216" s="749"/>
      <c r="H216" s="749"/>
      <c r="I216" s="749"/>
      <c r="J216" s="749"/>
      <c r="K216" s="749"/>
      <c r="L216" s="749"/>
      <c r="M216" s="749"/>
      <c r="N216" s="610"/>
      <c r="O216" s="610"/>
      <c r="P216" s="610"/>
      <c r="Q216" s="610"/>
      <c r="R216" s="749"/>
      <c r="S216" s="749"/>
      <c r="T216" s="749"/>
      <c r="U216" s="610"/>
      <c r="V216" s="610"/>
      <c r="W216" s="610"/>
      <c r="X216" s="610"/>
      <c r="Y216" s="183"/>
      <c r="Z216" s="186"/>
      <c r="AA216" s="1003"/>
    </row>
    <row r="217" spans="1:29" s="354" customFormat="1" ht="5.45" customHeight="1" x14ac:dyDescent="0.2">
      <c r="A217" s="292"/>
      <c r="B217" s="964"/>
      <c r="C217" s="965"/>
      <c r="D217" s="965"/>
      <c r="E217" s="965"/>
      <c r="F217" s="965"/>
      <c r="G217" s="965"/>
      <c r="H217" s="965"/>
      <c r="I217" s="965"/>
      <c r="J217" s="965"/>
      <c r="K217" s="965"/>
      <c r="L217" s="965"/>
      <c r="M217" s="965"/>
      <c r="N217" s="965"/>
      <c r="O217" s="965"/>
      <c r="P217" s="965"/>
      <c r="Q217" s="965"/>
      <c r="R217" s="965"/>
      <c r="S217" s="965"/>
      <c r="T217" s="965"/>
      <c r="U217" s="965"/>
      <c r="V217" s="802"/>
      <c r="W217" s="802"/>
      <c r="X217" s="802"/>
      <c r="Y217" s="802"/>
      <c r="Z217" s="803"/>
      <c r="AA217" s="1003"/>
    </row>
    <row r="218" spans="1:29" s="885" customFormat="1" ht="36" customHeight="1" x14ac:dyDescent="0.2">
      <c r="A218" s="292"/>
      <c r="B218" s="225"/>
      <c r="C218" s="1730" t="s">
        <v>977</v>
      </c>
      <c r="D218" s="1791"/>
      <c r="E218" s="1791"/>
      <c r="F218" s="1791"/>
      <c r="G218" s="1791"/>
      <c r="H218" s="1791"/>
      <c r="I218" s="1791"/>
      <c r="J218" s="1791"/>
      <c r="K218" s="1791"/>
      <c r="L218" s="1791"/>
      <c r="M218" s="1791"/>
      <c r="N218" s="1791"/>
      <c r="O218" s="1791"/>
      <c r="P218" s="1791"/>
      <c r="Q218" s="1791"/>
      <c r="R218" s="1791"/>
      <c r="S218" s="1791"/>
      <c r="T218" s="1791"/>
      <c r="U218" s="1791"/>
      <c r="V218" s="1791"/>
      <c r="W218" s="1791"/>
      <c r="X218" s="1792"/>
      <c r="Y218" s="698"/>
      <c r="Z218" s="226"/>
      <c r="AA218" s="1003"/>
    </row>
    <row r="219" spans="1:29" s="354" customFormat="1" ht="5.25" customHeight="1" x14ac:dyDescent="0.2">
      <c r="A219" s="292"/>
      <c r="B219" s="230"/>
      <c r="C219" s="750"/>
      <c r="D219" s="750"/>
      <c r="E219" s="750"/>
      <c r="F219" s="750"/>
      <c r="G219" s="750"/>
      <c r="H219" s="750"/>
      <c r="I219" s="750"/>
      <c r="J219" s="750"/>
      <c r="K219" s="750"/>
      <c r="L219" s="750"/>
      <c r="M219" s="750"/>
      <c r="N219" s="750"/>
      <c r="O219" s="750"/>
      <c r="P219" s="750"/>
      <c r="Q219" s="750"/>
      <c r="R219" s="750"/>
      <c r="S219" s="750"/>
      <c r="T219" s="750"/>
      <c r="U219" s="750"/>
      <c r="V219" s="750"/>
      <c r="W219" s="750"/>
      <c r="X219" s="750"/>
      <c r="Y219" s="750"/>
      <c r="Z219" s="151"/>
      <c r="AA219" s="1003"/>
    </row>
    <row r="220" spans="1:29" s="974" customFormat="1" ht="22.5" customHeight="1" x14ac:dyDescent="0.2">
      <c r="A220" s="292"/>
      <c r="B220" s="966"/>
      <c r="C220" s="746" t="s">
        <v>1620</v>
      </c>
      <c r="D220" s="746"/>
      <c r="E220" s="746"/>
      <c r="F220" s="746"/>
      <c r="G220" s="746"/>
      <c r="H220" s="746"/>
      <c r="I220" s="746"/>
      <c r="J220" s="746"/>
      <c r="K220" s="746"/>
      <c r="L220" s="746"/>
      <c r="M220" s="746"/>
      <c r="N220" s="746"/>
      <c r="O220" s="746"/>
      <c r="P220" s="746"/>
      <c r="Q220" s="746"/>
      <c r="R220" s="749"/>
      <c r="S220" s="749"/>
      <c r="T220" s="749"/>
      <c r="U220" s="749"/>
      <c r="V220" s="749"/>
      <c r="W220" s="749"/>
      <c r="X220" s="749"/>
      <c r="Y220" s="963"/>
      <c r="Z220" s="973"/>
      <c r="AA220" s="1003"/>
    </row>
    <row r="221" spans="1:29" s="354" customFormat="1" ht="5.25" customHeight="1" x14ac:dyDescent="0.2">
      <c r="A221" s="292"/>
      <c r="B221" s="230"/>
      <c r="C221" s="750"/>
      <c r="D221" s="748"/>
      <c r="E221" s="748"/>
      <c r="F221" s="750"/>
      <c r="G221" s="750"/>
      <c r="H221" s="750"/>
      <c r="I221" s="750"/>
      <c r="J221" s="750"/>
      <c r="K221" s="750"/>
      <c r="L221" s="750"/>
      <c r="M221" s="750"/>
      <c r="N221" s="750"/>
      <c r="O221" s="750"/>
      <c r="P221" s="750"/>
      <c r="Q221" s="750"/>
      <c r="R221" s="750"/>
      <c r="S221" s="750"/>
      <c r="T221" s="750"/>
      <c r="U221" s="750"/>
      <c r="V221" s="750"/>
      <c r="W221" s="750"/>
      <c r="X221" s="750"/>
      <c r="Y221" s="750"/>
      <c r="Z221" s="151"/>
      <c r="AA221" s="1003"/>
    </row>
    <row r="222" spans="1:29" s="354" customFormat="1" ht="21" customHeight="1" x14ac:dyDescent="0.2">
      <c r="A222" s="292"/>
      <c r="B222" s="230"/>
      <c r="C222" s="750" t="s">
        <v>82</v>
      </c>
      <c r="D222" s="748"/>
      <c r="E222" s="748"/>
      <c r="F222" s="750"/>
      <c r="G222" s="750"/>
      <c r="H222" s="750"/>
      <c r="I222" s="1268"/>
      <c r="J222" s="1268"/>
      <c r="K222" s="1268"/>
      <c r="L222" s="1268"/>
      <c r="M222" s="1268"/>
      <c r="N222" s="1268"/>
      <c r="O222" s="1268"/>
      <c r="P222" s="1268"/>
      <c r="Q222" s="1268"/>
      <c r="R222" s="1268"/>
      <c r="S222" s="1268"/>
      <c r="T222" s="1268"/>
      <c r="U222" s="1268"/>
      <c r="V222" s="1268"/>
      <c r="W222" s="1268"/>
      <c r="X222" s="1268"/>
      <c r="Y222" s="750"/>
      <c r="Z222" s="151"/>
      <c r="AA222" s="1003">
        <f>IF(I222="?",0,IF(I222&lt;&gt;"",1,0))</f>
        <v>0</v>
      </c>
    </row>
    <row r="223" spans="1:29" s="354" customFormat="1" ht="5.25" customHeight="1" x14ac:dyDescent="0.2">
      <c r="A223" s="292"/>
      <c r="B223" s="230"/>
      <c r="C223" s="749"/>
      <c r="D223" s="748"/>
      <c r="E223" s="748"/>
      <c r="F223" s="750"/>
      <c r="G223" s="750"/>
      <c r="H223" s="750"/>
      <c r="I223" s="750"/>
      <c r="J223" s="750"/>
      <c r="K223" s="750"/>
      <c r="L223" s="750"/>
      <c r="M223" s="750"/>
      <c r="N223" s="750"/>
      <c r="O223" s="750"/>
      <c r="P223" s="750"/>
      <c r="Q223" s="750"/>
      <c r="R223" s="750"/>
      <c r="S223" s="750"/>
      <c r="T223" s="750"/>
      <c r="U223" s="750"/>
      <c r="V223" s="750"/>
      <c r="W223" s="750"/>
      <c r="X223" s="750"/>
      <c r="Y223" s="750"/>
      <c r="Z223" s="151"/>
      <c r="AA223" s="1003"/>
    </row>
    <row r="224" spans="1:29" s="354" customFormat="1" ht="21" customHeight="1" x14ac:dyDescent="0.2">
      <c r="A224" s="292"/>
      <c r="B224" s="235"/>
      <c r="C224" s="750" t="s">
        <v>61</v>
      </c>
      <c r="D224" s="748"/>
      <c r="E224" s="748"/>
      <c r="F224" s="750"/>
      <c r="G224" s="750"/>
      <c r="H224" s="750"/>
      <c r="I224" s="1268"/>
      <c r="J224" s="1268"/>
      <c r="K224" s="1268"/>
      <c r="L224" s="1268"/>
      <c r="M224" s="1268"/>
      <c r="N224" s="1268"/>
      <c r="O224" s="1268"/>
      <c r="P224" s="1268"/>
      <c r="Q224" s="1268"/>
      <c r="R224" s="1268"/>
      <c r="S224" s="1268"/>
      <c r="T224" s="1268"/>
      <c r="U224" s="1268"/>
      <c r="V224" s="1268"/>
      <c r="W224" s="1268"/>
      <c r="X224" s="1268"/>
      <c r="Y224" s="750"/>
      <c r="Z224" s="151"/>
      <c r="AA224" s="1003">
        <f>IF(I224="?",0,IF(I224&lt;&gt;"",1,0))</f>
        <v>0</v>
      </c>
    </row>
    <row r="225" spans="1:30" s="354" customFormat="1" ht="5.25" customHeight="1" x14ac:dyDescent="0.2">
      <c r="A225" s="292"/>
      <c r="B225" s="230"/>
      <c r="C225" s="749"/>
      <c r="D225" s="748"/>
      <c r="E225" s="748"/>
      <c r="F225" s="750"/>
      <c r="G225" s="750"/>
      <c r="H225" s="750"/>
      <c r="I225" s="750"/>
      <c r="J225" s="750"/>
      <c r="K225" s="750"/>
      <c r="L225" s="750"/>
      <c r="M225" s="750"/>
      <c r="N225" s="750"/>
      <c r="O225" s="750"/>
      <c r="P225" s="750"/>
      <c r="Q225" s="750"/>
      <c r="R225" s="750"/>
      <c r="S225" s="750"/>
      <c r="T225" s="750"/>
      <c r="U225" s="750"/>
      <c r="V225" s="750"/>
      <c r="W225" s="750"/>
      <c r="X225" s="750"/>
      <c r="Y225" s="750"/>
      <c r="Z225" s="151"/>
      <c r="AA225" s="1003"/>
    </row>
    <row r="226" spans="1:30" s="354" customFormat="1" ht="21" customHeight="1" x14ac:dyDescent="0.2">
      <c r="A226" s="292"/>
      <c r="B226" s="235"/>
      <c r="C226" s="750" t="s">
        <v>238</v>
      </c>
      <c r="D226" s="748"/>
      <c r="E226" s="748"/>
      <c r="F226" s="750"/>
      <c r="G226" s="750"/>
      <c r="H226" s="750"/>
      <c r="I226" s="1268"/>
      <c r="J226" s="1268"/>
      <c r="K226" s="1268"/>
      <c r="L226" s="1268"/>
      <c r="M226" s="1268"/>
      <c r="N226" s="1268"/>
      <c r="O226" s="1268"/>
      <c r="P226" s="1268"/>
      <c r="Q226" s="1268"/>
      <c r="R226" s="1268"/>
      <c r="S226" s="1268"/>
      <c r="T226" s="1268"/>
      <c r="U226" s="1268"/>
      <c r="V226" s="1268"/>
      <c r="W226" s="1268"/>
      <c r="X226" s="1268"/>
      <c r="Y226" s="750"/>
      <c r="Z226" s="151"/>
      <c r="AA226" s="1003">
        <f>IF(I226="?",0,IF(I226&lt;&gt;"",1,0))</f>
        <v>0</v>
      </c>
    </row>
    <row r="227" spans="1:30" s="354" customFormat="1" ht="5.25" customHeight="1" x14ac:dyDescent="0.2">
      <c r="A227" s="292"/>
      <c r="B227" s="228"/>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155"/>
      <c r="AA227" s="1003"/>
    </row>
    <row r="228" spans="1:30" s="354" customFormat="1" ht="5.25" customHeight="1" x14ac:dyDescent="0.2">
      <c r="A228" s="292"/>
      <c r="B228" s="230"/>
      <c r="C228" s="750"/>
      <c r="D228" s="750"/>
      <c r="E228" s="750"/>
      <c r="F228" s="750"/>
      <c r="G228" s="750"/>
      <c r="H228" s="750"/>
      <c r="I228" s="750"/>
      <c r="J228" s="750"/>
      <c r="K228" s="750"/>
      <c r="L228" s="750"/>
      <c r="M228" s="750"/>
      <c r="N228" s="750"/>
      <c r="O228" s="750"/>
      <c r="P228" s="750"/>
      <c r="Q228" s="750"/>
      <c r="R228" s="750"/>
      <c r="S228" s="750"/>
      <c r="T228" s="750"/>
      <c r="U228" s="750"/>
      <c r="V228" s="750"/>
      <c r="W228" s="750"/>
      <c r="X228" s="750"/>
      <c r="Y228" s="750"/>
      <c r="Z228" s="151"/>
      <c r="AA228" s="1003"/>
    </row>
    <row r="229" spans="1:30" s="884" customFormat="1" ht="36" customHeight="1" x14ac:dyDescent="0.2">
      <c r="A229" s="292"/>
      <c r="B229" s="225"/>
      <c r="C229" s="1730" t="s">
        <v>976</v>
      </c>
      <c r="D229" s="1791"/>
      <c r="E229" s="1791"/>
      <c r="F229" s="1791"/>
      <c r="G229" s="1791"/>
      <c r="H229" s="1791"/>
      <c r="I229" s="1791"/>
      <c r="J229" s="1791"/>
      <c r="K229" s="1791"/>
      <c r="L229" s="1791"/>
      <c r="M229" s="1791"/>
      <c r="N229" s="1791"/>
      <c r="O229" s="1791"/>
      <c r="P229" s="1791"/>
      <c r="Q229" s="1791"/>
      <c r="R229" s="1791"/>
      <c r="S229" s="1791"/>
      <c r="T229" s="1791"/>
      <c r="U229" s="1791"/>
      <c r="V229" s="1791"/>
      <c r="W229" s="1791"/>
      <c r="X229" s="1792"/>
      <c r="Y229" s="698"/>
      <c r="Z229" s="226"/>
      <c r="AA229" s="1003"/>
    </row>
    <row r="230" spans="1:30" s="354" customFormat="1" ht="5.25" customHeight="1" x14ac:dyDescent="0.2">
      <c r="A230" s="292"/>
      <c r="B230" s="228"/>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155"/>
      <c r="AA230" s="1003"/>
    </row>
    <row r="231" spans="1:30" s="354" customFormat="1" ht="5.25" customHeight="1" x14ac:dyDescent="0.2">
      <c r="A231" s="292"/>
      <c r="B231" s="230"/>
      <c r="C231" s="750"/>
      <c r="D231" s="750"/>
      <c r="E231" s="750"/>
      <c r="F231" s="750"/>
      <c r="G231" s="750"/>
      <c r="H231" s="750"/>
      <c r="I231" s="750"/>
      <c r="J231" s="750"/>
      <c r="K231" s="750"/>
      <c r="L231" s="750"/>
      <c r="M231" s="750"/>
      <c r="N231" s="750"/>
      <c r="O231" s="750"/>
      <c r="P231" s="750"/>
      <c r="Q231" s="750"/>
      <c r="R231" s="750"/>
      <c r="S231" s="750"/>
      <c r="T231" s="750"/>
      <c r="U231" s="750"/>
      <c r="V231" s="750"/>
      <c r="W231" s="750"/>
      <c r="X231" s="750"/>
      <c r="Y231" s="750"/>
      <c r="Z231" s="151"/>
      <c r="AA231" s="1003"/>
    </row>
    <row r="232" spans="1:30" s="354" customFormat="1" ht="30.75" customHeight="1" x14ac:dyDescent="0.2">
      <c r="A232" s="292"/>
      <c r="B232" s="230"/>
      <c r="C232" s="1273" t="s">
        <v>1141</v>
      </c>
      <c r="D232" s="1273"/>
      <c r="E232" s="1273"/>
      <c r="F232" s="1273"/>
      <c r="G232" s="1273"/>
      <c r="H232" s="1273"/>
      <c r="I232" s="1273"/>
      <c r="J232" s="1273"/>
      <c r="K232" s="1273"/>
      <c r="L232" s="1273"/>
      <c r="M232" s="1273"/>
      <c r="N232" s="1274"/>
      <c r="O232" s="1274"/>
      <c r="P232" s="1274"/>
      <c r="Q232" s="1274"/>
      <c r="R232" s="1274"/>
      <c r="S232" s="1274"/>
      <c r="T232" s="1274"/>
      <c r="U232" s="332"/>
      <c r="V232" s="332"/>
      <c r="W232" s="1188" t="s">
        <v>1166</v>
      </c>
      <c r="X232" s="1189"/>
      <c r="Y232" s="750"/>
      <c r="Z232" s="151"/>
      <c r="AA232" s="1003">
        <f>IF(W232="?",0,IF(W232&lt;&gt;"",1,0))</f>
        <v>0</v>
      </c>
    </row>
    <row r="233" spans="1:30" s="354" customFormat="1" ht="10.5" customHeight="1" x14ac:dyDescent="0.2">
      <c r="A233" s="288" t="str">
        <f>IF($L$4&lt;&gt;"",$L$4,"")</f>
        <v>00000000</v>
      </c>
      <c r="B233" s="197"/>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59"/>
      <c r="AA233" s="1003"/>
    </row>
    <row r="234" spans="1:30" s="354" customFormat="1" ht="5.25" customHeight="1" x14ac:dyDescent="0.2">
      <c r="A234" s="292"/>
      <c r="B234" s="964"/>
      <c r="C234" s="965"/>
      <c r="D234" s="965"/>
      <c r="E234" s="965"/>
      <c r="F234" s="965"/>
      <c r="G234" s="965"/>
      <c r="H234" s="965"/>
      <c r="I234" s="965"/>
      <c r="J234" s="965"/>
      <c r="K234" s="965"/>
      <c r="L234" s="965"/>
      <c r="M234" s="965"/>
      <c r="N234" s="965"/>
      <c r="O234" s="965"/>
      <c r="P234" s="965"/>
      <c r="Q234" s="965"/>
      <c r="R234" s="965"/>
      <c r="S234" s="965"/>
      <c r="T234" s="965"/>
      <c r="U234" s="965"/>
      <c r="V234" s="802"/>
      <c r="W234" s="802"/>
      <c r="X234" s="802"/>
      <c r="Y234" s="802"/>
      <c r="Z234" s="803"/>
      <c r="AA234" s="1003"/>
      <c r="AB234" s="146"/>
      <c r="AC234" s="146"/>
      <c r="AD234" s="146"/>
    </row>
    <row r="235" spans="1:30" s="354" customFormat="1" ht="21" customHeight="1" x14ac:dyDescent="0.2">
      <c r="A235" s="292"/>
      <c r="B235" s="281"/>
      <c r="C235" s="1807" t="s">
        <v>1324</v>
      </c>
      <c r="D235" s="1673"/>
      <c r="E235" s="1673"/>
      <c r="F235" s="1673"/>
      <c r="G235" s="847" t="s">
        <v>1341</v>
      </c>
      <c r="H235" s="1808" t="str">
        <f>$L$10</f>
        <v/>
      </c>
      <c r="I235" s="1809"/>
      <c r="J235" s="1809"/>
      <c r="K235" s="1809"/>
      <c r="L235" s="1809"/>
      <c r="M235" s="1809"/>
      <c r="N235" s="1809"/>
      <c r="O235" s="1809"/>
      <c r="P235" s="1809"/>
      <c r="Q235" s="1809"/>
      <c r="R235" s="1809"/>
      <c r="S235" s="1809"/>
      <c r="T235" s="1810"/>
      <c r="U235" s="1811" t="str">
        <f>$L$4</f>
        <v>00000000</v>
      </c>
      <c r="V235" s="1812"/>
      <c r="W235" s="1812"/>
      <c r="X235" s="1813"/>
      <c r="Y235" s="806"/>
      <c r="Z235" s="186"/>
      <c r="AA235" s="1003">
        <f>IF(SUM(AA236:AA287)&gt;0,10000,0)</f>
        <v>0</v>
      </c>
      <c r="AB235" s="146"/>
      <c r="AC235" s="146"/>
      <c r="AD235" s="146"/>
    </row>
    <row r="236" spans="1:30" ht="9" customHeight="1" x14ac:dyDescent="0.2">
      <c r="A236" s="292"/>
      <c r="B236" s="160"/>
      <c r="C236" s="750"/>
      <c r="D236" s="750"/>
      <c r="E236" s="750"/>
      <c r="F236" s="750"/>
      <c r="G236" s="750"/>
      <c r="H236" s="750"/>
      <c r="I236" s="750"/>
      <c r="J236" s="750"/>
      <c r="K236" s="750"/>
      <c r="L236" s="750"/>
      <c r="M236" s="750"/>
      <c r="N236" s="750"/>
      <c r="O236" s="750"/>
      <c r="P236" s="750"/>
      <c r="Q236" s="750"/>
      <c r="R236" s="750"/>
      <c r="S236" s="750"/>
      <c r="T236" s="750"/>
      <c r="U236" s="750"/>
      <c r="V236" s="750"/>
      <c r="W236" s="750"/>
      <c r="X236" s="750"/>
      <c r="Y236" s="193"/>
      <c r="Z236" s="186"/>
      <c r="AA236" s="1003"/>
    </row>
    <row r="237" spans="1:30" ht="21" customHeight="1" x14ac:dyDescent="0.2">
      <c r="A237" s="296"/>
      <c r="B237" s="160"/>
      <c r="C237" s="750"/>
      <c r="D237" s="797"/>
      <c r="E237" s="797" t="s">
        <v>1596</v>
      </c>
      <c r="F237" s="1800"/>
      <c r="G237" s="1801"/>
      <c r="H237" s="1801"/>
      <c r="I237" s="1801"/>
      <c r="J237" s="1801"/>
      <c r="K237" s="1801"/>
      <c r="L237" s="1801"/>
      <c r="M237" s="1801"/>
      <c r="N237" s="1801"/>
      <c r="O237" s="1801"/>
      <c r="P237" s="1801"/>
      <c r="Q237" s="1801"/>
      <c r="R237" s="1801"/>
      <c r="S237" s="1801"/>
      <c r="T237" s="1801"/>
      <c r="U237" s="1801"/>
      <c r="V237" s="1801"/>
      <c r="W237" s="1801"/>
      <c r="X237" s="1801"/>
      <c r="Y237" s="193"/>
      <c r="Z237" s="186"/>
      <c r="AA237" s="1003">
        <f>IF(F237="?",0,IF(F237&lt;&gt;"",1,0))</f>
        <v>0</v>
      </c>
    </row>
    <row r="238" spans="1:30" s="354" customFormat="1" ht="5.25" customHeight="1" x14ac:dyDescent="0.2">
      <c r="A238" s="292"/>
      <c r="B238" s="230"/>
      <c r="C238" s="797"/>
      <c r="D238" s="797"/>
      <c r="E238" s="750"/>
      <c r="F238" s="750"/>
      <c r="G238" s="750"/>
      <c r="H238" s="750"/>
      <c r="I238" s="750"/>
      <c r="J238" s="750"/>
      <c r="K238" s="750"/>
      <c r="L238" s="750"/>
      <c r="M238" s="750"/>
      <c r="N238" s="750"/>
      <c r="O238" s="750"/>
      <c r="P238" s="750"/>
      <c r="Q238" s="750"/>
      <c r="R238" s="797"/>
      <c r="S238" s="797"/>
      <c r="T238" s="797"/>
      <c r="U238" s="797"/>
      <c r="V238" s="797"/>
      <c r="W238" s="797"/>
      <c r="X238" s="750"/>
      <c r="Y238" s="970"/>
      <c r="Z238" s="151"/>
      <c r="AA238" s="1003"/>
      <c r="AB238" s="355"/>
      <c r="AC238" s="355"/>
    </row>
    <row r="239" spans="1:30" ht="21" customHeight="1" x14ac:dyDescent="0.2">
      <c r="A239" s="296"/>
      <c r="B239" s="160"/>
      <c r="C239" s="750"/>
      <c r="D239" s="750"/>
      <c r="E239" s="797" t="s">
        <v>1070</v>
      </c>
      <c r="F239" s="1798"/>
      <c r="G239" s="1799"/>
      <c r="H239" s="750"/>
      <c r="I239" s="797" t="s">
        <v>905</v>
      </c>
      <c r="J239" s="1800"/>
      <c r="K239" s="1801"/>
      <c r="L239" s="1801"/>
      <c r="M239" s="1801"/>
      <c r="N239" s="1801"/>
      <c r="O239" s="1801"/>
      <c r="P239" s="1801"/>
      <c r="Q239" s="1801"/>
      <c r="R239" s="1801"/>
      <c r="S239" s="1801"/>
      <c r="T239" s="1801"/>
      <c r="U239" s="1801"/>
      <c r="V239" s="1801"/>
      <c r="W239" s="1801"/>
      <c r="X239" s="1801"/>
      <c r="Y239" s="193"/>
      <c r="Z239" s="186"/>
      <c r="AA239" s="1003">
        <f>IF(F239="?",0,IF(F239&lt;&gt;"",1,0))+IF(J239="?",0,IF(J239&lt;&gt;"",1,0))</f>
        <v>0</v>
      </c>
    </row>
    <row r="240" spans="1:30" s="354" customFormat="1" ht="9" customHeight="1" x14ac:dyDescent="0.2">
      <c r="A240" s="292"/>
      <c r="B240" s="230"/>
      <c r="C240" s="797"/>
      <c r="D240" s="797"/>
      <c r="E240" s="750"/>
      <c r="F240" s="750"/>
      <c r="G240" s="750"/>
      <c r="H240" s="750"/>
      <c r="I240" s="750"/>
      <c r="J240" s="750"/>
      <c r="K240" s="750"/>
      <c r="L240" s="750"/>
      <c r="M240" s="750"/>
      <c r="N240" s="750"/>
      <c r="O240" s="750"/>
      <c r="P240" s="750"/>
      <c r="Q240" s="750"/>
      <c r="R240" s="797"/>
      <c r="S240" s="797"/>
      <c r="T240" s="797"/>
      <c r="U240" s="797"/>
      <c r="V240" s="797"/>
      <c r="W240" s="797"/>
      <c r="X240" s="750"/>
      <c r="Y240" s="970"/>
      <c r="Z240" s="151"/>
      <c r="AA240" s="1003"/>
      <c r="AB240" s="355"/>
      <c r="AC240" s="355"/>
    </row>
    <row r="241" spans="1:29" s="354" customFormat="1" ht="24" customHeight="1" x14ac:dyDescent="0.2">
      <c r="A241" s="296"/>
      <c r="B241" s="230"/>
      <c r="C241" s="1802" t="s">
        <v>1597</v>
      </c>
      <c r="D241" s="1803"/>
      <c r="E241" s="1803"/>
      <c r="F241" s="1803"/>
      <c r="G241" s="1803"/>
      <c r="H241" s="1803"/>
      <c r="I241" s="1803"/>
      <c r="J241" s="1803"/>
      <c r="K241" s="1803"/>
      <c r="L241" s="1803"/>
      <c r="M241" s="1803"/>
      <c r="N241" s="1803"/>
      <c r="O241" s="1803"/>
      <c r="P241" s="1803"/>
      <c r="Q241" s="1803"/>
      <c r="R241" s="1803"/>
      <c r="S241" s="1803"/>
      <c r="T241" s="1803"/>
      <c r="U241" s="963"/>
      <c r="V241" s="855" t="s">
        <v>1166</v>
      </c>
      <c r="W241" s="103"/>
      <c r="X241" s="855" t="s">
        <v>1166</v>
      </c>
      <c r="Y241" s="797"/>
      <c r="Z241" s="151"/>
      <c r="AA241" s="1003">
        <f>IF(V241="?",0,IF(V241&lt;&gt;"",1,0))+IF(X241="?",0,IF(X241&lt;&gt;"",1,0))</f>
        <v>0</v>
      </c>
      <c r="AB241" s="355"/>
      <c r="AC241" s="355"/>
    </row>
    <row r="242" spans="1:29" s="354" customFormat="1" ht="9" customHeight="1" x14ac:dyDescent="0.2">
      <c r="A242" s="292"/>
      <c r="B242" s="230"/>
      <c r="C242" s="797"/>
      <c r="D242" s="797"/>
      <c r="E242" s="750"/>
      <c r="F242" s="750"/>
      <c r="G242" s="750"/>
      <c r="H242" s="750"/>
      <c r="I242" s="750"/>
      <c r="J242" s="750"/>
      <c r="K242" s="750"/>
      <c r="L242" s="750"/>
      <c r="M242" s="750"/>
      <c r="N242" s="750"/>
      <c r="O242" s="750"/>
      <c r="P242" s="750"/>
      <c r="Q242" s="750"/>
      <c r="R242" s="797"/>
      <c r="S242" s="797"/>
      <c r="T242" s="797"/>
      <c r="U242" s="797"/>
      <c r="V242" s="797"/>
      <c r="W242" s="797"/>
      <c r="X242" s="750"/>
      <c r="Y242" s="970"/>
      <c r="Z242" s="151"/>
      <c r="AA242" s="1003"/>
      <c r="AB242" s="355"/>
      <c r="AC242" s="355"/>
    </row>
    <row r="243" spans="1:29" s="354" customFormat="1" ht="21" customHeight="1" x14ac:dyDescent="0.2">
      <c r="A243" s="296"/>
      <c r="B243" s="230"/>
      <c r="C243" s="797"/>
      <c r="D243" s="797"/>
      <c r="E243" s="797"/>
      <c r="F243" s="797"/>
      <c r="G243" s="797"/>
      <c r="H243" s="797" t="s">
        <v>1598</v>
      </c>
      <c r="I243" s="1188" t="s">
        <v>1166</v>
      </c>
      <c r="J243" s="1804"/>
      <c r="K243" s="1804"/>
      <c r="L243" s="1804"/>
      <c r="M243" s="1805"/>
      <c r="N243" s="1805"/>
      <c r="O243" s="1805"/>
      <c r="P243" s="1805"/>
      <c r="Q243" s="1805"/>
      <c r="R243" s="1805"/>
      <c r="S243" s="1805"/>
      <c r="T243" s="1805"/>
      <c r="U243" s="1805"/>
      <c r="V243" s="1805"/>
      <c r="W243" s="1805"/>
      <c r="X243" s="1806"/>
      <c r="Y243" s="970"/>
      <c r="Z243" s="151"/>
      <c r="AA243" s="1003">
        <f>IF(I243="?",0,IF(I243&lt;&gt;"",1,0))</f>
        <v>0</v>
      </c>
      <c r="AB243" s="355"/>
      <c r="AC243" s="355"/>
    </row>
    <row r="244" spans="1:29" s="354" customFormat="1" ht="5.25" customHeight="1" x14ac:dyDescent="0.2">
      <c r="A244" s="292"/>
      <c r="B244" s="230"/>
      <c r="C244" s="797"/>
      <c r="D244" s="797"/>
      <c r="E244" s="750"/>
      <c r="F244" s="750"/>
      <c r="G244" s="750"/>
      <c r="H244" s="750"/>
      <c r="I244" s="750"/>
      <c r="J244" s="750"/>
      <c r="K244" s="750"/>
      <c r="L244" s="750"/>
      <c r="M244" s="750"/>
      <c r="N244" s="750"/>
      <c r="O244" s="750"/>
      <c r="P244" s="750"/>
      <c r="Q244" s="750"/>
      <c r="R244" s="797"/>
      <c r="S244" s="797"/>
      <c r="T244" s="797"/>
      <c r="U244" s="797"/>
      <c r="V244" s="797"/>
      <c r="W244" s="797"/>
      <c r="X244" s="750"/>
      <c r="Y244" s="970"/>
      <c r="Z244" s="151"/>
      <c r="AA244" s="1003"/>
      <c r="AB244" s="355"/>
      <c r="AC244" s="355"/>
    </row>
    <row r="245" spans="1:29" s="354" customFormat="1" ht="21" customHeight="1" x14ac:dyDescent="0.2">
      <c r="A245" s="296"/>
      <c r="B245" s="230"/>
      <c r="C245" s="750" t="s">
        <v>1631</v>
      </c>
      <c r="D245" s="797"/>
      <c r="E245" s="797"/>
      <c r="F245" s="797"/>
      <c r="G245" s="797"/>
      <c r="H245" s="797"/>
      <c r="I245" s="797"/>
      <c r="J245" s="797"/>
      <c r="K245" s="797"/>
      <c r="L245" s="797"/>
      <c r="M245" s="797"/>
      <c r="N245" s="797"/>
      <c r="O245" s="797"/>
      <c r="P245" s="797"/>
      <c r="Q245" s="855" t="s">
        <v>1166</v>
      </c>
      <c r="R245" s="749" t="s">
        <v>1632</v>
      </c>
      <c r="S245" s="970"/>
      <c r="T245" s="855" t="s">
        <v>1166</v>
      </c>
      <c r="U245" s="749" t="s">
        <v>1633</v>
      </c>
      <c r="V245" s="970"/>
      <c r="W245" s="855" t="s">
        <v>1166</v>
      </c>
      <c r="X245" s="749" t="s">
        <v>1634</v>
      </c>
      <c r="Y245" s="970"/>
      <c r="Z245" s="151"/>
      <c r="AA245" s="1003">
        <f>IF(Q245="?",0,IF(Q245&lt;&gt;"",1,0))+IF(T245="?",0,IF(T245&lt;&gt;"",1,0))+IF(W245="?",0,IF(W245&lt;&gt;"",1,0))</f>
        <v>0</v>
      </c>
      <c r="AB245" s="355"/>
      <c r="AC245" s="355"/>
    </row>
    <row r="246" spans="1:29" ht="9" customHeight="1" x14ac:dyDescent="0.2">
      <c r="A246" s="292"/>
      <c r="B246" s="281"/>
      <c r="C246" s="749"/>
      <c r="D246" s="749"/>
      <c r="E246" s="749"/>
      <c r="F246" s="749"/>
      <c r="G246" s="749"/>
      <c r="H246" s="749"/>
      <c r="I246" s="749"/>
      <c r="J246" s="749"/>
      <c r="K246" s="749"/>
      <c r="L246" s="749"/>
      <c r="M246" s="749"/>
      <c r="N246" s="749"/>
      <c r="O246" s="749"/>
      <c r="P246" s="749"/>
      <c r="Q246" s="749"/>
      <c r="R246" s="749"/>
      <c r="S246" s="749"/>
      <c r="T246" s="749"/>
      <c r="U246" s="749"/>
      <c r="V246" s="749"/>
      <c r="W246" s="749"/>
      <c r="X246" s="749"/>
      <c r="Y246" s="220"/>
      <c r="Z246" s="186"/>
      <c r="AA246" s="1003"/>
    </row>
    <row r="247" spans="1:29" s="353" customFormat="1" ht="27" customHeight="1" x14ac:dyDescent="0.2">
      <c r="A247" s="459" t="s">
        <v>258</v>
      </c>
      <c r="B247" s="165"/>
      <c r="C247" s="1787" t="s">
        <v>1599</v>
      </c>
      <c r="D247" s="1788"/>
      <c r="E247" s="1788"/>
      <c r="F247" s="1788"/>
      <c r="G247" s="1788"/>
      <c r="H247" s="1788"/>
      <c r="I247" s="1788"/>
      <c r="J247" s="1788"/>
      <c r="K247" s="1788"/>
      <c r="L247" s="1788"/>
      <c r="M247" s="1788"/>
      <c r="N247" s="1788"/>
      <c r="O247" s="1788"/>
      <c r="P247" s="1788"/>
      <c r="Q247" s="1788"/>
      <c r="R247" s="1788"/>
      <c r="S247" s="1788"/>
      <c r="T247" s="1793"/>
      <c r="U247" s="1793"/>
      <c r="V247" s="1793"/>
      <c r="W247" s="1793"/>
      <c r="X247" s="1794"/>
      <c r="Y247" s="239"/>
      <c r="Z247" s="166"/>
      <c r="AA247" s="1003"/>
    </row>
    <row r="248" spans="1:29" ht="5.25" customHeight="1" x14ac:dyDescent="0.2">
      <c r="A248" s="292"/>
      <c r="B248" s="281"/>
      <c r="C248" s="749"/>
      <c r="D248" s="749"/>
      <c r="E248" s="749"/>
      <c r="F248" s="749"/>
      <c r="G248" s="749"/>
      <c r="H248" s="749"/>
      <c r="I248" s="749"/>
      <c r="J248" s="749"/>
      <c r="K248" s="749"/>
      <c r="L248" s="749"/>
      <c r="M248" s="749"/>
      <c r="N248" s="749"/>
      <c r="O248" s="749"/>
      <c r="P248" s="749"/>
      <c r="Q248" s="749"/>
      <c r="R248" s="749"/>
      <c r="S248" s="749"/>
      <c r="T248" s="749"/>
      <c r="U248" s="749"/>
      <c r="V248" s="749"/>
      <c r="W248" s="749"/>
      <c r="X248" s="749"/>
      <c r="Y248" s="220"/>
      <c r="Z248" s="186"/>
      <c r="AA248" s="1003"/>
    </row>
    <row r="249" spans="1:29" s="354" customFormat="1" ht="21" customHeight="1" x14ac:dyDescent="0.2">
      <c r="A249" s="296"/>
      <c r="B249" s="230"/>
      <c r="C249" s="797"/>
      <c r="D249" s="797"/>
      <c r="E249" s="797"/>
      <c r="F249" s="797"/>
      <c r="G249" s="797"/>
      <c r="H249" s="797"/>
      <c r="I249" s="797" t="s">
        <v>1600</v>
      </c>
      <c r="J249" s="1795"/>
      <c r="K249" s="1796"/>
      <c r="L249" s="1797"/>
      <c r="M249" s="750" t="s">
        <v>1601</v>
      </c>
      <c r="N249" s="797"/>
      <c r="O249" s="797"/>
      <c r="P249" s="1795"/>
      <c r="Q249" s="1796"/>
      <c r="R249" s="1797"/>
      <c r="S249" s="750" t="s">
        <v>1602</v>
      </c>
      <c r="T249" s="797"/>
      <c r="U249" s="1795"/>
      <c r="V249" s="1796"/>
      <c r="W249" s="1797"/>
      <c r="X249" s="750" t="s">
        <v>1025</v>
      </c>
      <c r="Y249" s="797"/>
      <c r="Z249" s="151"/>
      <c r="AA249" s="1003">
        <f>IF(J249="?",0,IF(J249&lt;&gt;"",1,0))+IF(P249="?",0,IF(P249&lt;&gt;"",1,0))+IF(U249="?",0,IF(U249&lt;&gt;"",1,0))</f>
        <v>0</v>
      </c>
      <c r="AB249" s="355"/>
      <c r="AC249" s="355"/>
    </row>
    <row r="250" spans="1:29" s="354" customFormat="1" ht="5.25" customHeight="1" x14ac:dyDescent="0.2">
      <c r="A250" s="292"/>
      <c r="B250" s="230"/>
      <c r="C250" s="797"/>
      <c r="D250" s="797"/>
      <c r="E250" s="750"/>
      <c r="F250" s="750"/>
      <c r="G250" s="750"/>
      <c r="H250" s="750"/>
      <c r="I250" s="750"/>
      <c r="J250" s="750"/>
      <c r="K250" s="750"/>
      <c r="L250" s="750"/>
      <c r="M250" s="750"/>
      <c r="N250" s="750"/>
      <c r="O250" s="750"/>
      <c r="P250" s="750"/>
      <c r="Q250" s="750"/>
      <c r="R250" s="797"/>
      <c r="S250" s="797"/>
      <c r="T250" s="797"/>
      <c r="U250" s="797"/>
      <c r="V250" s="797"/>
      <c r="W250" s="797"/>
      <c r="X250" s="750"/>
      <c r="Y250" s="970"/>
      <c r="Z250" s="151"/>
      <c r="AA250" s="1003"/>
      <c r="AB250" s="355"/>
      <c r="AC250" s="355"/>
    </row>
    <row r="251" spans="1:29" s="353" customFormat="1" ht="27" customHeight="1" x14ac:dyDescent="0.2">
      <c r="A251" s="459" t="s">
        <v>258</v>
      </c>
      <c r="B251" s="165"/>
      <c r="C251" s="1787" t="s">
        <v>1603</v>
      </c>
      <c r="D251" s="1788"/>
      <c r="E251" s="1788"/>
      <c r="F251" s="1788"/>
      <c r="G251" s="1788"/>
      <c r="H251" s="1788"/>
      <c r="I251" s="1788"/>
      <c r="J251" s="1788"/>
      <c r="K251" s="1788"/>
      <c r="L251" s="1788"/>
      <c r="M251" s="1788"/>
      <c r="N251" s="1788"/>
      <c r="O251" s="1788"/>
      <c r="P251" s="1788"/>
      <c r="Q251" s="1788"/>
      <c r="R251" s="1788"/>
      <c r="S251" s="1788"/>
      <c r="T251" s="1793"/>
      <c r="U251" s="1793"/>
      <c r="V251" s="1793"/>
      <c r="W251" s="1793"/>
      <c r="X251" s="1794"/>
      <c r="Y251" s="239"/>
      <c r="Z251" s="166"/>
      <c r="AA251" s="1003"/>
    </row>
    <row r="252" spans="1:29" s="354" customFormat="1" ht="5.25" customHeight="1" x14ac:dyDescent="0.2">
      <c r="A252" s="292"/>
      <c r="B252" s="230"/>
      <c r="C252" s="797"/>
      <c r="D252" s="797"/>
      <c r="E252" s="750"/>
      <c r="F252" s="750"/>
      <c r="G252" s="750"/>
      <c r="H252" s="750"/>
      <c r="I252" s="750"/>
      <c r="J252" s="750"/>
      <c r="K252" s="750"/>
      <c r="L252" s="750"/>
      <c r="M252" s="750"/>
      <c r="N252" s="750"/>
      <c r="O252" s="750"/>
      <c r="P252" s="750"/>
      <c r="Q252" s="750"/>
      <c r="R252" s="797"/>
      <c r="S252" s="797"/>
      <c r="T252" s="797"/>
      <c r="U252" s="797"/>
      <c r="V252" s="797"/>
      <c r="W252" s="797"/>
      <c r="X252" s="750"/>
      <c r="Y252" s="970"/>
      <c r="Z252" s="151"/>
      <c r="AA252" s="1003"/>
      <c r="AB252" s="355"/>
      <c r="AC252" s="355"/>
    </row>
    <row r="253" spans="1:29" s="354" customFormat="1" ht="21" customHeight="1" x14ac:dyDescent="0.2">
      <c r="A253" s="296"/>
      <c r="B253" s="230"/>
      <c r="C253" s="797"/>
      <c r="D253" s="797"/>
      <c r="E253" s="797"/>
      <c r="F253" s="797"/>
      <c r="G253" s="797"/>
      <c r="H253" s="797"/>
      <c r="I253" s="797" t="s">
        <v>1604</v>
      </c>
      <c r="J253" s="1795"/>
      <c r="K253" s="1796"/>
      <c r="L253" s="1797"/>
      <c r="M253" s="750" t="s">
        <v>1601</v>
      </c>
      <c r="N253" s="797"/>
      <c r="O253" s="797"/>
      <c r="P253" s="1795"/>
      <c r="Q253" s="1796"/>
      <c r="R253" s="1797"/>
      <c r="S253" s="750" t="s">
        <v>1602</v>
      </c>
      <c r="T253" s="797"/>
      <c r="U253" s="1795"/>
      <c r="V253" s="1796"/>
      <c r="W253" s="1797"/>
      <c r="X253" s="750" t="s">
        <v>1025</v>
      </c>
      <c r="Y253" s="797"/>
      <c r="Z253" s="151"/>
      <c r="AA253" s="1003">
        <f>IF(J253="?",0,IF(J253&lt;&gt;"",1,0))+IF(P253="?",0,IF(P253&lt;&gt;"",1,0))+IF(U253="?",0,IF(U253&lt;&gt;"",1,0))</f>
        <v>0</v>
      </c>
      <c r="AB253" s="355"/>
      <c r="AC253" s="355"/>
    </row>
    <row r="254" spans="1:29" s="354" customFormat="1" ht="9" customHeight="1" x14ac:dyDescent="0.2">
      <c r="A254" s="292"/>
      <c r="B254" s="281"/>
      <c r="C254" s="749"/>
      <c r="D254" s="749"/>
      <c r="E254" s="749"/>
      <c r="F254" s="749"/>
      <c r="G254" s="749"/>
      <c r="H254" s="749"/>
      <c r="I254" s="749"/>
      <c r="J254" s="749"/>
      <c r="K254" s="749"/>
      <c r="L254" s="749"/>
      <c r="M254" s="749"/>
      <c r="N254" s="749"/>
      <c r="O254" s="749"/>
      <c r="P254" s="749"/>
      <c r="Q254" s="749"/>
      <c r="R254" s="749"/>
      <c r="S254" s="749"/>
      <c r="T254" s="749"/>
      <c r="U254" s="749"/>
      <c r="V254" s="749"/>
      <c r="W254" s="749"/>
      <c r="X254" s="749"/>
      <c r="Y254" s="220"/>
      <c r="Z254" s="186"/>
      <c r="AA254" s="1003"/>
      <c r="AB254" s="355"/>
      <c r="AC254" s="355"/>
    </row>
    <row r="255" spans="1:29" s="353" customFormat="1" ht="27" customHeight="1" x14ac:dyDescent="0.2">
      <c r="A255" s="459" t="s">
        <v>258</v>
      </c>
      <c r="B255" s="165"/>
      <c r="C255" s="1787" t="s">
        <v>1648</v>
      </c>
      <c r="D255" s="1788"/>
      <c r="E255" s="1788"/>
      <c r="F255" s="1788"/>
      <c r="G255" s="1788"/>
      <c r="H255" s="1788"/>
      <c r="I255" s="1788"/>
      <c r="J255" s="1788"/>
      <c r="K255" s="1788"/>
      <c r="L255" s="1788"/>
      <c r="M255" s="1788"/>
      <c r="N255" s="1788"/>
      <c r="O255" s="1788"/>
      <c r="P255" s="1788"/>
      <c r="Q255" s="1788"/>
      <c r="R255" s="1788"/>
      <c r="S255" s="1788"/>
      <c r="T255" s="1793"/>
      <c r="U255" s="1793"/>
      <c r="V255" s="1793"/>
      <c r="W255" s="1793"/>
      <c r="X255" s="1794"/>
      <c r="Y255" s="239"/>
      <c r="Z255" s="166"/>
      <c r="AA255" s="1003"/>
    </row>
    <row r="256" spans="1:29" s="354" customFormat="1" ht="5.25" customHeight="1" x14ac:dyDescent="0.2">
      <c r="A256" s="292"/>
      <c r="B256" s="281"/>
      <c r="C256" s="749"/>
      <c r="D256" s="749"/>
      <c r="E256" s="749"/>
      <c r="F256" s="749"/>
      <c r="G256" s="749"/>
      <c r="H256" s="749"/>
      <c r="I256" s="749"/>
      <c r="J256" s="749"/>
      <c r="K256" s="749"/>
      <c r="L256" s="749"/>
      <c r="M256" s="749"/>
      <c r="N256" s="749"/>
      <c r="O256" s="749"/>
      <c r="P256" s="749"/>
      <c r="Q256" s="749"/>
      <c r="R256" s="749"/>
      <c r="S256" s="749"/>
      <c r="T256" s="749"/>
      <c r="U256" s="749"/>
      <c r="V256" s="749"/>
      <c r="W256" s="749"/>
      <c r="X256" s="749"/>
      <c r="Y256" s="220"/>
      <c r="Z256" s="186"/>
      <c r="AA256" s="1003"/>
      <c r="AB256" s="355"/>
      <c r="AC256" s="355"/>
    </row>
    <row r="257" spans="1:29" s="354" customFormat="1" ht="21" customHeight="1" x14ac:dyDescent="0.2">
      <c r="A257" s="296"/>
      <c r="B257" s="230"/>
      <c r="C257" s="750" t="s">
        <v>1605</v>
      </c>
      <c r="D257" s="797"/>
      <c r="E257" s="797"/>
      <c r="F257" s="797"/>
      <c r="G257" s="797"/>
      <c r="H257" s="797"/>
      <c r="I257" s="797"/>
      <c r="J257" s="750"/>
      <c r="K257" s="750"/>
      <c r="L257" s="750"/>
      <c r="M257" s="750"/>
      <c r="N257" s="750"/>
      <c r="O257" s="750"/>
      <c r="P257" s="750"/>
      <c r="Q257" s="750"/>
      <c r="R257" s="750"/>
      <c r="S257" s="750"/>
      <c r="T257" s="797"/>
      <c r="U257" s="1795"/>
      <c r="V257" s="1796"/>
      <c r="W257" s="1797"/>
      <c r="X257" s="750" t="s">
        <v>1000</v>
      </c>
      <c r="Y257" s="797"/>
      <c r="Z257" s="151"/>
      <c r="AA257" s="1003">
        <f>IF(U257="?",0,IF(U257&lt;&gt;"",1,0))</f>
        <v>0</v>
      </c>
      <c r="AB257" s="355"/>
      <c r="AC257" s="355"/>
    </row>
    <row r="258" spans="1:29" s="354" customFormat="1" ht="9" customHeight="1" x14ac:dyDescent="0.2">
      <c r="A258" s="292"/>
      <c r="B258" s="281"/>
      <c r="C258" s="749"/>
      <c r="D258" s="749"/>
      <c r="E258" s="749"/>
      <c r="F258" s="749"/>
      <c r="G258" s="749"/>
      <c r="H258" s="749"/>
      <c r="I258" s="749"/>
      <c r="J258" s="749"/>
      <c r="K258" s="749"/>
      <c r="L258" s="749"/>
      <c r="M258" s="749"/>
      <c r="N258" s="749"/>
      <c r="O258" s="749"/>
      <c r="P258" s="749"/>
      <c r="Q258" s="749"/>
      <c r="R258" s="749"/>
      <c r="S258" s="749"/>
      <c r="T258" s="749"/>
      <c r="U258" s="749"/>
      <c r="V258" s="749"/>
      <c r="W258" s="749"/>
      <c r="X258" s="749"/>
      <c r="Y258" s="220"/>
      <c r="Z258" s="186"/>
      <c r="AA258" s="1003"/>
      <c r="AB258" s="355"/>
      <c r="AC258" s="355"/>
    </row>
    <row r="259" spans="1:29" s="353" customFormat="1" ht="21" customHeight="1" x14ac:dyDescent="0.2">
      <c r="A259" s="459" t="s">
        <v>258</v>
      </c>
      <c r="B259" s="165"/>
      <c r="C259" s="1787" t="s">
        <v>1649</v>
      </c>
      <c r="D259" s="1788"/>
      <c r="E259" s="1788"/>
      <c r="F259" s="1788"/>
      <c r="G259" s="1788"/>
      <c r="H259" s="1788"/>
      <c r="I259" s="1788"/>
      <c r="J259" s="1788"/>
      <c r="K259" s="1788"/>
      <c r="L259" s="1788"/>
      <c r="M259" s="1788"/>
      <c r="N259" s="1788"/>
      <c r="O259" s="1788"/>
      <c r="P259" s="1788"/>
      <c r="Q259" s="1788"/>
      <c r="R259" s="1788"/>
      <c r="S259" s="1788"/>
      <c r="T259" s="1789"/>
      <c r="U259" s="1789"/>
      <c r="V259" s="1789"/>
      <c r="W259" s="1789"/>
      <c r="X259" s="1790"/>
      <c r="Y259" s="239"/>
      <c r="Z259" s="166"/>
      <c r="AA259" s="1003"/>
    </row>
    <row r="260" spans="1:29" s="354" customFormat="1" ht="9" customHeight="1" x14ac:dyDescent="0.2">
      <c r="A260" s="292"/>
      <c r="B260" s="281"/>
      <c r="C260" s="749"/>
      <c r="D260" s="749"/>
      <c r="E260" s="749"/>
      <c r="F260" s="749"/>
      <c r="G260" s="749"/>
      <c r="H260" s="749"/>
      <c r="I260" s="749"/>
      <c r="J260" s="749"/>
      <c r="K260" s="749"/>
      <c r="L260" s="749"/>
      <c r="M260" s="749"/>
      <c r="N260" s="749"/>
      <c r="O260" s="749"/>
      <c r="P260" s="749"/>
      <c r="Q260" s="749"/>
      <c r="R260" s="749"/>
      <c r="S260" s="749"/>
      <c r="T260" s="749"/>
      <c r="U260" s="749"/>
      <c r="V260" s="749"/>
      <c r="W260" s="749"/>
      <c r="X260" s="749"/>
      <c r="Y260" s="220"/>
      <c r="Z260" s="186"/>
      <c r="AA260" s="1003"/>
      <c r="AB260" s="355"/>
      <c r="AC260" s="355"/>
    </row>
    <row r="261" spans="1:29" s="354" customFormat="1" ht="21" customHeight="1" x14ac:dyDescent="0.2">
      <c r="A261" s="296"/>
      <c r="B261" s="230"/>
      <c r="C261" s="749"/>
      <c r="D261" s="855" t="s">
        <v>1166</v>
      </c>
      <c r="E261" s="749" t="s">
        <v>1606</v>
      </c>
      <c r="F261" s="749"/>
      <c r="G261" s="749"/>
      <c r="H261" s="749"/>
      <c r="I261" s="749"/>
      <c r="J261" s="749"/>
      <c r="K261" s="749"/>
      <c r="L261" s="855" t="s">
        <v>1166</v>
      </c>
      <c r="M261" s="749" t="s">
        <v>1607</v>
      </c>
      <c r="N261" s="749"/>
      <c r="O261" s="749"/>
      <c r="P261" s="749"/>
      <c r="Q261" s="749"/>
      <c r="R261" s="749"/>
      <c r="S261" s="749"/>
      <c r="T261" s="855" t="s">
        <v>1166</v>
      </c>
      <c r="U261" s="749" t="s">
        <v>1608</v>
      </c>
      <c r="V261" s="749"/>
      <c r="W261" s="749"/>
      <c r="X261" s="749"/>
      <c r="Y261" s="220"/>
      <c r="Z261" s="151"/>
      <c r="AA261" s="1003">
        <f>IF(D261="?",0,IF(D261&lt;&gt;"",1,0))+IF(L261="?",0,IF(L261&lt;&gt;"",1,0))+IF(T261="?",0,IF(T261&lt;&gt;"",1,0))</f>
        <v>0</v>
      </c>
      <c r="AB261" s="355"/>
      <c r="AC261" s="355"/>
    </row>
    <row r="262" spans="1:29" s="971" customFormat="1" ht="5.25" customHeight="1" x14ac:dyDescent="0.2">
      <c r="A262" s="292"/>
      <c r="B262" s="230"/>
      <c r="C262" s="749"/>
      <c r="D262" s="750"/>
      <c r="E262" s="749"/>
      <c r="F262" s="749"/>
      <c r="G262" s="749"/>
      <c r="H262" s="749"/>
      <c r="I262" s="749"/>
      <c r="J262" s="749"/>
      <c r="K262" s="749"/>
      <c r="L262" s="749"/>
      <c r="M262" s="749"/>
      <c r="N262" s="749"/>
      <c r="O262" s="749"/>
      <c r="P262" s="749"/>
      <c r="Q262" s="749"/>
      <c r="R262" s="749"/>
      <c r="S262" s="963"/>
      <c r="T262" s="963"/>
      <c r="U262" s="963"/>
      <c r="V262" s="963"/>
      <c r="W262" s="963"/>
      <c r="X262" s="963"/>
      <c r="Y262" s="970"/>
      <c r="Z262" s="151"/>
      <c r="AA262" s="1006"/>
      <c r="AB262" s="972"/>
      <c r="AC262" s="972"/>
    </row>
    <row r="263" spans="1:29" s="354" customFormat="1" ht="21" customHeight="1" x14ac:dyDescent="0.2">
      <c r="A263" s="296"/>
      <c r="B263" s="230"/>
      <c r="C263" s="749"/>
      <c r="D263" s="855" t="s">
        <v>1166</v>
      </c>
      <c r="E263" s="749" t="s">
        <v>1609</v>
      </c>
      <c r="F263" s="749"/>
      <c r="G263" s="749"/>
      <c r="H263" s="749"/>
      <c r="I263" s="749"/>
      <c r="J263" s="749"/>
      <c r="K263" s="749"/>
      <c r="L263" s="855" t="s">
        <v>1166</v>
      </c>
      <c r="M263" s="749" t="s">
        <v>1610</v>
      </c>
      <c r="N263" s="749"/>
      <c r="O263" s="749"/>
      <c r="P263" s="749"/>
      <c r="Q263" s="749"/>
      <c r="R263" s="963"/>
      <c r="S263" s="963"/>
      <c r="T263" s="855" t="s">
        <v>1166</v>
      </c>
      <c r="U263" s="749" t="s">
        <v>1611</v>
      </c>
      <c r="V263" s="963"/>
      <c r="W263" s="963"/>
      <c r="X263" s="749"/>
      <c r="Y263" s="220"/>
      <c r="Z263" s="151"/>
      <c r="AA263" s="1003">
        <f>IF(D263="?",0,IF(D263&lt;&gt;"",1,0))+IF(L263="?",0,IF(L263&lt;&gt;"",1,0))+IF(T263="?",0,IF(T263&lt;&gt;"",1,0))</f>
        <v>0</v>
      </c>
      <c r="AB263" s="355"/>
      <c r="AC263" s="355"/>
    </row>
    <row r="264" spans="1:29" s="971" customFormat="1" ht="5.25" customHeight="1" x14ac:dyDescent="0.2">
      <c r="A264" s="292"/>
      <c r="B264" s="230"/>
      <c r="C264" s="749"/>
      <c r="D264" s="750"/>
      <c r="E264" s="749"/>
      <c r="F264" s="749"/>
      <c r="G264" s="749"/>
      <c r="H264" s="749"/>
      <c r="I264" s="749"/>
      <c r="J264" s="749"/>
      <c r="K264" s="749"/>
      <c r="L264" s="749"/>
      <c r="M264" s="749"/>
      <c r="N264" s="749"/>
      <c r="O264" s="749"/>
      <c r="P264" s="749"/>
      <c r="Q264" s="749"/>
      <c r="R264" s="963"/>
      <c r="S264" s="963"/>
      <c r="T264" s="963"/>
      <c r="U264" s="963"/>
      <c r="V264" s="963"/>
      <c r="W264" s="963"/>
      <c r="X264" s="749"/>
      <c r="Y264" s="970"/>
      <c r="Z264" s="151"/>
      <c r="AA264" s="1006"/>
      <c r="AB264" s="972"/>
      <c r="AC264" s="972"/>
    </row>
    <row r="265" spans="1:29" s="354" customFormat="1" ht="21" customHeight="1" x14ac:dyDescent="0.2">
      <c r="A265" s="296"/>
      <c r="B265" s="230"/>
      <c r="C265" s="749"/>
      <c r="D265" s="855" t="s">
        <v>1166</v>
      </c>
      <c r="E265" s="749" t="s">
        <v>1612</v>
      </c>
      <c r="F265" s="749"/>
      <c r="G265" s="749"/>
      <c r="H265" s="749"/>
      <c r="I265" s="749"/>
      <c r="J265" s="749"/>
      <c r="K265" s="749"/>
      <c r="L265" s="855" t="s">
        <v>1166</v>
      </c>
      <c r="M265" s="749" t="s">
        <v>1613</v>
      </c>
      <c r="N265" s="749"/>
      <c r="O265" s="749"/>
      <c r="P265" s="749"/>
      <c r="Q265" s="749"/>
      <c r="R265" s="963"/>
      <c r="S265" s="963"/>
      <c r="T265" s="855" t="s">
        <v>1166</v>
      </c>
      <c r="U265" s="749" t="s">
        <v>1614</v>
      </c>
      <c r="V265" s="963"/>
      <c r="W265" s="963"/>
      <c r="X265" s="749"/>
      <c r="Y265" s="220"/>
      <c r="Z265" s="151"/>
      <c r="AA265" s="1003">
        <f>IF(D265="?",0,IF(D265&lt;&gt;"",1,0))+IF(L265="?",0,IF(L265&lt;&gt;"",1,0))+IF(T265="?",0,IF(T265&lt;&gt;"",1,0))</f>
        <v>0</v>
      </c>
      <c r="AB265" s="355"/>
      <c r="AC265" s="355"/>
    </row>
    <row r="266" spans="1:29" s="971" customFormat="1" ht="5.25" customHeight="1" x14ac:dyDescent="0.2">
      <c r="A266" s="292"/>
      <c r="B266" s="230"/>
      <c r="C266" s="749"/>
      <c r="D266" s="750"/>
      <c r="E266" s="749"/>
      <c r="F266" s="749"/>
      <c r="G266" s="749"/>
      <c r="H266" s="749"/>
      <c r="I266" s="749"/>
      <c r="J266" s="749"/>
      <c r="K266" s="749"/>
      <c r="L266" s="749"/>
      <c r="M266" s="749"/>
      <c r="N266" s="749"/>
      <c r="O266" s="749"/>
      <c r="P266" s="749"/>
      <c r="Q266" s="749"/>
      <c r="R266" s="963"/>
      <c r="S266" s="963"/>
      <c r="T266" s="963"/>
      <c r="U266" s="963"/>
      <c r="V266" s="963"/>
      <c r="W266" s="963"/>
      <c r="X266" s="749"/>
      <c r="Y266" s="970"/>
      <c r="Z266" s="151"/>
      <c r="AA266" s="1006"/>
      <c r="AB266" s="972"/>
      <c r="AC266" s="972"/>
    </row>
    <row r="267" spans="1:29" s="354" customFormat="1" ht="21" customHeight="1" x14ac:dyDescent="0.2">
      <c r="A267" s="296"/>
      <c r="B267" s="230"/>
      <c r="C267" s="749"/>
      <c r="D267" s="855" t="s">
        <v>1166</v>
      </c>
      <c r="E267" s="749" t="s">
        <v>1615</v>
      </c>
      <c r="F267" s="749"/>
      <c r="G267" s="749"/>
      <c r="H267" s="749"/>
      <c r="I267" s="749"/>
      <c r="J267" s="749"/>
      <c r="K267" s="749"/>
      <c r="L267" s="855" t="s">
        <v>1166</v>
      </c>
      <c r="M267" s="749" t="s">
        <v>1616</v>
      </c>
      <c r="N267" s="749"/>
      <c r="O267" s="749"/>
      <c r="P267" s="749"/>
      <c r="Q267" s="749"/>
      <c r="R267" s="963"/>
      <c r="S267" s="963"/>
      <c r="T267" s="855" t="s">
        <v>1166</v>
      </c>
      <c r="U267" s="749" t="s">
        <v>1617</v>
      </c>
      <c r="V267" s="963"/>
      <c r="W267" s="963"/>
      <c r="X267" s="749"/>
      <c r="Y267" s="220"/>
      <c r="Z267" s="151"/>
      <c r="AA267" s="1003">
        <f>IF(D267="?",0,IF(D267&lt;&gt;"",1,0))+IF(L267="?",0,IF(L267&lt;&gt;"",1,0))+IF(T267="?",0,IF(T267&lt;&gt;"",1,0))</f>
        <v>0</v>
      </c>
      <c r="AB267" s="355"/>
      <c r="AC267" s="355"/>
    </row>
    <row r="268" spans="1:29" s="971" customFormat="1" ht="5.25" customHeight="1" x14ac:dyDescent="0.2">
      <c r="A268" s="292"/>
      <c r="B268" s="230"/>
      <c r="C268" s="749"/>
      <c r="D268" s="750"/>
      <c r="E268" s="750"/>
      <c r="F268" s="750"/>
      <c r="G268" s="750"/>
      <c r="H268" s="750"/>
      <c r="I268" s="750"/>
      <c r="J268" s="750"/>
      <c r="K268" s="750"/>
      <c r="L268" s="749"/>
      <c r="M268" s="749"/>
      <c r="N268" s="750"/>
      <c r="O268" s="750"/>
      <c r="P268" s="750"/>
      <c r="Q268" s="750"/>
      <c r="R268" s="797"/>
      <c r="S268" s="797"/>
      <c r="T268" s="797"/>
      <c r="U268" s="797"/>
      <c r="V268" s="797"/>
      <c r="W268" s="797"/>
      <c r="X268" s="750"/>
      <c r="Y268" s="970"/>
      <c r="Z268" s="151"/>
      <c r="AA268" s="1006"/>
      <c r="AB268" s="972"/>
      <c r="AC268" s="972"/>
    </row>
    <row r="269" spans="1:29" s="354" customFormat="1" ht="21" customHeight="1" x14ac:dyDescent="0.2">
      <c r="A269" s="296"/>
      <c r="B269" s="230"/>
      <c r="C269" s="749"/>
      <c r="D269" s="749" t="s">
        <v>1635</v>
      </c>
      <c r="E269" s="750"/>
      <c r="F269" s="1785"/>
      <c r="G269" s="1786"/>
      <c r="H269" s="1786"/>
      <c r="I269" s="1786"/>
      <c r="J269" s="1786"/>
      <c r="K269" s="750"/>
      <c r="L269" s="855" t="s">
        <v>1166</v>
      </c>
      <c r="M269" s="749" t="s">
        <v>1618</v>
      </c>
      <c r="N269" s="750"/>
      <c r="O269" s="750"/>
      <c r="P269" s="750"/>
      <c r="Q269" s="750"/>
      <c r="R269" s="797"/>
      <c r="S269" s="797"/>
      <c r="T269" s="855" t="s">
        <v>1166</v>
      </c>
      <c r="U269" s="749" t="s">
        <v>1619</v>
      </c>
      <c r="V269" s="797"/>
      <c r="W269" s="797"/>
      <c r="X269" s="750"/>
      <c r="Y269" s="220"/>
      <c r="Z269" s="151"/>
      <c r="AA269" s="1003">
        <f>IF(F269="?",0,IF(F269&lt;&gt;"",1,0))+IF(L269="?",0,IF(L269&lt;&gt;"",1,0))+IF(T269="?",0,IF(T269&lt;&gt;"",1,0))</f>
        <v>0</v>
      </c>
      <c r="AB269" s="355"/>
      <c r="AC269" s="355"/>
    </row>
    <row r="270" spans="1:29" ht="9" customHeight="1" x14ac:dyDescent="0.2">
      <c r="A270" s="292"/>
      <c r="B270" s="281"/>
      <c r="C270" s="749"/>
      <c r="D270" s="749"/>
      <c r="E270" s="749"/>
      <c r="F270" s="749"/>
      <c r="G270" s="749"/>
      <c r="H270" s="749"/>
      <c r="I270" s="749"/>
      <c r="J270" s="749"/>
      <c r="K270" s="749"/>
      <c r="L270" s="749"/>
      <c r="M270" s="749"/>
      <c r="N270" s="610"/>
      <c r="O270" s="610"/>
      <c r="P270" s="610"/>
      <c r="Q270" s="610"/>
      <c r="R270" s="749"/>
      <c r="S270" s="749"/>
      <c r="T270" s="749"/>
      <c r="U270" s="610"/>
      <c r="V270" s="610"/>
      <c r="W270" s="610"/>
      <c r="X270" s="610"/>
      <c r="Y270" s="183"/>
      <c r="Z270" s="186"/>
      <c r="AA270" s="1003"/>
    </row>
    <row r="271" spans="1:29" s="354" customFormat="1" ht="5.45" customHeight="1" x14ac:dyDescent="0.2">
      <c r="A271" s="292"/>
      <c r="B271" s="964"/>
      <c r="C271" s="965"/>
      <c r="D271" s="965"/>
      <c r="E271" s="965"/>
      <c r="F271" s="965"/>
      <c r="G271" s="965"/>
      <c r="H271" s="965"/>
      <c r="I271" s="965"/>
      <c r="J271" s="965"/>
      <c r="K271" s="965"/>
      <c r="L271" s="965"/>
      <c r="M271" s="965"/>
      <c r="N271" s="965"/>
      <c r="O271" s="965"/>
      <c r="P271" s="965"/>
      <c r="Q271" s="965"/>
      <c r="R271" s="965"/>
      <c r="S271" s="965"/>
      <c r="T271" s="965"/>
      <c r="U271" s="965"/>
      <c r="V271" s="802"/>
      <c r="W271" s="802"/>
      <c r="X271" s="802"/>
      <c r="Y271" s="802"/>
      <c r="Z271" s="803"/>
      <c r="AA271" s="1003"/>
    </row>
    <row r="272" spans="1:29" s="885" customFormat="1" ht="36" customHeight="1" x14ac:dyDescent="0.2">
      <c r="A272" s="292"/>
      <c r="B272" s="225"/>
      <c r="C272" s="1730" t="s">
        <v>977</v>
      </c>
      <c r="D272" s="1791"/>
      <c r="E272" s="1791"/>
      <c r="F272" s="1791"/>
      <c r="G272" s="1791"/>
      <c r="H272" s="1791"/>
      <c r="I272" s="1791"/>
      <c r="J272" s="1791"/>
      <c r="K272" s="1791"/>
      <c r="L272" s="1791"/>
      <c r="M272" s="1791"/>
      <c r="N272" s="1791"/>
      <c r="O272" s="1791"/>
      <c r="P272" s="1791"/>
      <c r="Q272" s="1791"/>
      <c r="R272" s="1791"/>
      <c r="S272" s="1791"/>
      <c r="T272" s="1791"/>
      <c r="U272" s="1791"/>
      <c r="V272" s="1791"/>
      <c r="W272" s="1791"/>
      <c r="X272" s="1792"/>
      <c r="Y272" s="698"/>
      <c r="Z272" s="226"/>
      <c r="AA272" s="1003"/>
    </row>
    <row r="273" spans="1:30" s="354" customFormat="1" ht="5.25" customHeight="1" x14ac:dyDescent="0.2">
      <c r="A273" s="292"/>
      <c r="B273" s="230"/>
      <c r="C273" s="750"/>
      <c r="D273" s="750"/>
      <c r="E273" s="750"/>
      <c r="F273" s="750"/>
      <c r="G273" s="750"/>
      <c r="H273" s="750"/>
      <c r="I273" s="750"/>
      <c r="J273" s="750"/>
      <c r="K273" s="750"/>
      <c r="L273" s="750"/>
      <c r="M273" s="750"/>
      <c r="N273" s="750"/>
      <c r="O273" s="750"/>
      <c r="P273" s="750"/>
      <c r="Q273" s="750"/>
      <c r="R273" s="750"/>
      <c r="S273" s="750"/>
      <c r="T273" s="750"/>
      <c r="U273" s="750"/>
      <c r="V273" s="750"/>
      <c r="W273" s="750"/>
      <c r="X273" s="750"/>
      <c r="Y273" s="750"/>
      <c r="Z273" s="151"/>
      <c r="AA273" s="1003"/>
    </row>
    <row r="274" spans="1:30" s="974" customFormat="1" ht="22.5" customHeight="1" x14ac:dyDescent="0.2">
      <c r="A274" s="292"/>
      <c r="B274" s="966"/>
      <c r="C274" s="746" t="s">
        <v>1620</v>
      </c>
      <c r="D274" s="746"/>
      <c r="E274" s="746"/>
      <c r="F274" s="746"/>
      <c r="G274" s="746"/>
      <c r="H274" s="746"/>
      <c r="I274" s="746"/>
      <c r="J274" s="746"/>
      <c r="K274" s="746"/>
      <c r="L274" s="746"/>
      <c r="M274" s="746"/>
      <c r="N274" s="746"/>
      <c r="O274" s="746"/>
      <c r="P274" s="746"/>
      <c r="Q274" s="746"/>
      <c r="R274" s="749"/>
      <c r="S274" s="749"/>
      <c r="T274" s="749"/>
      <c r="U274" s="749"/>
      <c r="V274" s="749"/>
      <c r="W274" s="749"/>
      <c r="X274" s="749"/>
      <c r="Y274" s="963"/>
      <c r="Z274" s="973"/>
      <c r="AA274" s="1003"/>
    </row>
    <row r="275" spans="1:30" s="354" customFormat="1" ht="5.25" customHeight="1" x14ac:dyDescent="0.2">
      <c r="A275" s="292"/>
      <c r="B275" s="230"/>
      <c r="C275" s="750"/>
      <c r="D275" s="748"/>
      <c r="E275" s="748"/>
      <c r="F275" s="750"/>
      <c r="G275" s="750"/>
      <c r="H275" s="750"/>
      <c r="I275" s="750"/>
      <c r="J275" s="750"/>
      <c r="K275" s="750"/>
      <c r="L275" s="750"/>
      <c r="M275" s="750"/>
      <c r="N275" s="750"/>
      <c r="O275" s="750"/>
      <c r="P275" s="750"/>
      <c r="Q275" s="750"/>
      <c r="R275" s="750"/>
      <c r="S275" s="750"/>
      <c r="T275" s="750"/>
      <c r="U275" s="750"/>
      <c r="V275" s="750"/>
      <c r="W275" s="750"/>
      <c r="X275" s="750"/>
      <c r="Y275" s="750"/>
      <c r="Z275" s="151"/>
      <c r="AA275" s="1003"/>
    </row>
    <row r="276" spans="1:30" s="354" customFormat="1" ht="21" customHeight="1" x14ac:dyDescent="0.2">
      <c r="A276" s="292"/>
      <c r="B276" s="230"/>
      <c r="C276" s="750" t="s">
        <v>82</v>
      </c>
      <c r="D276" s="748"/>
      <c r="E276" s="748"/>
      <c r="F276" s="750"/>
      <c r="G276" s="750"/>
      <c r="H276" s="750"/>
      <c r="I276" s="1268"/>
      <c r="J276" s="1268"/>
      <c r="K276" s="1268"/>
      <c r="L276" s="1268"/>
      <c r="M276" s="1268"/>
      <c r="N276" s="1268"/>
      <c r="O276" s="1268"/>
      <c r="P276" s="1268"/>
      <c r="Q276" s="1268"/>
      <c r="R276" s="1268"/>
      <c r="S276" s="1268"/>
      <c r="T276" s="1268"/>
      <c r="U276" s="1268"/>
      <c r="V276" s="1268"/>
      <c r="W276" s="1268"/>
      <c r="X276" s="1268"/>
      <c r="Y276" s="750"/>
      <c r="Z276" s="151"/>
      <c r="AA276" s="1003">
        <f>IF(I276="?",0,IF(I276&lt;&gt;"",1,0))</f>
        <v>0</v>
      </c>
    </row>
    <row r="277" spans="1:30" s="354" customFormat="1" ht="5.25" customHeight="1" x14ac:dyDescent="0.2">
      <c r="A277" s="292"/>
      <c r="B277" s="230"/>
      <c r="C277" s="749"/>
      <c r="D277" s="748"/>
      <c r="E277" s="748"/>
      <c r="F277" s="750"/>
      <c r="G277" s="750"/>
      <c r="H277" s="750"/>
      <c r="I277" s="750"/>
      <c r="J277" s="750"/>
      <c r="K277" s="750"/>
      <c r="L277" s="750"/>
      <c r="M277" s="750"/>
      <c r="N277" s="750"/>
      <c r="O277" s="750"/>
      <c r="P277" s="750"/>
      <c r="Q277" s="750"/>
      <c r="R277" s="750"/>
      <c r="S277" s="750"/>
      <c r="T277" s="750"/>
      <c r="U277" s="750"/>
      <c r="V277" s="750"/>
      <c r="W277" s="750"/>
      <c r="X277" s="750"/>
      <c r="Y277" s="750"/>
      <c r="Z277" s="151"/>
      <c r="AA277" s="1003"/>
    </row>
    <row r="278" spans="1:30" s="354" customFormat="1" ht="21" customHeight="1" x14ac:dyDescent="0.2">
      <c r="A278" s="292"/>
      <c r="B278" s="235"/>
      <c r="C278" s="750" t="s">
        <v>61</v>
      </c>
      <c r="D278" s="748"/>
      <c r="E278" s="748"/>
      <c r="F278" s="750"/>
      <c r="G278" s="750"/>
      <c r="H278" s="750"/>
      <c r="I278" s="1268"/>
      <c r="J278" s="1268"/>
      <c r="K278" s="1268"/>
      <c r="L278" s="1268"/>
      <c r="M278" s="1268"/>
      <c r="N278" s="1268"/>
      <c r="O278" s="1268"/>
      <c r="P278" s="1268"/>
      <c r="Q278" s="1268"/>
      <c r="R278" s="1268"/>
      <c r="S278" s="1268"/>
      <c r="T278" s="1268"/>
      <c r="U278" s="1268"/>
      <c r="V278" s="1268"/>
      <c r="W278" s="1268"/>
      <c r="X278" s="1268"/>
      <c r="Y278" s="750"/>
      <c r="Z278" s="151"/>
      <c r="AA278" s="1003">
        <f>IF(I278="?",0,IF(I278&lt;&gt;"",1,0))</f>
        <v>0</v>
      </c>
    </row>
    <row r="279" spans="1:30" s="354" customFormat="1" ht="5.25" customHeight="1" x14ac:dyDescent="0.2">
      <c r="A279" s="292"/>
      <c r="B279" s="230"/>
      <c r="C279" s="749"/>
      <c r="D279" s="748"/>
      <c r="E279" s="748"/>
      <c r="F279" s="750"/>
      <c r="G279" s="750"/>
      <c r="H279" s="750"/>
      <c r="I279" s="750"/>
      <c r="J279" s="750"/>
      <c r="K279" s="750"/>
      <c r="L279" s="750"/>
      <c r="M279" s="750"/>
      <c r="N279" s="750"/>
      <c r="O279" s="750"/>
      <c r="P279" s="750"/>
      <c r="Q279" s="750"/>
      <c r="R279" s="750"/>
      <c r="S279" s="750"/>
      <c r="T279" s="750"/>
      <c r="U279" s="750"/>
      <c r="V279" s="750"/>
      <c r="W279" s="750"/>
      <c r="X279" s="750"/>
      <c r="Y279" s="750"/>
      <c r="Z279" s="151"/>
      <c r="AA279" s="1003"/>
    </row>
    <row r="280" spans="1:30" s="354" customFormat="1" ht="21" customHeight="1" x14ac:dyDescent="0.2">
      <c r="A280" s="292"/>
      <c r="B280" s="235"/>
      <c r="C280" s="750" t="s">
        <v>238</v>
      </c>
      <c r="D280" s="748"/>
      <c r="E280" s="748"/>
      <c r="F280" s="750"/>
      <c r="G280" s="750"/>
      <c r="H280" s="750"/>
      <c r="I280" s="1268"/>
      <c r="J280" s="1268"/>
      <c r="K280" s="1268"/>
      <c r="L280" s="1268"/>
      <c r="M280" s="1268"/>
      <c r="N280" s="1268"/>
      <c r="O280" s="1268"/>
      <c r="P280" s="1268"/>
      <c r="Q280" s="1268"/>
      <c r="R280" s="1268"/>
      <c r="S280" s="1268"/>
      <c r="T280" s="1268"/>
      <c r="U280" s="1268"/>
      <c r="V280" s="1268"/>
      <c r="W280" s="1268"/>
      <c r="X280" s="1268"/>
      <c r="Y280" s="750"/>
      <c r="Z280" s="151"/>
      <c r="AA280" s="1003">
        <f>IF(I280="?",0,IF(I280&lt;&gt;"",1,0))</f>
        <v>0</v>
      </c>
    </row>
    <row r="281" spans="1:30" s="354" customFormat="1" ht="5.25" customHeight="1" x14ac:dyDescent="0.2">
      <c r="A281" s="292"/>
      <c r="B281" s="228"/>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155"/>
      <c r="AA281" s="1003"/>
    </row>
    <row r="282" spans="1:30" s="354" customFormat="1" ht="5.25" customHeight="1" x14ac:dyDescent="0.2">
      <c r="A282" s="292"/>
      <c r="B282" s="230"/>
      <c r="C282" s="750"/>
      <c r="D282" s="750"/>
      <c r="E282" s="750"/>
      <c r="F282" s="750"/>
      <c r="G282" s="750"/>
      <c r="H282" s="750"/>
      <c r="I282" s="750"/>
      <c r="J282" s="750"/>
      <c r="K282" s="750"/>
      <c r="L282" s="750"/>
      <c r="M282" s="750"/>
      <c r="N282" s="750"/>
      <c r="O282" s="750"/>
      <c r="P282" s="750"/>
      <c r="Q282" s="750"/>
      <c r="R282" s="750"/>
      <c r="S282" s="750"/>
      <c r="T282" s="750"/>
      <c r="U282" s="750"/>
      <c r="V282" s="750"/>
      <c r="W282" s="750"/>
      <c r="X282" s="750"/>
      <c r="Y282" s="750"/>
      <c r="Z282" s="151"/>
      <c r="AA282" s="1003"/>
    </row>
    <row r="283" spans="1:30" s="884" customFormat="1" ht="36" customHeight="1" x14ac:dyDescent="0.2">
      <c r="A283" s="292"/>
      <c r="B283" s="225"/>
      <c r="C283" s="1730" t="s">
        <v>976</v>
      </c>
      <c r="D283" s="1791"/>
      <c r="E283" s="1791"/>
      <c r="F283" s="1791"/>
      <c r="G283" s="1791"/>
      <c r="H283" s="1791"/>
      <c r="I283" s="1791"/>
      <c r="J283" s="1791"/>
      <c r="K283" s="1791"/>
      <c r="L283" s="1791"/>
      <c r="M283" s="1791"/>
      <c r="N283" s="1791"/>
      <c r="O283" s="1791"/>
      <c r="P283" s="1791"/>
      <c r="Q283" s="1791"/>
      <c r="R283" s="1791"/>
      <c r="S283" s="1791"/>
      <c r="T283" s="1791"/>
      <c r="U283" s="1791"/>
      <c r="V283" s="1791"/>
      <c r="W283" s="1791"/>
      <c r="X283" s="1792"/>
      <c r="Y283" s="698"/>
      <c r="Z283" s="226"/>
      <c r="AA283" s="1003"/>
    </row>
    <row r="284" spans="1:30" s="354" customFormat="1" ht="5.25" customHeight="1" x14ac:dyDescent="0.2">
      <c r="A284" s="292"/>
      <c r="B284" s="228"/>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155"/>
      <c r="AA284" s="1003"/>
    </row>
    <row r="285" spans="1:30" s="354" customFormat="1" ht="5.25" customHeight="1" x14ac:dyDescent="0.2">
      <c r="A285" s="292"/>
      <c r="B285" s="230"/>
      <c r="C285" s="750"/>
      <c r="D285" s="750"/>
      <c r="E285" s="750"/>
      <c r="F285" s="750"/>
      <c r="G285" s="750"/>
      <c r="H285" s="750"/>
      <c r="I285" s="750"/>
      <c r="J285" s="750"/>
      <c r="K285" s="750"/>
      <c r="L285" s="750"/>
      <c r="M285" s="750"/>
      <c r="N285" s="750"/>
      <c r="O285" s="750"/>
      <c r="P285" s="750"/>
      <c r="Q285" s="750"/>
      <c r="R285" s="750"/>
      <c r="S285" s="750"/>
      <c r="T285" s="750"/>
      <c r="U285" s="750"/>
      <c r="V285" s="750"/>
      <c r="W285" s="750"/>
      <c r="X285" s="750"/>
      <c r="Y285" s="750"/>
      <c r="Z285" s="151"/>
      <c r="AA285" s="1003"/>
    </row>
    <row r="286" spans="1:30" s="354" customFormat="1" ht="30.75" customHeight="1" x14ac:dyDescent="0.2">
      <c r="A286" s="292"/>
      <c r="B286" s="230"/>
      <c r="C286" s="1273" t="s">
        <v>1141</v>
      </c>
      <c r="D286" s="1273"/>
      <c r="E286" s="1273"/>
      <c r="F286" s="1273"/>
      <c r="G286" s="1273"/>
      <c r="H286" s="1273"/>
      <c r="I286" s="1273"/>
      <c r="J286" s="1273"/>
      <c r="K286" s="1273"/>
      <c r="L286" s="1273"/>
      <c r="M286" s="1273"/>
      <c r="N286" s="1274"/>
      <c r="O286" s="1274"/>
      <c r="P286" s="1274"/>
      <c r="Q286" s="1274"/>
      <c r="R286" s="1274"/>
      <c r="S286" s="1274"/>
      <c r="T286" s="1274"/>
      <c r="U286" s="332"/>
      <c r="V286" s="332"/>
      <c r="W286" s="1188" t="s">
        <v>1166</v>
      </c>
      <c r="X286" s="1189"/>
      <c r="Y286" s="750"/>
      <c r="Z286" s="151"/>
      <c r="AA286" s="1003">
        <f>IF(W286="?",0,IF(W286&lt;&gt;"",1,0))</f>
        <v>0</v>
      </c>
    </row>
    <row r="287" spans="1:30" s="354" customFormat="1" ht="10.5" customHeight="1" x14ac:dyDescent="0.2">
      <c r="A287" s="288" t="str">
        <f>IF($L$4&lt;&gt;"",$L$4,"")</f>
        <v>00000000</v>
      </c>
      <c r="B287" s="197"/>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59"/>
      <c r="AA287" s="1003"/>
    </row>
    <row r="288" spans="1:30" s="354" customFormat="1" ht="5.25" customHeight="1" x14ac:dyDescent="0.2">
      <c r="A288" s="292"/>
      <c r="B288" s="964"/>
      <c r="C288" s="965"/>
      <c r="D288" s="965"/>
      <c r="E288" s="965"/>
      <c r="F288" s="965"/>
      <c r="G288" s="965"/>
      <c r="H288" s="965"/>
      <c r="I288" s="965"/>
      <c r="J288" s="965"/>
      <c r="K288" s="965"/>
      <c r="L288" s="965"/>
      <c r="M288" s="965"/>
      <c r="N288" s="965"/>
      <c r="O288" s="965"/>
      <c r="P288" s="965"/>
      <c r="Q288" s="965"/>
      <c r="R288" s="965"/>
      <c r="S288" s="965"/>
      <c r="T288" s="965"/>
      <c r="U288" s="965"/>
      <c r="V288" s="802"/>
      <c r="W288" s="802"/>
      <c r="X288" s="802"/>
      <c r="Y288" s="802"/>
      <c r="Z288" s="803"/>
      <c r="AA288" s="1003"/>
      <c r="AB288" s="146"/>
      <c r="AC288" s="146"/>
      <c r="AD288" s="146"/>
    </row>
    <row r="289" spans="1:30" s="354" customFormat="1" ht="21" customHeight="1" x14ac:dyDescent="0.2">
      <c r="A289" s="292"/>
      <c r="B289" s="281"/>
      <c r="C289" s="1807" t="s">
        <v>1324</v>
      </c>
      <c r="D289" s="1673"/>
      <c r="E289" s="1673"/>
      <c r="F289" s="1673"/>
      <c r="G289" s="847" t="s">
        <v>1340</v>
      </c>
      <c r="H289" s="1808" t="str">
        <f>$L$10</f>
        <v/>
      </c>
      <c r="I289" s="1809"/>
      <c r="J289" s="1809"/>
      <c r="K289" s="1809"/>
      <c r="L289" s="1809"/>
      <c r="M289" s="1809"/>
      <c r="N289" s="1809"/>
      <c r="O289" s="1809"/>
      <c r="P289" s="1809"/>
      <c r="Q289" s="1809"/>
      <c r="R289" s="1809"/>
      <c r="S289" s="1809"/>
      <c r="T289" s="1810"/>
      <c r="U289" s="1811" t="str">
        <f>$L$4</f>
        <v>00000000</v>
      </c>
      <c r="V289" s="1812"/>
      <c r="W289" s="1812"/>
      <c r="X289" s="1813"/>
      <c r="Y289" s="806"/>
      <c r="Z289" s="186"/>
      <c r="AA289" s="1003">
        <f>IF(SUM(AA290:AA341)&gt;0,10000,0)</f>
        <v>0</v>
      </c>
      <c r="AB289" s="146"/>
      <c r="AC289" s="146"/>
      <c r="AD289" s="146"/>
    </row>
    <row r="290" spans="1:30" ht="9" customHeight="1" x14ac:dyDescent="0.2">
      <c r="A290" s="292"/>
      <c r="B290" s="160"/>
      <c r="C290" s="750"/>
      <c r="D290" s="750"/>
      <c r="E290" s="750"/>
      <c r="F290" s="750"/>
      <c r="G290" s="750"/>
      <c r="H290" s="750"/>
      <c r="I290" s="750"/>
      <c r="J290" s="750"/>
      <c r="K290" s="750"/>
      <c r="L290" s="750"/>
      <c r="M290" s="750"/>
      <c r="N290" s="750"/>
      <c r="O290" s="750"/>
      <c r="P290" s="750"/>
      <c r="Q290" s="750"/>
      <c r="R290" s="750"/>
      <c r="S290" s="750"/>
      <c r="T290" s="750"/>
      <c r="U290" s="750"/>
      <c r="V290" s="750"/>
      <c r="W290" s="750"/>
      <c r="X290" s="750"/>
      <c r="Y290" s="193"/>
      <c r="Z290" s="186"/>
      <c r="AA290" s="1003"/>
    </row>
    <row r="291" spans="1:30" ht="21" customHeight="1" x14ac:dyDescent="0.2">
      <c r="A291" s="296"/>
      <c r="B291" s="160"/>
      <c r="C291" s="750"/>
      <c r="D291" s="797"/>
      <c r="E291" s="797" t="s">
        <v>1596</v>
      </c>
      <c r="F291" s="1800"/>
      <c r="G291" s="1801"/>
      <c r="H291" s="1801"/>
      <c r="I291" s="1801"/>
      <c r="J291" s="1801"/>
      <c r="K291" s="1801"/>
      <c r="L291" s="1801"/>
      <c r="M291" s="1801"/>
      <c r="N291" s="1801"/>
      <c r="O291" s="1801"/>
      <c r="P291" s="1801"/>
      <c r="Q291" s="1801"/>
      <c r="R291" s="1801"/>
      <c r="S291" s="1801"/>
      <c r="T291" s="1801"/>
      <c r="U291" s="1801"/>
      <c r="V291" s="1801"/>
      <c r="W291" s="1801"/>
      <c r="X291" s="1801"/>
      <c r="Y291" s="193"/>
      <c r="Z291" s="186"/>
      <c r="AA291" s="1003">
        <f>IF(F291="?",0,IF(F291&lt;&gt;"",1,0))</f>
        <v>0</v>
      </c>
    </row>
    <row r="292" spans="1:30" s="354" customFormat="1" ht="5.25" customHeight="1" x14ac:dyDescent="0.2">
      <c r="A292" s="292"/>
      <c r="B292" s="230"/>
      <c r="C292" s="797"/>
      <c r="D292" s="797"/>
      <c r="E292" s="750"/>
      <c r="F292" s="750"/>
      <c r="G292" s="750"/>
      <c r="H292" s="750"/>
      <c r="I292" s="750"/>
      <c r="J292" s="750"/>
      <c r="K292" s="750"/>
      <c r="L292" s="750"/>
      <c r="M292" s="750"/>
      <c r="N292" s="750"/>
      <c r="O292" s="750"/>
      <c r="P292" s="750"/>
      <c r="Q292" s="750"/>
      <c r="R292" s="797"/>
      <c r="S292" s="797"/>
      <c r="T292" s="797"/>
      <c r="U292" s="797"/>
      <c r="V292" s="797"/>
      <c r="W292" s="797"/>
      <c r="X292" s="750"/>
      <c r="Y292" s="970"/>
      <c r="Z292" s="151"/>
      <c r="AA292" s="1003"/>
      <c r="AB292" s="355"/>
      <c r="AC292" s="355"/>
    </row>
    <row r="293" spans="1:30" ht="21" customHeight="1" x14ac:dyDescent="0.2">
      <c r="A293" s="296"/>
      <c r="B293" s="160"/>
      <c r="C293" s="750"/>
      <c r="D293" s="750"/>
      <c r="E293" s="797" t="s">
        <v>1070</v>
      </c>
      <c r="F293" s="1798"/>
      <c r="G293" s="1799"/>
      <c r="H293" s="750"/>
      <c r="I293" s="797" t="s">
        <v>905</v>
      </c>
      <c r="J293" s="1800"/>
      <c r="K293" s="1801"/>
      <c r="L293" s="1801"/>
      <c r="M293" s="1801"/>
      <c r="N293" s="1801"/>
      <c r="O293" s="1801"/>
      <c r="P293" s="1801"/>
      <c r="Q293" s="1801"/>
      <c r="R293" s="1801"/>
      <c r="S293" s="1801"/>
      <c r="T293" s="1801"/>
      <c r="U293" s="1801"/>
      <c r="V293" s="1801"/>
      <c r="W293" s="1801"/>
      <c r="X293" s="1801"/>
      <c r="Y293" s="193"/>
      <c r="Z293" s="186"/>
      <c r="AA293" s="1003">
        <f>IF(F293="?",0,IF(F293&lt;&gt;"",1,0))+IF(J293="?",0,IF(J293&lt;&gt;"",1,0))</f>
        <v>0</v>
      </c>
    </row>
    <row r="294" spans="1:30" s="354" customFormat="1" ht="9" customHeight="1" x14ac:dyDescent="0.2">
      <c r="A294" s="292"/>
      <c r="B294" s="230"/>
      <c r="C294" s="797"/>
      <c r="D294" s="797"/>
      <c r="E294" s="750"/>
      <c r="F294" s="750"/>
      <c r="G294" s="750"/>
      <c r="H294" s="750"/>
      <c r="I294" s="750"/>
      <c r="J294" s="750"/>
      <c r="K294" s="750"/>
      <c r="L294" s="750"/>
      <c r="M294" s="750"/>
      <c r="N294" s="750"/>
      <c r="O294" s="750"/>
      <c r="P294" s="750"/>
      <c r="Q294" s="750"/>
      <c r="R294" s="797"/>
      <c r="S294" s="797"/>
      <c r="T294" s="797"/>
      <c r="U294" s="797"/>
      <c r="V294" s="797"/>
      <c r="W294" s="797"/>
      <c r="X294" s="750"/>
      <c r="Y294" s="970"/>
      <c r="Z294" s="151"/>
      <c r="AA294" s="1003"/>
      <c r="AB294" s="355"/>
      <c r="AC294" s="355"/>
    </row>
    <row r="295" spans="1:30" s="354" customFormat="1" ht="24" customHeight="1" x14ac:dyDescent="0.2">
      <c r="A295" s="296"/>
      <c r="B295" s="230"/>
      <c r="C295" s="1802" t="s">
        <v>1597</v>
      </c>
      <c r="D295" s="1803"/>
      <c r="E295" s="1803"/>
      <c r="F295" s="1803"/>
      <c r="G295" s="1803"/>
      <c r="H295" s="1803"/>
      <c r="I295" s="1803"/>
      <c r="J295" s="1803"/>
      <c r="K295" s="1803"/>
      <c r="L295" s="1803"/>
      <c r="M295" s="1803"/>
      <c r="N295" s="1803"/>
      <c r="O295" s="1803"/>
      <c r="P295" s="1803"/>
      <c r="Q295" s="1803"/>
      <c r="R295" s="1803"/>
      <c r="S295" s="1803"/>
      <c r="T295" s="1803"/>
      <c r="U295" s="963"/>
      <c r="V295" s="855" t="s">
        <v>1166</v>
      </c>
      <c r="W295" s="103"/>
      <c r="X295" s="855" t="s">
        <v>1166</v>
      </c>
      <c r="Y295" s="797"/>
      <c r="Z295" s="151"/>
      <c r="AA295" s="1003">
        <f>IF(V295="?",0,IF(V295&lt;&gt;"",1,0))+IF(X295="?",0,IF(X295&lt;&gt;"",1,0))</f>
        <v>0</v>
      </c>
      <c r="AB295" s="355"/>
      <c r="AC295" s="355"/>
    </row>
    <row r="296" spans="1:30" s="354" customFormat="1" ht="9" customHeight="1" x14ac:dyDescent="0.2">
      <c r="A296" s="292"/>
      <c r="B296" s="230"/>
      <c r="C296" s="797"/>
      <c r="D296" s="797"/>
      <c r="E296" s="750"/>
      <c r="F296" s="750"/>
      <c r="G296" s="750"/>
      <c r="H296" s="750"/>
      <c r="I296" s="750"/>
      <c r="J296" s="750"/>
      <c r="K296" s="750"/>
      <c r="L296" s="750"/>
      <c r="M296" s="750"/>
      <c r="N296" s="750"/>
      <c r="O296" s="750"/>
      <c r="P296" s="750"/>
      <c r="Q296" s="750"/>
      <c r="R296" s="797"/>
      <c r="S296" s="797"/>
      <c r="T296" s="797"/>
      <c r="U296" s="797"/>
      <c r="V296" s="797"/>
      <c r="W296" s="797"/>
      <c r="X296" s="750"/>
      <c r="Y296" s="970"/>
      <c r="Z296" s="151"/>
      <c r="AA296" s="1003"/>
      <c r="AB296" s="355"/>
      <c r="AC296" s="355"/>
    </row>
    <row r="297" spans="1:30" s="354" customFormat="1" ht="21" customHeight="1" x14ac:dyDescent="0.2">
      <c r="A297" s="296"/>
      <c r="B297" s="230"/>
      <c r="C297" s="797"/>
      <c r="D297" s="797"/>
      <c r="E297" s="797"/>
      <c r="F297" s="797"/>
      <c r="G297" s="797"/>
      <c r="H297" s="797" t="s">
        <v>1598</v>
      </c>
      <c r="I297" s="1188" t="s">
        <v>1166</v>
      </c>
      <c r="J297" s="1804"/>
      <c r="K297" s="1804"/>
      <c r="L297" s="1804"/>
      <c r="M297" s="1805"/>
      <c r="N297" s="1805"/>
      <c r="O297" s="1805"/>
      <c r="P297" s="1805"/>
      <c r="Q297" s="1805"/>
      <c r="R297" s="1805"/>
      <c r="S297" s="1805"/>
      <c r="T297" s="1805"/>
      <c r="U297" s="1805"/>
      <c r="V297" s="1805"/>
      <c r="W297" s="1805"/>
      <c r="X297" s="1806"/>
      <c r="Y297" s="970"/>
      <c r="Z297" s="151"/>
      <c r="AA297" s="1003">
        <f>IF(I297="?",0,IF(I297&lt;&gt;"",1,0))</f>
        <v>0</v>
      </c>
      <c r="AB297" s="355"/>
      <c r="AC297" s="355"/>
    </row>
    <row r="298" spans="1:30" s="354" customFormat="1" ht="5.25" customHeight="1" x14ac:dyDescent="0.2">
      <c r="A298" s="292"/>
      <c r="B298" s="230"/>
      <c r="C298" s="797"/>
      <c r="D298" s="797"/>
      <c r="E298" s="750"/>
      <c r="F298" s="750"/>
      <c r="G298" s="750"/>
      <c r="H298" s="750"/>
      <c r="I298" s="750"/>
      <c r="J298" s="750"/>
      <c r="K298" s="750"/>
      <c r="L298" s="750"/>
      <c r="M298" s="750"/>
      <c r="N298" s="750"/>
      <c r="O298" s="750"/>
      <c r="P298" s="750"/>
      <c r="Q298" s="750"/>
      <c r="R298" s="797"/>
      <c r="S298" s="797"/>
      <c r="T298" s="797"/>
      <c r="U298" s="797"/>
      <c r="V298" s="797"/>
      <c r="W298" s="797"/>
      <c r="X298" s="750"/>
      <c r="Y298" s="970"/>
      <c r="Z298" s="151"/>
      <c r="AA298" s="1003"/>
      <c r="AB298" s="355"/>
      <c r="AC298" s="355"/>
    </row>
    <row r="299" spans="1:30" s="354" customFormat="1" ht="21" customHeight="1" x14ac:dyDescent="0.2">
      <c r="A299" s="296"/>
      <c r="B299" s="230"/>
      <c r="C299" s="750" t="s">
        <v>1631</v>
      </c>
      <c r="D299" s="797"/>
      <c r="E299" s="797"/>
      <c r="F299" s="797"/>
      <c r="G299" s="797"/>
      <c r="H299" s="797"/>
      <c r="I299" s="797"/>
      <c r="J299" s="797"/>
      <c r="K299" s="797"/>
      <c r="L299" s="797"/>
      <c r="M299" s="797"/>
      <c r="N299" s="797"/>
      <c r="O299" s="797"/>
      <c r="P299" s="797"/>
      <c r="Q299" s="855" t="s">
        <v>1166</v>
      </c>
      <c r="R299" s="749" t="s">
        <v>1632</v>
      </c>
      <c r="S299" s="970"/>
      <c r="T299" s="855" t="s">
        <v>1166</v>
      </c>
      <c r="U299" s="749" t="s">
        <v>1633</v>
      </c>
      <c r="V299" s="970"/>
      <c r="W299" s="855" t="s">
        <v>1166</v>
      </c>
      <c r="X299" s="749" t="s">
        <v>1634</v>
      </c>
      <c r="Y299" s="970"/>
      <c r="Z299" s="151"/>
      <c r="AA299" s="1003">
        <f>IF(Q299="?",0,IF(Q299&lt;&gt;"",1,0))+IF(T299="?",0,IF(T299&lt;&gt;"",1,0))+IF(W299="?",0,IF(W299&lt;&gt;"",1,0))</f>
        <v>0</v>
      </c>
      <c r="AB299" s="355"/>
      <c r="AC299" s="355"/>
    </row>
    <row r="300" spans="1:30" ht="9" customHeight="1" x14ac:dyDescent="0.2">
      <c r="A300" s="292"/>
      <c r="B300" s="281"/>
      <c r="C300" s="749"/>
      <c r="D300" s="749"/>
      <c r="E300" s="749"/>
      <c r="F300" s="749"/>
      <c r="G300" s="749"/>
      <c r="H300" s="749"/>
      <c r="I300" s="749"/>
      <c r="J300" s="749"/>
      <c r="K300" s="749"/>
      <c r="L300" s="749"/>
      <c r="M300" s="749"/>
      <c r="N300" s="749"/>
      <c r="O300" s="749"/>
      <c r="P300" s="749"/>
      <c r="Q300" s="749"/>
      <c r="R300" s="749"/>
      <c r="S300" s="749"/>
      <c r="T300" s="749"/>
      <c r="U300" s="749"/>
      <c r="V300" s="749"/>
      <c r="W300" s="749"/>
      <c r="X300" s="749"/>
      <c r="Y300" s="220"/>
      <c r="Z300" s="186"/>
      <c r="AA300" s="1003"/>
    </row>
    <row r="301" spans="1:30" s="353" customFormat="1" ht="27" customHeight="1" x14ac:dyDescent="0.2">
      <c r="A301" s="459" t="s">
        <v>258</v>
      </c>
      <c r="B301" s="165"/>
      <c r="C301" s="1787" t="s">
        <v>1599</v>
      </c>
      <c r="D301" s="1788"/>
      <c r="E301" s="1788"/>
      <c r="F301" s="1788"/>
      <c r="G301" s="1788"/>
      <c r="H301" s="1788"/>
      <c r="I301" s="1788"/>
      <c r="J301" s="1788"/>
      <c r="K301" s="1788"/>
      <c r="L301" s="1788"/>
      <c r="M301" s="1788"/>
      <c r="N301" s="1788"/>
      <c r="O301" s="1788"/>
      <c r="P301" s="1788"/>
      <c r="Q301" s="1788"/>
      <c r="R301" s="1788"/>
      <c r="S301" s="1788"/>
      <c r="T301" s="1793"/>
      <c r="U301" s="1793"/>
      <c r="V301" s="1793"/>
      <c r="W301" s="1793"/>
      <c r="X301" s="1794"/>
      <c r="Y301" s="239"/>
      <c r="Z301" s="166"/>
      <c r="AA301" s="1003"/>
    </row>
    <row r="302" spans="1:30" ht="5.25" customHeight="1" x14ac:dyDescent="0.2">
      <c r="A302" s="292"/>
      <c r="B302" s="281"/>
      <c r="C302" s="749"/>
      <c r="D302" s="749"/>
      <c r="E302" s="749"/>
      <c r="F302" s="749"/>
      <c r="G302" s="749"/>
      <c r="H302" s="749"/>
      <c r="I302" s="749"/>
      <c r="J302" s="749"/>
      <c r="K302" s="749"/>
      <c r="L302" s="749"/>
      <c r="M302" s="749"/>
      <c r="N302" s="749"/>
      <c r="O302" s="749"/>
      <c r="P302" s="749"/>
      <c r="Q302" s="749"/>
      <c r="R302" s="749"/>
      <c r="S302" s="749"/>
      <c r="T302" s="749"/>
      <c r="U302" s="749"/>
      <c r="V302" s="749"/>
      <c r="W302" s="749"/>
      <c r="X302" s="749"/>
      <c r="Y302" s="220"/>
      <c r="Z302" s="186"/>
      <c r="AA302" s="1003"/>
    </row>
    <row r="303" spans="1:30" s="354" customFormat="1" ht="21" customHeight="1" x14ac:dyDescent="0.2">
      <c r="A303" s="296"/>
      <c r="B303" s="230"/>
      <c r="C303" s="797"/>
      <c r="D303" s="797"/>
      <c r="E303" s="797"/>
      <c r="F303" s="797"/>
      <c r="G303" s="797"/>
      <c r="H303" s="797"/>
      <c r="I303" s="797" t="s">
        <v>1600</v>
      </c>
      <c r="J303" s="1795"/>
      <c r="K303" s="1796"/>
      <c r="L303" s="1797"/>
      <c r="M303" s="750" t="s">
        <v>1601</v>
      </c>
      <c r="N303" s="797"/>
      <c r="O303" s="797"/>
      <c r="P303" s="1795"/>
      <c r="Q303" s="1796"/>
      <c r="R303" s="1797"/>
      <c r="S303" s="750" t="s">
        <v>1602</v>
      </c>
      <c r="T303" s="797"/>
      <c r="U303" s="1795"/>
      <c r="V303" s="1796"/>
      <c r="W303" s="1797"/>
      <c r="X303" s="750" t="s">
        <v>1025</v>
      </c>
      <c r="Y303" s="797"/>
      <c r="Z303" s="151"/>
      <c r="AA303" s="1003">
        <f>IF(J303="?",0,IF(J303&lt;&gt;"",1,0))+IF(P303="?",0,IF(P303&lt;&gt;"",1,0))+IF(U303="?",0,IF(U303&lt;&gt;"",1,0))</f>
        <v>0</v>
      </c>
      <c r="AB303" s="355"/>
      <c r="AC303" s="355"/>
    </row>
    <row r="304" spans="1:30" s="354" customFormat="1" ht="5.25" customHeight="1" x14ac:dyDescent="0.2">
      <c r="A304" s="292"/>
      <c r="B304" s="230"/>
      <c r="C304" s="797"/>
      <c r="D304" s="797"/>
      <c r="E304" s="750"/>
      <c r="F304" s="750"/>
      <c r="G304" s="750"/>
      <c r="H304" s="750"/>
      <c r="I304" s="750"/>
      <c r="J304" s="750"/>
      <c r="K304" s="750"/>
      <c r="L304" s="750"/>
      <c r="M304" s="750"/>
      <c r="N304" s="750"/>
      <c r="O304" s="750"/>
      <c r="P304" s="750"/>
      <c r="Q304" s="750"/>
      <c r="R304" s="797"/>
      <c r="S304" s="797"/>
      <c r="T304" s="797"/>
      <c r="U304" s="797"/>
      <c r="V304" s="797"/>
      <c r="W304" s="797"/>
      <c r="X304" s="750"/>
      <c r="Y304" s="970"/>
      <c r="Z304" s="151"/>
      <c r="AA304" s="1003"/>
      <c r="AB304" s="355"/>
      <c r="AC304" s="355"/>
    </row>
    <row r="305" spans="1:29" s="353" customFormat="1" ht="27" customHeight="1" x14ac:dyDescent="0.2">
      <c r="A305" s="459" t="s">
        <v>258</v>
      </c>
      <c r="B305" s="165"/>
      <c r="C305" s="1787" t="s">
        <v>1603</v>
      </c>
      <c r="D305" s="1788"/>
      <c r="E305" s="1788"/>
      <c r="F305" s="1788"/>
      <c r="G305" s="1788"/>
      <c r="H305" s="1788"/>
      <c r="I305" s="1788"/>
      <c r="J305" s="1788"/>
      <c r="K305" s="1788"/>
      <c r="L305" s="1788"/>
      <c r="M305" s="1788"/>
      <c r="N305" s="1788"/>
      <c r="O305" s="1788"/>
      <c r="P305" s="1788"/>
      <c r="Q305" s="1788"/>
      <c r="R305" s="1788"/>
      <c r="S305" s="1788"/>
      <c r="T305" s="1793"/>
      <c r="U305" s="1793"/>
      <c r="V305" s="1793"/>
      <c r="W305" s="1793"/>
      <c r="X305" s="1794"/>
      <c r="Y305" s="239"/>
      <c r="Z305" s="166"/>
      <c r="AA305" s="1003"/>
    </row>
    <row r="306" spans="1:29" s="354" customFormat="1" ht="5.25" customHeight="1" x14ac:dyDescent="0.2">
      <c r="A306" s="292"/>
      <c r="B306" s="230"/>
      <c r="C306" s="797"/>
      <c r="D306" s="797"/>
      <c r="E306" s="750"/>
      <c r="F306" s="750"/>
      <c r="G306" s="750"/>
      <c r="H306" s="750"/>
      <c r="I306" s="750"/>
      <c r="J306" s="750"/>
      <c r="K306" s="750"/>
      <c r="L306" s="750"/>
      <c r="M306" s="750"/>
      <c r="N306" s="750"/>
      <c r="O306" s="750"/>
      <c r="P306" s="750"/>
      <c r="Q306" s="750"/>
      <c r="R306" s="797"/>
      <c r="S306" s="797"/>
      <c r="T306" s="797"/>
      <c r="U306" s="797"/>
      <c r="V306" s="797"/>
      <c r="W306" s="797"/>
      <c r="X306" s="750"/>
      <c r="Y306" s="970"/>
      <c r="Z306" s="151"/>
      <c r="AA306" s="1003"/>
      <c r="AB306" s="355"/>
      <c r="AC306" s="355"/>
    </row>
    <row r="307" spans="1:29" s="354" customFormat="1" ht="21" customHeight="1" x14ac:dyDescent="0.2">
      <c r="A307" s="296"/>
      <c r="B307" s="230"/>
      <c r="C307" s="797"/>
      <c r="D307" s="797"/>
      <c r="E307" s="797"/>
      <c r="F307" s="797"/>
      <c r="G307" s="797"/>
      <c r="H307" s="797"/>
      <c r="I307" s="797" t="s">
        <v>1604</v>
      </c>
      <c r="J307" s="1795"/>
      <c r="K307" s="1796"/>
      <c r="L307" s="1797"/>
      <c r="M307" s="750" t="s">
        <v>1601</v>
      </c>
      <c r="N307" s="797"/>
      <c r="O307" s="797"/>
      <c r="P307" s="1795"/>
      <c r="Q307" s="1796"/>
      <c r="R307" s="1797"/>
      <c r="S307" s="750" t="s">
        <v>1602</v>
      </c>
      <c r="T307" s="797"/>
      <c r="U307" s="1795"/>
      <c r="V307" s="1796"/>
      <c r="W307" s="1797"/>
      <c r="X307" s="750" t="s">
        <v>1025</v>
      </c>
      <c r="Y307" s="797"/>
      <c r="Z307" s="151"/>
      <c r="AA307" s="1003">
        <f>IF(J307="?",0,IF(J307&lt;&gt;"",1,0))+IF(P307="?",0,IF(P307&lt;&gt;"",1,0))+IF(U307="?",0,IF(U307&lt;&gt;"",1,0))</f>
        <v>0</v>
      </c>
      <c r="AB307" s="355"/>
      <c r="AC307" s="355"/>
    </row>
    <row r="308" spans="1:29" s="354" customFormat="1" ht="9" customHeight="1" x14ac:dyDescent="0.2">
      <c r="A308" s="292"/>
      <c r="B308" s="281"/>
      <c r="C308" s="749"/>
      <c r="D308" s="749"/>
      <c r="E308" s="749"/>
      <c r="F308" s="749"/>
      <c r="G308" s="749"/>
      <c r="H308" s="749"/>
      <c r="I308" s="749"/>
      <c r="J308" s="749"/>
      <c r="K308" s="749"/>
      <c r="L308" s="749"/>
      <c r="M308" s="749"/>
      <c r="N308" s="749"/>
      <c r="O308" s="749"/>
      <c r="P308" s="749"/>
      <c r="Q308" s="749"/>
      <c r="R308" s="749"/>
      <c r="S308" s="749"/>
      <c r="T308" s="749"/>
      <c r="U308" s="749"/>
      <c r="V308" s="749"/>
      <c r="W308" s="749"/>
      <c r="X308" s="749"/>
      <c r="Y308" s="220"/>
      <c r="Z308" s="186"/>
      <c r="AA308" s="1003"/>
      <c r="AB308" s="355"/>
      <c r="AC308" s="355"/>
    </row>
    <row r="309" spans="1:29" s="353" customFormat="1" ht="27" customHeight="1" x14ac:dyDescent="0.2">
      <c r="A309" s="459" t="s">
        <v>258</v>
      </c>
      <c r="B309" s="165"/>
      <c r="C309" s="1787" t="s">
        <v>1648</v>
      </c>
      <c r="D309" s="1788"/>
      <c r="E309" s="1788"/>
      <c r="F309" s="1788"/>
      <c r="G309" s="1788"/>
      <c r="H309" s="1788"/>
      <c r="I309" s="1788"/>
      <c r="J309" s="1788"/>
      <c r="K309" s="1788"/>
      <c r="L309" s="1788"/>
      <c r="M309" s="1788"/>
      <c r="N309" s="1788"/>
      <c r="O309" s="1788"/>
      <c r="P309" s="1788"/>
      <c r="Q309" s="1788"/>
      <c r="R309" s="1788"/>
      <c r="S309" s="1788"/>
      <c r="T309" s="1793"/>
      <c r="U309" s="1793"/>
      <c r="V309" s="1793"/>
      <c r="W309" s="1793"/>
      <c r="X309" s="1794"/>
      <c r="Y309" s="239"/>
      <c r="Z309" s="166"/>
      <c r="AA309" s="1003"/>
    </row>
    <row r="310" spans="1:29" s="354" customFormat="1" ht="5.25" customHeight="1" x14ac:dyDescent="0.2">
      <c r="A310" s="292"/>
      <c r="B310" s="281"/>
      <c r="C310" s="749"/>
      <c r="D310" s="749"/>
      <c r="E310" s="749"/>
      <c r="F310" s="749"/>
      <c r="G310" s="749"/>
      <c r="H310" s="749"/>
      <c r="I310" s="749"/>
      <c r="J310" s="749"/>
      <c r="K310" s="749"/>
      <c r="L310" s="749"/>
      <c r="M310" s="749"/>
      <c r="N310" s="749"/>
      <c r="O310" s="749"/>
      <c r="P310" s="749"/>
      <c r="Q310" s="749"/>
      <c r="R310" s="749"/>
      <c r="S310" s="749"/>
      <c r="T310" s="749"/>
      <c r="U310" s="749"/>
      <c r="V310" s="749"/>
      <c r="W310" s="749"/>
      <c r="X310" s="749"/>
      <c r="Y310" s="220"/>
      <c r="Z310" s="186"/>
      <c r="AA310" s="1003"/>
      <c r="AB310" s="355"/>
      <c r="AC310" s="355"/>
    </row>
    <row r="311" spans="1:29" s="354" customFormat="1" ht="21" customHeight="1" x14ac:dyDescent="0.2">
      <c r="A311" s="296"/>
      <c r="B311" s="230"/>
      <c r="C311" s="750" t="s">
        <v>1605</v>
      </c>
      <c r="D311" s="797"/>
      <c r="E311" s="797"/>
      <c r="F311" s="797"/>
      <c r="G311" s="797"/>
      <c r="H311" s="797"/>
      <c r="I311" s="797"/>
      <c r="J311" s="750"/>
      <c r="K311" s="750"/>
      <c r="L311" s="750"/>
      <c r="M311" s="750"/>
      <c r="N311" s="750"/>
      <c r="O311" s="750"/>
      <c r="P311" s="750"/>
      <c r="Q311" s="750"/>
      <c r="R311" s="750"/>
      <c r="S311" s="750"/>
      <c r="T311" s="797"/>
      <c r="U311" s="1795"/>
      <c r="V311" s="1796"/>
      <c r="W311" s="1797"/>
      <c r="X311" s="750" t="s">
        <v>1000</v>
      </c>
      <c r="Y311" s="797"/>
      <c r="Z311" s="151"/>
      <c r="AA311" s="1003">
        <f>IF(U311="?",0,IF(U311&lt;&gt;"",1,0))</f>
        <v>0</v>
      </c>
      <c r="AB311" s="355"/>
      <c r="AC311" s="355"/>
    </row>
    <row r="312" spans="1:29" s="354" customFormat="1" ht="9" customHeight="1" x14ac:dyDescent="0.2">
      <c r="A312" s="292"/>
      <c r="B312" s="281"/>
      <c r="C312" s="749"/>
      <c r="D312" s="749"/>
      <c r="E312" s="749"/>
      <c r="F312" s="749"/>
      <c r="G312" s="749"/>
      <c r="H312" s="749"/>
      <c r="I312" s="749"/>
      <c r="J312" s="749"/>
      <c r="K312" s="749"/>
      <c r="L312" s="749"/>
      <c r="M312" s="749"/>
      <c r="N312" s="749"/>
      <c r="O312" s="749"/>
      <c r="P312" s="749"/>
      <c r="Q312" s="749"/>
      <c r="R312" s="749"/>
      <c r="S312" s="749"/>
      <c r="T312" s="749"/>
      <c r="U312" s="749"/>
      <c r="V312" s="749"/>
      <c r="W312" s="749"/>
      <c r="X312" s="749"/>
      <c r="Y312" s="220"/>
      <c r="Z312" s="186"/>
      <c r="AA312" s="1003"/>
      <c r="AB312" s="355"/>
      <c r="AC312" s="355"/>
    </row>
    <row r="313" spans="1:29" s="353" customFormat="1" ht="21" customHeight="1" x14ac:dyDescent="0.2">
      <c r="A313" s="459" t="s">
        <v>258</v>
      </c>
      <c r="B313" s="165"/>
      <c r="C313" s="1787" t="s">
        <v>1649</v>
      </c>
      <c r="D313" s="1788"/>
      <c r="E313" s="1788"/>
      <c r="F313" s="1788"/>
      <c r="G313" s="1788"/>
      <c r="H313" s="1788"/>
      <c r="I313" s="1788"/>
      <c r="J313" s="1788"/>
      <c r="K313" s="1788"/>
      <c r="L313" s="1788"/>
      <c r="M313" s="1788"/>
      <c r="N313" s="1788"/>
      <c r="O313" s="1788"/>
      <c r="P313" s="1788"/>
      <c r="Q313" s="1788"/>
      <c r="R313" s="1788"/>
      <c r="S313" s="1788"/>
      <c r="T313" s="1789"/>
      <c r="U313" s="1789"/>
      <c r="V313" s="1789"/>
      <c r="W313" s="1789"/>
      <c r="X313" s="1790"/>
      <c r="Y313" s="239"/>
      <c r="Z313" s="166"/>
      <c r="AA313" s="1003"/>
    </row>
    <row r="314" spans="1:29" s="354" customFormat="1" ht="9" customHeight="1" x14ac:dyDescent="0.2">
      <c r="A314" s="292"/>
      <c r="B314" s="281"/>
      <c r="C314" s="749"/>
      <c r="D314" s="749"/>
      <c r="E314" s="749"/>
      <c r="F314" s="749"/>
      <c r="G314" s="749"/>
      <c r="H314" s="749"/>
      <c r="I314" s="749"/>
      <c r="J314" s="749"/>
      <c r="K314" s="749"/>
      <c r="L314" s="749"/>
      <c r="M314" s="749"/>
      <c r="N314" s="749"/>
      <c r="O314" s="749"/>
      <c r="P314" s="749"/>
      <c r="Q314" s="749"/>
      <c r="R314" s="749"/>
      <c r="S314" s="749"/>
      <c r="T314" s="749"/>
      <c r="U314" s="749"/>
      <c r="V314" s="749"/>
      <c r="W314" s="749"/>
      <c r="X314" s="749"/>
      <c r="Y314" s="220"/>
      <c r="Z314" s="186"/>
      <c r="AA314" s="1003"/>
      <c r="AB314" s="355"/>
      <c r="AC314" s="355"/>
    </row>
    <row r="315" spans="1:29" s="354" customFormat="1" ht="21" customHeight="1" x14ac:dyDescent="0.2">
      <c r="A315" s="296"/>
      <c r="B315" s="230"/>
      <c r="C315" s="749"/>
      <c r="D315" s="855" t="s">
        <v>1166</v>
      </c>
      <c r="E315" s="749" t="s">
        <v>1606</v>
      </c>
      <c r="F315" s="749"/>
      <c r="G315" s="749"/>
      <c r="H315" s="749"/>
      <c r="I315" s="749"/>
      <c r="J315" s="749"/>
      <c r="K315" s="749"/>
      <c r="L315" s="855" t="s">
        <v>1166</v>
      </c>
      <c r="M315" s="749" t="s">
        <v>1607</v>
      </c>
      <c r="N315" s="749"/>
      <c r="O315" s="749"/>
      <c r="P315" s="749"/>
      <c r="Q315" s="749"/>
      <c r="R315" s="749"/>
      <c r="S315" s="749"/>
      <c r="T315" s="855" t="s">
        <v>1166</v>
      </c>
      <c r="U315" s="749" t="s">
        <v>1608</v>
      </c>
      <c r="V315" s="749"/>
      <c r="W315" s="749"/>
      <c r="X315" s="749"/>
      <c r="Y315" s="220"/>
      <c r="Z315" s="151"/>
      <c r="AA315" s="1003">
        <f>IF(D315="?",0,IF(D315&lt;&gt;"",1,0))+IF(L315="?",0,IF(L315&lt;&gt;"",1,0))+IF(T315="?",0,IF(T315&lt;&gt;"",1,0))</f>
        <v>0</v>
      </c>
      <c r="AB315" s="355"/>
      <c r="AC315" s="355"/>
    </row>
    <row r="316" spans="1:29" s="971" customFormat="1" ht="5.25" customHeight="1" x14ac:dyDescent="0.2">
      <c r="A316" s="292"/>
      <c r="B316" s="230"/>
      <c r="C316" s="749"/>
      <c r="D316" s="750"/>
      <c r="E316" s="749"/>
      <c r="F316" s="749"/>
      <c r="G316" s="749"/>
      <c r="H316" s="749"/>
      <c r="I316" s="749"/>
      <c r="J316" s="749"/>
      <c r="K316" s="749"/>
      <c r="L316" s="749"/>
      <c r="M316" s="749"/>
      <c r="N316" s="749"/>
      <c r="O316" s="749"/>
      <c r="P316" s="749"/>
      <c r="Q316" s="749"/>
      <c r="R316" s="749"/>
      <c r="S316" s="963"/>
      <c r="T316" s="963"/>
      <c r="U316" s="963"/>
      <c r="V316" s="963"/>
      <c r="W316" s="963"/>
      <c r="X316" s="963"/>
      <c r="Y316" s="970"/>
      <c r="Z316" s="151"/>
      <c r="AA316" s="1006"/>
      <c r="AB316" s="972"/>
      <c r="AC316" s="972"/>
    </row>
    <row r="317" spans="1:29" s="354" customFormat="1" ht="21" customHeight="1" x14ac:dyDescent="0.2">
      <c r="A317" s="296"/>
      <c r="B317" s="230"/>
      <c r="C317" s="749"/>
      <c r="D317" s="855" t="s">
        <v>1166</v>
      </c>
      <c r="E317" s="749" t="s">
        <v>1609</v>
      </c>
      <c r="F317" s="749"/>
      <c r="G317" s="749"/>
      <c r="H317" s="749"/>
      <c r="I317" s="749"/>
      <c r="J317" s="749"/>
      <c r="K317" s="749"/>
      <c r="L317" s="855" t="s">
        <v>1166</v>
      </c>
      <c r="M317" s="749" t="s">
        <v>1610</v>
      </c>
      <c r="N317" s="749"/>
      <c r="O317" s="749"/>
      <c r="P317" s="749"/>
      <c r="Q317" s="749"/>
      <c r="R317" s="963"/>
      <c r="S317" s="963"/>
      <c r="T317" s="855" t="s">
        <v>1166</v>
      </c>
      <c r="U317" s="749" t="s">
        <v>1611</v>
      </c>
      <c r="V317" s="963"/>
      <c r="W317" s="963"/>
      <c r="X317" s="749"/>
      <c r="Y317" s="220"/>
      <c r="Z317" s="151"/>
      <c r="AA317" s="1003">
        <f>IF(D317="?",0,IF(D317&lt;&gt;"",1,0))+IF(L317="?",0,IF(L317&lt;&gt;"",1,0))+IF(T317="?",0,IF(T317&lt;&gt;"",1,0))</f>
        <v>0</v>
      </c>
      <c r="AB317" s="355"/>
      <c r="AC317" s="355"/>
    </row>
    <row r="318" spans="1:29" s="971" customFormat="1" ht="5.25" customHeight="1" x14ac:dyDescent="0.2">
      <c r="A318" s="292"/>
      <c r="B318" s="230"/>
      <c r="C318" s="749"/>
      <c r="D318" s="750"/>
      <c r="E318" s="749"/>
      <c r="F318" s="749"/>
      <c r="G318" s="749"/>
      <c r="H318" s="749"/>
      <c r="I318" s="749"/>
      <c r="J318" s="749"/>
      <c r="K318" s="749"/>
      <c r="L318" s="749"/>
      <c r="M318" s="749"/>
      <c r="N318" s="749"/>
      <c r="O318" s="749"/>
      <c r="P318" s="749"/>
      <c r="Q318" s="749"/>
      <c r="R318" s="963"/>
      <c r="S318" s="963"/>
      <c r="T318" s="963"/>
      <c r="U318" s="963"/>
      <c r="V318" s="963"/>
      <c r="W318" s="963"/>
      <c r="X318" s="749"/>
      <c r="Y318" s="970"/>
      <c r="Z318" s="151"/>
      <c r="AA318" s="1006"/>
      <c r="AB318" s="972"/>
      <c r="AC318" s="972"/>
    </row>
    <row r="319" spans="1:29" s="354" customFormat="1" ht="21" customHeight="1" x14ac:dyDescent="0.2">
      <c r="A319" s="296"/>
      <c r="B319" s="230"/>
      <c r="C319" s="749"/>
      <c r="D319" s="855" t="s">
        <v>1166</v>
      </c>
      <c r="E319" s="749" t="s">
        <v>1612</v>
      </c>
      <c r="F319" s="749"/>
      <c r="G319" s="749"/>
      <c r="H319" s="749"/>
      <c r="I319" s="749"/>
      <c r="J319" s="749"/>
      <c r="K319" s="749"/>
      <c r="L319" s="855" t="s">
        <v>1166</v>
      </c>
      <c r="M319" s="749" t="s">
        <v>1613</v>
      </c>
      <c r="N319" s="749"/>
      <c r="O319" s="749"/>
      <c r="P319" s="749"/>
      <c r="Q319" s="749"/>
      <c r="R319" s="963"/>
      <c r="S319" s="963"/>
      <c r="T319" s="855" t="s">
        <v>1166</v>
      </c>
      <c r="U319" s="749" t="s">
        <v>1614</v>
      </c>
      <c r="V319" s="963"/>
      <c r="W319" s="963"/>
      <c r="X319" s="749"/>
      <c r="Y319" s="220"/>
      <c r="Z319" s="151"/>
      <c r="AA319" s="1003">
        <f>IF(D319="?",0,IF(D319&lt;&gt;"",1,0))+IF(L319="?",0,IF(L319&lt;&gt;"",1,0))+IF(T319="?",0,IF(T319&lt;&gt;"",1,0))</f>
        <v>0</v>
      </c>
      <c r="AB319" s="355"/>
      <c r="AC319" s="355"/>
    </row>
    <row r="320" spans="1:29" s="971" customFormat="1" ht="5.25" customHeight="1" x14ac:dyDescent="0.2">
      <c r="A320" s="292"/>
      <c r="B320" s="230"/>
      <c r="C320" s="749"/>
      <c r="D320" s="750"/>
      <c r="E320" s="749"/>
      <c r="F320" s="749"/>
      <c r="G320" s="749"/>
      <c r="H320" s="749"/>
      <c r="I320" s="749"/>
      <c r="J320" s="749"/>
      <c r="K320" s="749"/>
      <c r="L320" s="749"/>
      <c r="M320" s="749"/>
      <c r="N320" s="749"/>
      <c r="O320" s="749"/>
      <c r="P320" s="749"/>
      <c r="Q320" s="749"/>
      <c r="R320" s="963"/>
      <c r="S320" s="963"/>
      <c r="T320" s="963"/>
      <c r="U320" s="963"/>
      <c r="V320" s="963"/>
      <c r="W320" s="963"/>
      <c r="X320" s="749"/>
      <c r="Y320" s="970"/>
      <c r="Z320" s="151"/>
      <c r="AA320" s="1006"/>
      <c r="AB320" s="972"/>
      <c r="AC320" s="972"/>
    </row>
    <row r="321" spans="1:29" s="354" customFormat="1" ht="21" customHeight="1" x14ac:dyDescent="0.2">
      <c r="A321" s="296"/>
      <c r="B321" s="230"/>
      <c r="C321" s="749"/>
      <c r="D321" s="855" t="s">
        <v>1166</v>
      </c>
      <c r="E321" s="749" t="s">
        <v>1615</v>
      </c>
      <c r="F321" s="749"/>
      <c r="G321" s="749"/>
      <c r="H321" s="749"/>
      <c r="I321" s="749"/>
      <c r="J321" s="749"/>
      <c r="K321" s="749"/>
      <c r="L321" s="855" t="s">
        <v>1166</v>
      </c>
      <c r="M321" s="749" t="s">
        <v>1616</v>
      </c>
      <c r="N321" s="749"/>
      <c r="O321" s="749"/>
      <c r="P321" s="749"/>
      <c r="Q321" s="749"/>
      <c r="R321" s="963"/>
      <c r="S321" s="963"/>
      <c r="T321" s="855" t="s">
        <v>1166</v>
      </c>
      <c r="U321" s="749" t="s">
        <v>1617</v>
      </c>
      <c r="V321" s="963"/>
      <c r="W321" s="963"/>
      <c r="X321" s="749"/>
      <c r="Y321" s="220"/>
      <c r="Z321" s="151"/>
      <c r="AA321" s="1003">
        <f>IF(D321="?",0,IF(D321&lt;&gt;"",1,0))+IF(L321="?",0,IF(L321&lt;&gt;"",1,0))+IF(T321="?",0,IF(T321&lt;&gt;"",1,0))</f>
        <v>0</v>
      </c>
      <c r="AB321" s="355"/>
      <c r="AC321" s="355"/>
    </row>
    <row r="322" spans="1:29" s="971" customFormat="1" ht="5.25" customHeight="1" x14ac:dyDescent="0.2">
      <c r="A322" s="292"/>
      <c r="B322" s="230"/>
      <c r="C322" s="749"/>
      <c r="D322" s="750"/>
      <c r="E322" s="750"/>
      <c r="F322" s="750"/>
      <c r="G322" s="750"/>
      <c r="H322" s="750"/>
      <c r="I322" s="750"/>
      <c r="J322" s="750"/>
      <c r="K322" s="750"/>
      <c r="L322" s="749"/>
      <c r="M322" s="749"/>
      <c r="N322" s="750"/>
      <c r="O322" s="750"/>
      <c r="P322" s="750"/>
      <c r="Q322" s="750"/>
      <c r="R322" s="797"/>
      <c r="S322" s="797"/>
      <c r="T322" s="797"/>
      <c r="U322" s="797"/>
      <c r="V322" s="797"/>
      <c r="W322" s="797"/>
      <c r="X322" s="750"/>
      <c r="Y322" s="970"/>
      <c r="Z322" s="151"/>
      <c r="AA322" s="1006"/>
      <c r="AB322" s="972"/>
      <c r="AC322" s="972"/>
    </row>
    <row r="323" spans="1:29" s="354" customFormat="1" ht="21" customHeight="1" x14ac:dyDescent="0.2">
      <c r="A323" s="296"/>
      <c r="B323" s="230"/>
      <c r="C323" s="749"/>
      <c r="D323" s="749" t="s">
        <v>1635</v>
      </c>
      <c r="E323" s="750"/>
      <c r="F323" s="1785"/>
      <c r="G323" s="1786"/>
      <c r="H323" s="1786"/>
      <c r="I323" s="1786"/>
      <c r="J323" s="1786"/>
      <c r="K323" s="750"/>
      <c r="L323" s="855" t="s">
        <v>1166</v>
      </c>
      <c r="M323" s="749" t="s">
        <v>1618</v>
      </c>
      <c r="N323" s="750"/>
      <c r="O323" s="750"/>
      <c r="P323" s="750"/>
      <c r="Q323" s="750"/>
      <c r="R323" s="797"/>
      <c r="S323" s="797"/>
      <c r="T323" s="855" t="s">
        <v>1166</v>
      </c>
      <c r="U323" s="749" t="s">
        <v>1619</v>
      </c>
      <c r="V323" s="797"/>
      <c r="W323" s="797"/>
      <c r="X323" s="750"/>
      <c r="Y323" s="220"/>
      <c r="Z323" s="151"/>
      <c r="AA323" s="1003">
        <f>IF(F323="?",0,IF(F323&lt;&gt;"",1,0))+IF(L323="?",0,IF(L323&lt;&gt;"",1,0))+IF(T323="?",0,IF(T323&lt;&gt;"",1,0))</f>
        <v>0</v>
      </c>
      <c r="AB323" s="355"/>
      <c r="AC323" s="355"/>
    </row>
    <row r="324" spans="1:29" ht="9" customHeight="1" x14ac:dyDescent="0.2">
      <c r="A324" s="292"/>
      <c r="B324" s="281"/>
      <c r="C324" s="749"/>
      <c r="D324" s="749"/>
      <c r="E324" s="749"/>
      <c r="F324" s="749"/>
      <c r="G324" s="749"/>
      <c r="H324" s="749"/>
      <c r="I324" s="749"/>
      <c r="J324" s="749"/>
      <c r="K324" s="749"/>
      <c r="L324" s="749"/>
      <c r="M324" s="749"/>
      <c r="N324" s="610"/>
      <c r="O324" s="610"/>
      <c r="P324" s="610"/>
      <c r="Q324" s="610"/>
      <c r="R324" s="749"/>
      <c r="S324" s="749"/>
      <c r="T324" s="749"/>
      <c r="U324" s="610"/>
      <c r="V324" s="610"/>
      <c r="W324" s="610"/>
      <c r="X324" s="610"/>
      <c r="Y324" s="183"/>
      <c r="Z324" s="186"/>
      <c r="AA324" s="1003"/>
    </row>
    <row r="325" spans="1:29" s="354" customFormat="1" ht="5.45" customHeight="1" x14ac:dyDescent="0.2">
      <c r="A325" s="292"/>
      <c r="B325" s="964"/>
      <c r="C325" s="965"/>
      <c r="D325" s="965"/>
      <c r="E325" s="965"/>
      <c r="F325" s="965"/>
      <c r="G325" s="965"/>
      <c r="H325" s="965"/>
      <c r="I325" s="965"/>
      <c r="J325" s="965"/>
      <c r="K325" s="965"/>
      <c r="L325" s="965"/>
      <c r="M325" s="965"/>
      <c r="N325" s="965"/>
      <c r="O325" s="965"/>
      <c r="P325" s="965"/>
      <c r="Q325" s="965"/>
      <c r="R325" s="965"/>
      <c r="S325" s="965"/>
      <c r="T325" s="965"/>
      <c r="U325" s="965"/>
      <c r="V325" s="802"/>
      <c r="W325" s="802"/>
      <c r="X325" s="802"/>
      <c r="Y325" s="802"/>
      <c r="Z325" s="803"/>
      <c r="AA325" s="1003"/>
    </row>
    <row r="326" spans="1:29" s="885" customFormat="1" ht="36" customHeight="1" x14ac:dyDescent="0.2">
      <c r="A326" s="292"/>
      <c r="B326" s="225"/>
      <c r="C326" s="1730" t="s">
        <v>977</v>
      </c>
      <c r="D326" s="1791"/>
      <c r="E326" s="1791"/>
      <c r="F326" s="1791"/>
      <c r="G326" s="1791"/>
      <c r="H326" s="1791"/>
      <c r="I326" s="1791"/>
      <c r="J326" s="1791"/>
      <c r="K326" s="1791"/>
      <c r="L326" s="1791"/>
      <c r="M326" s="1791"/>
      <c r="N326" s="1791"/>
      <c r="O326" s="1791"/>
      <c r="P326" s="1791"/>
      <c r="Q326" s="1791"/>
      <c r="R326" s="1791"/>
      <c r="S326" s="1791"/>
      <c r="T326" s="1791"/>
      <c r="U326" s="1791"/>
      <c r="V326" s="1791"/>
      <c r="W326" s="1791"/>
      <c r="X326" s="1792"/>
      <c r="Y326" s="698"/>
      <c r="Z326" s="226"/>
      <c r="AA326" s="1003"/>
    </row>
    <row r="327" spans="1:29" s="354" customFormat="1" ht="5.25" customHeight="1" x14ac:dyDescent="0.2">
      <c r="A327" s="292"/>
      <c r="B327" s="230"/>
      <c r="C327" s="750"/>
      <c r="D327" s="750"/>
      <c r="E327" s="750"/>
      <c r="F327" s="750"/>
      <c r="G327" s="750"/>
      <c r="H327" s="750"/>
      <c r="I327" s="750"/>
      <c r="J327" s="750"/>
      <c r="K327" s="750"/>
      <c r="L327" s="750"/>
      <c r="M327" s="750"/>
      <c r="N327" s="750"/>
      <c r="O327" s="750"/>
      <c r="P327" s="750"/>
      <c r="Q327" s="750"/>
      <c r="R327" s="750"/>
      <c r="S327" s="750"/>
      <c r="T327" s="750"/>
      <c r="U327" s="750"/>
      <c r="V327" s="750"/>
      <c r="W327" s="750"/>
      <c r="X327" s="750"/>
      <c r="Y327" s="750"/>
      <c r="Z327" s="151"/>
      <c r="AA327" s="1003"/>
    </row>
    <row r="328" spans="1:29" s="974" customFormat="1" ht="22.5" customHeight="1" x14ac:dyDescent="0.2">
      <c r="A328" s="292"/>
      <c r="B328" s="966"/>
      <c r="C328" s="746" t="s">
        <v>1620</v>
      </c>
      <c r="D328" s="746"/>
      <c r="E328" s="746"/>
      <c r="F328" s="746"/>
      <c r="G328" s="746"/>
      <c r="H328" s="746"/>
      <c r="I328" s="746"/>
      <c r="J328" s="746"/>
      <c r="K328" s="746"/>
      <c r="L328" s="746"/>
      <c r="M328" s="746"/>
      <c r="N328" s="746"/>
      <c r="O328" s="746"/>
      <c r="P328" s="746"/>
      <c r="Q328" s="746"/>
      <c r="R328" s="749"/>
      <c r="S328" s="749"/>
      <c r="T328" s="749"/>
      <c r="U328" s="749"/>
      <c r="V328" s="749"/>
      <c r="W328" s="749"/>
      <c r="X328" s="749"/>
      <c r="Y328" s="963"/>
      <c r="Z328" s="973"/>
      <c r="AA328" s="1003"/>
    </row>
    <row r="329" spans="1:29" s="354" customFormat="1" ht="5.25" customHeight="1" x14ac:dyDescent="0.2">
      <c r="A329" s="292"/>
      <c r="B329" s="230"/>
      <c r="C329" s="750"/>
      <c r="D329" s="748"/>
      <c r="E329" s="748"/>
      <c r="F329" s="750"/>
      <c r="G329" s="750"/>
      <c r="H329" s="750"/>
      <c r="I329" s="750"/>
      <c r="J329" s="750"/>
      <c r="K329" s="750"/>
      <c r="L329" s="750"/>
      <c r="M329" s="750"/>
      <c r="N329" s="750"/>
      <c r="O329" s="750"/>
      <c r="P329" s="750"/>
      <c r="Q329" s="750"/>
      <c r="R329" s="750"/>
      <c r="S329" s="750"/>
      <c r="T329" s="750"/>
      <c r="U329" s="750"/>
      <c r="V329" s="750"/>
      <c r="W329" s="750"/>
      <c r="X329" s="750"/>
      <c r="Y329" s="750"/>
      <c r="Z329" s="151"/>
      <c r="AA329" s="1003"/>
    </row>
    <row r="330" spans="1:29" s="354" customFormat="1" ht="21" customHeight="1" x14ac:dyDescent="0.2">
      <c r="A330" s="292"/>
      <c r="B330" s="230"/>
      <c r="C330" s="750" t="s">
        <v>82</v>
      </c>
      <c r="D330" s="748"/>
      <c r="E330" s="748"/>
      <c r="F330" s="750"/>
      <c r="G330" s="750"/>
      <c r="H330" s="750"/>
      <c r="I330" s="1268"/>
      <c r="J330" s="1268"/>
      <c r="K330" s="1268"/>
      <c r="L330" s="1268"/>
      <c r="M330" s="1268"/>
      <c r="N330" s="1268"/>
      <c r="O330" s="1268"/>
      <c r="P330" s="1268"/>
      <c r="Q330" s="1268"/>
      <c r="R330" s="1268"/>
      <c r="S330" s="1268"/>
      <c r="T330" s="1268"/>
      <c r="U330" s="1268"/>
      <c r="V330" s="1268"/>
      <c r="W330" s="1268"/>
      <c r="X330" s="1268"/>
      <c r="Y330" s="750"/>
      <c r="Z330" s="151"/>
      <c r="AA330" s="1003">
        <f>IF(I330="?",0,IF(I330&lt;&gt;"",1,0))</f>
        <v>0</v>
      </c>
    </row>
    <row r="331" spans="1:29" s="354" customFormat="1" ht="5.25" customHeight="1" x14ac:dyDescent="0.2">
      <c r="A331" s="292"/>
      <c r="B331" s="230"/>
      <c r="C331" s="749"/>
      <c r="D331" s="748"/>
      <c r="E331" s="748"/>
      <c r="F331" s="750"/>
      <c r="G331" s="750"/>
      <c r="H331" s="750"/>
      <c r="I331" s="750"/>
      <c r="J331" s="750"/>
      <c r="K331" s="750"/>
      <c r="L331" s="750"/>
      <c r="M331" s="750"/>
      <c r="N331" s="750"/>
      <c r="O331" s="750"/>
      <c r="P331" s="750"/>
      <c r="Q331" s="750"/>
      <c r="R331" s="750"/>
      <c r="S331" s="750"/>
      <c r="T331" s="750"/>
      <c r="U331" s="750"/>
      <c r="V331" s="750"/>
      <c r="W331" s="750"/>
      <c r="X331" s="750"/>
      <c r="Y331" s="750"/>
      <c r="Z331" s="151"/>
      <c r="AA331" s="1003"/>
    </row>
    <row r="332" spans="1:29" s="354" customFormat="1" ht="21" customHeight="1" x14ac:dyDescent="0.2">
      <c r="A332" s="292"/>
      <c r="B332" s="235"/>
      <c r="C332" s="750" t="s">
        <v>61</v>
      </c>
      <c r="D332" s="748"/>
      <c r="E332" s="748"/>
      <c r="F332" s="750"/>
      <c r="G332" s="750"/>
      <c r="H332" s="750"/>
      <c r="I332" s="1268"/>
      <c r="J332" s="1268"/>
      <c r="K332" s="1268"/>
      <c r="L332" s="1268"/>
      <c r="M332" s="1268"/>
      <c r="N332" s="1268"/>
      <c r="O332" s="1268"/>
      <c r="P332" s="1268"/>
      <c r="Q332" s="1268"/>
      <c r="R332" s="1268"/>
      <c r="S332" s="1268"/>
      <c r="T332" s="1268"/>
      <c r="U332" s="1268"/>
      <c r="V332" s="1268"/>
      <c r="W332" s="1268"/>
      <c r="X332" s="1268"/>
      <c r="Y332" s="750"/>
      <c r="Z332" s="151"/>
      <c r="AA332" s="1003">
        <f>IF(I332="?",0,IF(I332&lt;&gt;"",1,0))</f>
        <v>0</v>
      </c>
    </row>
    <row r="333" spans="1:29" s="354" customFormat="1" ht="5.25" customHeight="1" x14ac:dyDescent="0.2">
      <c r="A333" s="292"/>
      <c r="B333" s="230"/>
      <c r="C333" s="749"/>
      <c r="D333" s="748"/>
      <c r="E333" s="748"/>
      <c r="F333" s="750"/>
      <c r="G333" s="750"/>
      <c r="H333" s="750"/>
      <c r="I333" s="750"/>
      <c r="J333" s="750"/>
      <c r="K333" s="750"/>
      <c r="L333" s="750"/>
      <c r="M333" s="750"/>
      <c r="N333" s="750"/>
      <c r="O333" s="750"/>
      <c r="P333" s="750"/>
      <c r="Q333" s="750"/>
      <c r="R333" s="750"/>
      <c r="S333" s="750"/>
      <c r="T333" s="750"/>
      <c r="U333" s="750"/>
      <c r="V333" s="750"/>
      <c r="W333" s="750"/>
      <c r="X333" s="750"/>
      <c r="Y333" s="750"/>
      <c r="Z333" s="151"/>
      <c r="AA333" s="1003"/>
    </row>
    <row r="334" spans="1:29" s="354" customFormat="1" ht="21" customHeight="1" x14ac:dyDescent="0.2">
      <c r="A334" s="292"/>
      <c r="B334" s="235"/>
      <c r="C334" s="750" t="s">
        <v>238</v>
      </c>
      <c r="D334" s="748"/>
      <c r="E334" s="748"/>
      <c r="F334" s="750"/>
      <c r="G334" s="750"/>
      <c r="H334" s="750"/>
      <c r="I334" s="1268"/>
      <c r="J334" s="1268"/>
      <c r="K334" s="1268"/>
      <c r="L334" s="1268"/>
      <c r="M334" s="1268"/>
      <c r="N334" s="1268"/>
      <c r="O334" s="1268"/>
      <c r="P334" s="1268"/>
      <c r="Q334" s="1268"/>
      <c r="R334" s="1268"/>
      <c r="S334" s="1268"/>
      <c r="T334" s="1268"/>
      <c r="U334" s="1268"/>
      <c r="V334" s="1268"/>
      <c r="W334" s="1268"/>
      <c r="X334" s="1268"/>
      <c r="Y334" s="750"/>
      <c r="Z334" s="151"/>
      <c r="AA334" s="1003">
        <f>IF(I334="?",0,IF(I334&lt;&gt;"",1,0))</f>
        <v>0</v>
      </c>
    </row>
    <row r="335" spans="1:29" s="354" customFormat="1" ht="5.25" customHeight="1" x14ac:dyDescent="0.2">
      <c r="A335" s="292"/>
      <c r="B335" s="228"/>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155"/>
      <c r="AA335" s="1003"/>
    </row>
    <row r="336" spans="1:29" s="354" customFormat="1" ht="5.25" customHeight="1" x14ac:dyDescent="0.2">
      <c r="A336" s="292"/>
      <c r="B336" s="230"/>
      <c r="C336" s="750"/>
      <c r="D336" s="750"/>
      <c r="E336" s="750"/>
      <c r="F336" s="750"/>
      <c r="G336" s="750"/>
      <c r="H336" s="750"/>
      <c r="I336" s="750"/>
      <c r="J336" s="750"/>
      <c r="K336" s="750"/>
      <c r="L336" s="750"/>
      <c r="M336" s="750"/>
      <c r="N336" s="750"/>
      <c r="O336" s="750"/>
      <c r="P336" s="750"/>
      <c r="Q336" s="750"/>
      <c r="R336" s="750"/>
      <c r="S336" s="750"/>
      <c r="T336" s="750"/>
      <c r="U336" s="750"/>
      <c r="V336" s="750"/>
      <c r="W336" s="750"/>
      <c r="X336" s="750"/>
      <c r="Y336" s="750"/>
      <c r="Z336" s="151"/>
      <c r="AA336" s="1003"/>
    </row>
    <row r="337" spans="1:30" s="884" customFormat="1" ht="36" customHeight="1" x14ac:dyDescent="0.2">
      <c r="A337" s="292"/>
      <c r="B337" s="225"/>
      <c r="C337" s="1730" t="s">
        <v>976</v>
      </c>
      <c r="D337" s="1791"/>
      <c r="E337" s="1791"/>
      <c r="F337" s="1791"/>
      <c r="G337" s="1791"/>
      <c r="H337" s="1791"/>
      <c r="I337" s="1791"/>
      <c r="J337" s="1791"/>
      <c r="K337" s="1791"/>
      <c r="L337" s="1791"/>
      <c r="M337" s="1791"/>
      <c r="N337" s="1791"/>
      <c r="O337" s="1791"/>
      <c r="P337" s="1791"/>
      <c r="Q337" s="1791"/>
      <c r="R337" s="1791"/>
      <c r="S337" s="1791"/>
      <c r="T337" s="1791"/>
      <c r="U337" s="1791"/>
      <c r="V337" s="1791"/>
      <c r="W337" s="1791"/>
      <c r="X337" s="1792"/>
      <c r="Y337" s="698"/>
      <c r="Z337" s="226"/>
      <c r="AA337" s="1003"/>
    </row>
    <row r="338" spans="1:30" s="354" customFormat="1" ht="5.25" customHeight="1" x14ac:dyDescent="0.2">
      <c r="A338" s="292"/>
      <c r="B338" s="228"/>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155"/>
      <c r="AA338" s="1003"/>
    </row>
    <row r="339" spans="1:30" s="354" customFormat="1" ht="5.25" customHeight="1" x14ac:dyDescent="0.2">
      <c r="A339" s="292"/>
      <c r="B339" s="230"/>
      <c r="C339" s="750"/>
      <c r="D339" s="750"/>
      <c r="E339" s="750"/>
      <c r="F339" s="750"/>
      <c r="G339" s="750"/>
      <c r="H339" s="750"/>
      <c r="I339" s="750"/>
      <c r="J339" s="750"/>
      <c r="K339" s="750"/>
      <c r="L339" s="750"/>
      <c r="M339" s="750"/>
      <c r="N339" s="750"/>
      <c r="O339" s="750"/>
      <c r="P339" s="750"/>
      <c r="Q339" s="750"/>
      <c r="R339" s="750"/>
      <c r="S339" s="750"/>
      <c r="T339" s="750"/>
      <c r="U339" s="750"/>
      <c r="V339" s="750"/>
      <c r="W339" s="750"/>
      <c r="X339" s="750"/>
      <c r="Y339" s="750"/>
      <c r="Z339" s="151"/>
      <c r="AA339" s="1003"/>
    </row>
    <row r="340" spans="1:30" s="354" customFormat="1" ht="30.75" customHeight="1" x14ac:dyDescent="0.2">
      <c r="A340" s="292"/>
      <c r="B340" s="230"/>
      <c r="C340" s="1273" t="s">
        <v>1141</v>
      </c>
      <c r="D340" s="1273"/>
      <c r="E340" s="1273"/>
      <c r="F340" s="1273"/>
      <c r="G340" s="1273"/>
      <c r="H340" s="1273"/>
      <c r="I340" s="1273"/>
      <c r="J340" s="1273"/>
      <c r="K340" s="1273"/>
      <c r="L340" s="1273"/>
      <c r="M340" s="1273"/>
      <c r="N340" s="1274"/>
      <c r="O340" s="1274"/>
      <c r="P340" s="1274"/>
      <c r="Q340" s="1274"/>
      <c r="R340" s="1274"/>
      <c r="S340" s="1274"/>
      <c r="T340" s="1274"/>
      <c r="U340" s="332"/>
      <c r="V340" s="332"/>
      <c r="W340" s="1188" t="s">
        <v>1166</v>
      </c>
      <c r="X340" s="1189"/>
      <c r="Y340" s="750"/>
      <c r="Z340" s="151"/>
      <c r="AA340" s="1003">
        <f>IF(W340="?",0,IF(W340&lt;&gt;"",1,0))</f>
        <v>0</v>
      </c>
    </row>
    <row r="341" spans="1:30" s="354" customFormat="1" ht="10.5" customHeight="1" x14ac:dyDescent="0.2">
      <c r="A341" s="288" t="str">
        <f>IF($L$4&lt;&gt;"",$L$4,"")</f>
        <v>00000000</v>
      </c>
      <c r="B341" s="197"/>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59"/>
      <c r="AA341" s="1003"/>
    </row>
    <row r="342" spans="1:30" s="354" customFormat="1" ht="5.25" customHeight="1" x14ac:dyDescent="0.2">
      <c r="A342" s="292"/>
      <c r="B342" s="964"/>
      <c r="C342" s="965"/>
      <c r="D342" s="965"/>
      <c r="E342" s="965"/>
      <c r="F342" s="965"/>
      <c r="G342" s="965"/>
      <c r="H342" s="965"/>
      <c r="I342" s="965"/>
      <c r="J342" s="965"/>
      <c r="K342" s="965"/>
      <c r="L342" s="965"/>
      <c r="M342" s="965"/>
      <c r="N342" s="965"/>
      <c r="O342" s="965"/>
      <c r="P342" s="965"/>
      <c r="Q342" s="965"/>
      <c r="R342" s="965"/>
      <c r="S342" s="965"/>
      <c r="T342" s="965"/>
      <c r="U342" s="965"/>
      <c r="V342" s="802"/>
      <c r="W342" s="802"/>
      <c r="X342" s="802"/>
      <c r="Y342" s="802"/>
      <c r="Z342" s="803"/>
      <c r="AA342" s="1003"/>
      <c r="AB342" s="146"/>
      <c r="AC342" s="146"/>
      <c r="AD342" s="146"/>
    </row>
    <row r="343" spans="1:30" s="354" customFormat="1" ht="21" customHeight="1" x14ac:dyDescent="0.2">
      <c r="A343" s="292"/>
      <c r="B343" s="281"/>
      <c r="C343" s="1807" t="s">
        <v>1324</v>
      </c>
      <c r="D343" s="1673"/>
      <c r="E343" s="1673"/>
      <c r="F343" s="1673"/>
      <c r="G343" s="847" t="s">
        <v>1339</v>
      </c>
      <c r="H343" s="1808" t="str">
        <f>$L$10</f>
        <v/>
      </c>
      <c r="I343" s="1809"/>
      <c r="J343" s="1809"/>
      <c r="K343" s="1809"/>
      <c r="L343" s="1809"/>
      <c r="M343" s="1809"/>
      <c r="N343" s="1809"/>
      <c r="O343" s="1809"/>
      <c r="P343" s="1809"/>
      <c r="Q343" s="1809"/>
      <c r="R343" s="1809"/>
      <c r="S343" s="1809"/>
      <c r="T343" s="1810"/>
      <c r="U343" s="1811" t="str">
        <f>$L$4</f>
        <v>00000000</v>
      </c>
      <c r="V343" s="1812"/>
      <c r="W343" s="1812"/>
      <c r="X343" s="1813"/>
      <c r="Y343" s="806"/>
      <c r="Z343" s="186"/>
      <c r="AA343" s="1003">
        <f>IF(SUM(AA344:AA395)&gt;0,10000,0)</f>
        <v>0</v>
      </c>
      <c r="AB343" s="146"/>
      <c r="AC343" s="146"/>
      <c r="AD343" s="146"/>
    </row>
    <row r="344" spans="1:30" ht="9" customHeight="1" x14ac:dyDescent="0.2">
      <c r="A344" s="292"/>
      <c r="B344" s="160"/>
      <c r="C344" s="750"/>
      <c r="D344" s="750"/>
      <c r="E344" s="750"/>
      <c r="F344" s="750"/>
      <c r="G344" s="750"/>
      <c r="H344" s="750"/>
      <c r="I344" s="750"/>
      <c r="J344" s="750"/>
      <c r="K344" s="750"/>
      <c r="L344" s="750"/>
      <c r="M344" s="750"/>
      <c r="N344" s="750"/>
      <c r="O344" s="750"/>
      <c r="P344" s="750"/>
      <c r="Q344" s="750"/>
      <c r="R344" s="750"/>
      <c r="S344" s="750"/>
      <c r="T344" s="750"/>
      <c r="U344" s="750"/>
      <c r="V344" s="750"/>
      <c r="W344" s="750"/>
      <c r="X344" s="750"/>
      <c r="Y344" s="193"/>
      <c r="Z344" s="186"/>
      <c r="AA344" s="1003"/>
    </row>
    <row r="345" spans="1:30" ht="21" customHeight="1" x14ac:dyDescent="0.2">
      <c r="A345" s="296"/>
      <c r="B345" s="160"/>
      <c r="C345" s="750"/>
      <c r="D345" s="797"/>
      <c r="E345" s="797" t="s">
        <v>1596</v>
      </c>
      <c r="F345" s="1800"/>
      <c r="G345" s="1801"/>
      <c r="H345" s="1801"/>
      <c r="I345" s="1801"/>
      <c r="J345" s="1801"/>
      <c r="K345" s="1801"/>
      <c r="L345" s="1801"/>
      <c r="M345" s="1801"/>
      <c r="N345" s="1801"/>
      <c r="O345" s="1801"/>
      <c r="P345" s="1801"/>
      <c r="Q345" s="1801"/>
      <c r="R345" s="1801"/>
      <c r="S345" s="1801"/>
      <c r="T345" s="1801"/>
      <c r="U345" s="1801"/>
      <c r="V345" s="1801"/>
      <c r="W345" s="1801"/>
      <c r="X345" s="1801"/>
      <c r="Y345" s="193"/>
      <c r="Z345" s="186"/>
      <c r="AA345" s="1003">
        <f>IF(F345="?",0,IF(F345&lt;&gt;"",1,0))</f>
        <v>0</v>
      </c>
    </row>
    <row r="346" spans="1:30" s="354" customFormat="1" ht="5.25" customHeight="1" x14ac:dyDescent="0.2">
      <c r="A346" s="292"/>
      <c r="B346" s="230"/>
      <c r="C346" s="797"/>
      <c r="D346" s="797"/>
      <c r="E346" s="750"/>
      <c r="F346" s="750"/>
      <c r="G346" s="750"/>
      <c r="H346" s="750"/>
      <c r="I346" s="750"/>
      <c r="J346" s="750"/>
      <c r="K346" s="750"/>
      <c r="L346" s="750"/>
      <c r="M346" s="750"/>
      <c r="N346" s="750"/>
      <c r="O346" s="750"/>
      <c r="P346" s="750"/>
      <c r="Q346" s="750"/>
      <c r="R346" s="797"/>
      <c r="S346" s="797"/>
      <c r="T346" s="797"/>
      <c r="U346" s="797"/>
      <c r="V346" s="797"/>
      <c r="W346" s="797"/>
      <c r="X346" s="750"/>
      <c r="Y346" s="970"/>
      <c r="Z346" s="151"/>
      <c r="AA346" s="1003"/>
      <c r="AB346" s="355"/>
      <c r="AC346" s="355"/>
    </row>
    <row r="347" spans="1:30" ht="21" customHeight="1" x14ac:dyDescent="0.2">
      <c r="A347" s="296"/>
      <c r="B347" s="160"/>
      <c r="C347" s="750"/>
      <c r="D347" s="750"/>
      <c r="E347" s="797" t="s">
        <v>1070</v>
      </c>
      <c r="F347" s="1798"/>
      <c r="G347" s="1799"/>
      <c r="H347" s="750"/>
      <c r="I347" s="797" t="s">
        <v>905</v>
      </c>
      <c r="J347" s="1800"/>
      <c r="K347" s="1801"/>
      <c r="L347" s="1801"/>
      <c r="M347" s="1801"/>
      <c r="N347" s="1801"/>
      <c r="O347" s="1801"/>
      <c r="P347" s="1801"/>
      <c r="Q347" s="1801"/>
      <c r="R347" s="1801"/>
      <c r="S347" s="1801"/>
      <c r="T347" s="1801"/>
      <c r="U347" s="1801"/>
      <c r="V347" s="1801"/>
      <c r="W347" s="1801"/>
      <c r="X347" s="1801"/>
      <c r="Y347" s="193"/>
      <c r="Z347" s="186"/>
      <c r="AA347" s="1003">
        <f>IF(F347="?",0,IF(F347&lt;&gt;"",1,0))+IF(J347="?",0,IF(J347&lt;&gt;"",1,0))</f>
        <v>0</v>
      </c>
    </row>
    <row r="348" spans="1:30" s="354" customFormat="1" ht="9" customHeight="1" x14ac:dyDescent="0.2">
      <c r="A348" s="292"/>
      <c r="B348" s="230"/>
      <c r="C348" s="797"/>
      <c r="D348" s="797"/>
      <c r="E348" s="750"/>
      <c r="F348" s="750"/>
      <c r="G348" s="750"/>
      <c r="H348" s="750"/>
      <c r="I348" s="750"/>
      <c r="J348" s="750"/>
      <c r="K348" s="750"/>
      <c r="L348" s="750"/>
      <c r="M348" s="750"/>
      <c r="N348" s="750"/>
      <c r="O348" s="750"/>
      <c r="P348" s="750"/>
      <c r="Q348" s="750"/>
      <c r="R348" s="797"/>
      <c r="S348" s="797"/>
      <c r="T348" s="797"/>
      <c r="U348" s="797"/>
      <c r="V348" s="797"/>
      <c r="W348" s="797"/>
      <c r="X348" s="750"/>
      <c r="Y348" s="970"/>
      <c r="Z348" s="151"/>
      <c r="AA348" s="1003"/>
      <c r="AB348" s="355"/>
      <c r="AC348" s="355"/>
    </row>
    <row r="349" spans="1:30" s="354" customFormat="1" ht="24" customHeight="1" x14ac:dyDescent="0.2">
      <c r="A349" s="296"/>
      <c r="B349" s="230"/>
      <c r="C349" s="1802" t="s">
        <v>1597</v>
      </c>
      <c r="D349" s="1803"/>
      <c r="E349" s="1803"/>
      <c r="F349" s="1803"/>
      <c r="G349" s="1803"/>
      <c r="H349" s="1803"/>
      <c r="I349" s="1803"/>
      <c r="J349" s="1803"/>
      <c r="K349" s="1803"/>
      <c r="L349" s="1803"/>
      <c r="M349" s="1803"/>
      <c r="N349" s="1803"/>
      <c r="O349" s="1803"/>
      <c r="P349" s="1803"/>
      <c r="Q349" s="1803"/>
      <c r="R349" s="1803"/>
      <c r="S349" s="1803"/>
      <c r="T349" s="1803"/>
      <c r="U349" s="963"/>
      <c r="V349" s="855" t="s">
        <v>1166</v>
      </c>
      <c r="W349" s="103"/>
      <c r="X349" s="855" t="s">
        <v>1166</v>
      </c>
      <c r="Y349" s="797"/>
      <c r="Z349" s="151"/>
      <c r="AA349" s="1003">
        <f>IF(V349="?",0,IF(V349&lt;&gt;"",1,0))+IF(X349="?",0,IF(X349&lt;&gt;"",1,0))</f>
        <v>0</v>
      </c>
      <c r="AB349" s="355"/>
      <c r="AC349" s="355"/>
    </row>
    <row r="350" spans="1:30" s="354" customFormat="1" ht="9" customHeight="1" x14ac:dyDescent="0.2">
      <c r="A350" s="292"/>
      <c r="B350" s="230"/>
      <c r="C350" s="797"/>
      <c r="D350" s="797"/>
      <c r="E350" s="750"/>
      <c r="F350" s="750"/>
      <c r="G350" s="750"/>
      <c r="H350" s="750"/>
      <c r="I350" s="750"/>
      <c r="J350" s="750"/>
      <c r="K350" s="750"/>
      <c r="L350" s="750"/>
      <c r="M350" s="750"/>
      <c r="N350" s="750"/>
      <c r="O350" s="750"/>
      <c r="P350" s="750"/>
      <c r="Q350" s="750"/>
      <c r="R350" s="797"/>
      <c r="S350" s="797"/>
      <c r="T350" s="797"/>
      <c r="U350" s="797"/>
      <c r="V350" s="797"/>
      <c r="W350" s="797"/>
      <c r="X350" s="750"/>
      <c r="Y350" s="970"/>
      <c r="Z350" s="151"/>
      <c r="AA350" s="1003"/>
      <c r="AB350" s="355"/>
      <c r="AC350" s="355"/>
    </row>
    <row r="351" spans="1:30" s="354" customFormat="1" ht="21" customHeight="1" x14ac:dyDescent="0.2">
      <c r="A351" s="296"/>
      <c r="B351" s="230"/>
      <c r="C351" s="797"/>
      <c r="D351" s="797"/>
      <c r="E351" s="797"/>
      <c r="F351" s="797"/>
      <c r="G351" s="797"/>
      <c r="H351" s="797" t="s">
        <v>1598</v>
      </c>
      <c r="I351" s="1188" t="s">
        <v>1166</v>
      </c>
      <c r="J351" s="1804"/>
      <c r="K351" s="1804"/>
      <c r="L351" s="1804"/>
      <c r="M351" s="1805"/>
      <c r="N351" s="1805"/>
      <c r="O351" s="1805"/>
      <c r="P351" s="1805"/>
      <c r="Q351" s="1805"/>
      <c r="R351" s="1805"/>
      <c r="S351" s="1805"/>
      <c r="T351" s="1805"/>
      <c r="U351" s="1805"/>
      <c r="V351" s="1805"/>
      <c r="W351" s="1805"/>
      <c r="X351" s="1806"/>
      <c r="Y351" s="970"/>
      <c r="Z351" s="151"/>
      <c r="AA351" s="1003">
        <f>IF(I351="?",0,IF(I351&lt;&gt;"",1,0))</f>
        <v>0</v>
      </c>
      <c r="AB351" s="355"/>
      <c r="AC351" s="355"/>
    </row>
    <row r="352" spans="1:30" s="354" customFormat="1" ht="5.25" customHeight="1" x14ac:dyDescent="0.2">
      <c r="A352" s="292"/>
      <c r="B352" s="230"/>
      <c r="C352" s="797"/>
      <c r="D352" s="797"/>
      <c r="E352" s="750"/>
      <c r="F352" s="750"/>
      <c r="G352" s="750"/>
      <c r="H352" s="750"/>
      <c r="I352" s="750"/>
      <c r="J352" s="750"/>
      <c r="K352" s="750"/>
      <c r="L352" s="750"/>
      <c r="M352" s="750"/>
      <c r="N352" s="750"/>
      <c r="O352" s="750"/>
      <c r="P352" s="750"/>
      <c r="Q352" s="750"/>
      <c r="R352" s="797"/>
      <c r="S352" s="797"/>
      <c r="T352" s="797"/>
      <c r="U352" s="797"/>
      <c r="V352" s="797"/>
      <c r="W352" s="797"/>
      <c r="X352" s="750"/>
      <c r="Y352" s="970"/>
      <c r="Z352" s="151"/>
      <c r="AA352" s="1003"/>
      <c r="AB352" s="355"/>
      <c r="AC352" s="355"/>
    </row>
    <row r="353" spans="1:29" s="354" customFormat="1" ht="21" customHeight="1" x14ac:dyDescent="0.2">
      <c r="A353" s="296"/>
      <c r="B353" s="230"/>
      <c r="C353" s="750" t="s">
        <v>1631</v>
      </c>
      <c r="D353" s="797"/>
      <c r="E353" s="797"/>
      <c r="F353" s="797"/>
      <c r="G353" s="797"/>
      <c r="H353" s="797"/>
      <c r="I353" s="797"/>
      <c r="J353" s="797"/>
      <c r="K353" s="797"/>
      <c r="L353" s="797"/>
      <c r="M353" s="797"/>
      <c r="N353" s="797"/>
      <c r="O353" s="797"/>
      <c r="P353" s="797"/>
      <c r="Q353" s="855" t="s">
        <v>1166</v>
      </c>
      <c r="R353" s="749" t="s">
        <v>1632</v>
      </c>
      <c r="S353" s="970"/>
      <c r="T353" s="855" t="s">
        <v>1166</v>
      </c>
      <c r="U353" s="749" t="s">
        <v>1633</v>
      </c>
      <c r="V353" s="970"/>
      <c r="W353" s="855" t="s">
        <v>1166</v>
      </c>
      <c r="X353" s="749" t="s">
        <v>1634</v>
      </c>
      <c r="Y353" s="970"/>
      <c r="Z353" s="151"/>
      <c r="AA353" s="1003">
        <f>IF(Q353="?",0,IF(Q353&lt;&gt;"",1,0))+IF(T353="?",0,IF(T353&lt;&gt;"",1,0))+IF(W353="?",0,IF(W353&lt;&gt;"",1,0))</f>
        <v>0</v>
      </c>
      <c r="AB353" s="355"/>
      <c r="AC353" s="355"/>
    </row>
    <row r="354" spans="1:29" ht="9" customHeight="1" x14ac:dyDescent="0.2">
      <c r="A354" s="292"/>
      <c r="B354" s="281"/>
      <c r="C354" s="749"/>
      <c r="D354" s="749"/>
      <c r="E354" s="749"/>
      <c r="F354" s="749"/>
      <c r="G354" s="749"/>
      <c r="H354" s="749"/>
      <c r="I354" s="749"/>
      <c r="J354" s="749"/>
      <c r="K354" s="749"/>
      <c r="L354" s="749"/>
      <c r="M354" s="749"/>
      <c r="N354" s="749"/>
      <c r="O354" s="749"/>
      <c r="P354" s="749"/>
      <c r="Q354" s="749"/>
      <c r="R354" s="749"/>
      <c r="S354" s="749"/>
      <c r="T354" s="749"/>
      <c r="U354" s="749"/>
      <c r="V354" s="749"/>
      <c r="W354" s="749"/>
      <c r="X354" s="749"/>
      <c r="Y354" s="220"/>
      <c r="Z354" s="186"/>
      <c r="AA354" s="1003"/>
    </row>
    <row r="355" spans="1:29" s="353" customFormat="1" ht="27" customHeight="1" x14ac:dyDescent="0.2">
      <c r="A355" s="459" t="s">
        <v>258</v>
      </c>
      <c r="B355" s="165"/>
      <c r="C355" s="1787" t="s">
        <v>1599</v>
      </c>
      <c r="D355" s="1788"/>
      <c r="E355" s="1788"/>
      <c r="F355" s="1788"/>
      <c r="G355" s="1788"/>
      <c r="H355" s="1788"/>
      <c r="I355" s="1788"/>
      <c r="J355" s="1788"/>
      <c r="K355" s="1788"/>
      <c r="L355" s="1788"/>
      <c r="M355" s="1788"/>
      <c r="N355" s="1788"/>
      <c r="O355" s="1788"/>
      <c r="P355" s="1788"/>
      <c r="Q355" s="1788"/>
      <c r="R355" s="1788"/>
      <c r="S355" s="1788"/>
      <c r="T355" s="1793"/>
      <c r="U355" s="1793"/>
      <c r="V355" s="1793"/>
      <c r="W355" s="1793"/>
      <c r="X355" s="1794"/>
      <c r="Y355" s="239"/>
      <c r="Z355" s="166"/>
      <c r="AA355" s="1003"/>
    </row>
    <row r="356" spans="1:29" ht="5.25" customHeight="1" x14ac:dyDescent="0.2">
      <c r="A356" s="292"/>
      <c r="B356" s="281"/>
      <c r="C356" s="749"/>
      <c r="D356" s="749"/>
      <c r="E356" s="749"/>
      <c r="F356" s="749"/>
      <c r="G356" s="749"/>
      <c r="H356" s="749"/>
      <c r="I356" s="749"/>
      <c r="J356" s="749"/>
      <c r="K356" s="749"/>
      <c r="L356" s="749"/>
      <c r="M356" s="749"/>
      <c r="N356" s="749"/>
      <c r="O356" s="749"/>
      <c r="P356" s="749"/>
      <c r="Q356" s="749"/>
      <c r="R356" s="749"/>
      <c r="S356" s="749"/>
      <c r="T356" s="749"/>
      <c r="U356" s="749"/>
      <c r="V356" s="749"/>
      <c r="W356" s="749"/>
      <c r="X356" s="749"/>
      <c r="Y356" s="220"/>
      <c r="Z356" s="186"/>
      <c r="AA356" s="1003"/>
    </row>
    <row r="357" spans="1:29" s="354" customFormat="1" ht="21" customHeight="1" x14ac:dyDescent="0.2">
      <c r="A357" s="296"/>
      <c r="B357" s="230"/>
      <c r="C357" s="797"/>
      <c r="D357" s="797"/>
      <c r="E357" s="797"/>
      <c r="F357" s="797"/>
      <c r="G357" s="797"/>
      <c r="H357" s="797"/>
      <c r="I357" s="797" t="s">
        <v>1600</v>
      </c>
      <c r="J357" s="1795"/>
      <c r="K357" s="1796"/>
      <c r="L357" s="1797"/>
      <c r="M357" s="750" t="s">
        <v>1601</v>
      </c>
      <c r="N357" s="797"/>
      <c r="O357" s="797"/>
      <c r="P357" s="1795"/>
      <c r="Q357" s="1796"/>
      <c r="R357" s="1797"/>
      <c r="S357" s="750" t="s">
        <v>1602</v>
      </c>
      <c r="T357" s="797"/>
      <c r="U357" s="1795"/>
      <c r="V357" s="1796"/>
      <c r="W357" s="1797"/>
      <c r="X357" s="750" t="s">
        <v>1025</v>
      </c>
      <c r="Y357" s="797"/>
      <c r="Z357" s="151"/>
      <c r="AA357" s="1003">
        <f>IF(J357="?",0,IF(J357&lt;&gt;"",1,0))+IF(P357="?",0,IF(P357&lt;&gt;"",1,0))+IF(U357="?",0,IF(U357&lt;&gt;"",1,0))</f>
        <v>0</v>
      </c>
      <c r="AB357" s="355"/>
      <c r="AC357" s="355"/>
    </row>
    <row r="358" spans="1:29" s="354" customFormat="1" ht="5.25" customHeight="1" x14ac:dyDescent="0.2">
      <c r="A358" s="292"/>
      <c r="B358" s="230"/>
      <c r="C358" s="797"/>
      <c r="D358" s="797"/>
      <c r="E358" s="750"/>
      <c r="F358" s="750"/>
      <c r="G358" s="750"/>
      <c r="H358" s="750"/>
      <c r="I358" s="750"/>
      <c r="J358" s="750"/>
      <c r="K358" s="750"/>
      <c r="L358" s="750"/>
      <c r="M358" s="750"/>
      <c r="N358" s="750"/>
      <c r="O358" s="750"/>
      <c r="P358" s="750"/>
      <c r="Q358" s="750"/>
      <c r="R358" s="797"/>
      <c r="S358" s="797"/>
      <c r="T358" s="797"/>
      <c r="U358" s="797"/>
      <c r="V358" s="797"/>
      <c r="W358" s="797"/>
      <c r="X358" s="750"/>
      <c r="Y358" s="970"/>
      <c r="Z358" s="151"/>
      <c r="AA358" s="1003"/>
      <c r="AB358" s="355"/>
      <c r="AC358" s="355"/>
    </row>
    <row r="359" spans="1:29" s="353" customFormat="1" ht="27" customHeight="1" x14ac:dyDescent="0.2">
      <c r="A359" s="459" t="s">
        <v>258</v>
      </c>
      <c r="B359" s="165"/>
      <c r="C359" s="1787" t="s">
        <v>1603</v>
      </c>
      <c r="D359" s="1788"/>
      <c r="E359" s="1788"/>
      <c r="F359" s="1788"/>
      <c r="G359" s="1788"/>
      <c r="H359" s="1788"/>
      <c r="I359" s="1788"/>
      <c r="J359" s="1788"/>
      <c r="K359" s="1788"/>
      <c r="L359" s="1788"/>
      <c r="M359" s="1788"/>
      <c r="N359" s="1788"/>
      <c r="O359" s="1788"/>
      <c r="P359" s="1788"/>
      <c r="Q359" s="1788"/>
      <c r="R359" s="1788"/>
      <c r="S359" s="1788"/>
      <c r="T359" s="1793"/>
      <c r="U359" s="1793"/>
      <c r="V359" s="1793"/>
      <c r="W359" s="1793"/>
      <c r="X359" s="1794"/>
      <c r="Y359" s="239"/>
      <c r="Z359" s="166"/>
      <c r="AA359" s="1003"/>
    </row>
    <row r="360" spans="1:29" s="354" customFormat="1" ht="5.25" customHeight="1" x14ac:dyDescent="0.2">
      <c r="A360" s="292"/>
      <c r="B360" s="230"/>
      <c r="C360" s="797"/>
      <c r="D360" s="797"/>
      <c r="E360" s="750"/>
      <c r="F360" s="750"/>
      <c r="G360" s="750"/>
      <c r="H360" s="750"/>
      <c r="I360" s="750"/>
      <c r="J360" s="750"/>
      <c r="K360" s="750"/>
      <c r="L360" s="750"/>
      <c r="M360" s="750"/>
      <c r="N360" s="750"/>
      <c r="O360" s="750"/>
      <c r="P360" s="750"/>
      <c r="Q360" s="750"/>
      <c r="R360" s="797"/>
      <c r="S360" s="797"/>
      <c r="T360" s="797"/>
      <c r="U360" s="797"/>
      <c r="V360" s="797"/>
      <c r="W360" s="797"/>
      <c r="X360" s="750"/>
      <c r="Y360" s="970"/>
      <c r="Z360" s="151"/>
      <c r="AA360" s="1003"/>
      <c r="AB360" s="355"/>
      <c r="AC360" s="355"/>
    </row>
    <row r="361" spans="1:29" s="354" customFormat="1" ht="21" customHeight="1" x14ac:dyDescent="0.2">
      <c r="A361" s="296"/>
      <c r="B361" s="230"/>
      <c r="C361" s="797"/>
      <c r="D361" s="797"/>
      <c r="E361" s="797"/>
      <c r="F361" s="797"/>
      <c r="G361" s="797"/>
      <c r="H361" s="797"/>
      <c r="I361" s="797" t="s">
        <v>1604</v>
      </c>
      <c r="J361" s="1795"/>
      <c r="K361" s="1796"/>
      <c r="L361" s="1797"/>
      <c r="M361" s="750" t="s">
        <v>1601</v>
      </c>
      <c r="N361" s="797"/>
      <c r="O361" s="797"/>
      <c r="P361" s="1795"/>
      <c r="Q361" s="1796"/>
      <c r="R361" s="1797"/>
      <c r="S361" s="750" t="s">
        <v>1602</v>
      </c>
      <c r="T361" s="797"/>
      <c r="U361" s="1795"/>
      <c r="V361" s="1796"/>
      <c r="W361" s="1797"/>
      <c r="X361" s="750" t="s">
        <v>1025</v>
      </c>
      <c r="Y361" s="797"/>
      <c r="Z361" s="151"/>
      <c r="AA361" s="1003">
        <f>IF(J361="?",0,IF(J361&lt;&gt;"",1,0))+IF(P361="?",0,IF(P361&lt;&gt;"",1,0))+IF(U361="?",0,IF(U361&lt;&gt;"",1,0))</f>
        <v>0</v>
      </c>
      <c r="AB361" s="355"/>
      <c r="AC361" s="355"/>
    </row>
    <row r="362" spans="1:29" s="354" customFormat="1" ht="9" customHeight="1" x14ac:dyDescent="0.2">
      <c r="A362" s="292"/>
      <c r="B362" s="281"/>
      <c r="C362" s="749"/>
      <c r="D362" s="749"/>
      <c r="E362" s="749"/>
      <c r="F362" s="749"/>
      <c r="G362" s="749"/>
      <c r="H362" s="749"/>
      <c r="I362" s="749"/>
      <c r="J362" s="749"/>
      <c r="K362" s="749"/>
      <c r="L362" s="749"/>
      <c r="M362" s="749"/>
      <c r="N362" s="749"/>
      <c r="O362" s="749"/>
      <c r="P362" s="749"/>
      <c r="Q362" s="749"/>
      <c r="R362" s="749"/>
      <c r="S362" s="749"/>
      <c r="T362" s="749"/>
      <c r="U362" s="749"/>
      <c r="V362" s="749"/>
      <c r="W362" s="749"/>
      <c r="X362" s="749"/>
      <c r="Y362" s="220"/>
      <c r="Z362" s="186"/>
      <c r="AA362" s="1003"/>
      <c r="AB362" s="355"/>
      <c r="AC362" s="355"/>
    </row>
    <row r="363" spans="1:29" s="353" customFormat="1" ht="27" customHeight="1" x14ac:dyDescent="0.2">
      <c r="A363" s="459" t="s">
        <v>258</v>
      </c>
      <c r="B363" s="165"/>
      <c r="C363" s="1787" t="s">
        <v>1648</v>
      </c>
      <c r="D363" s="1788"/>
      <c r="E363" s="1788"/>
      <c r="F363" s="1788"/>
      <c r="G363" s="1788"/>
      <c r="H363" s="1788"/>
      <c r="I363" s="1788"/>
      <c r="J363" s="1788"/>
      <c r="K363" s="1788"/>
      <c r="L363" s="1788"/>
      <c r="M363" s="1788"/>
      <c r="N363" s="1788"/>
      <c r="O363" s="1788"/>
      <c r="P363" s="1788"/>
      <c r="Q363" s="1788"/>
      <c r="R363" s="1788"/>
      <c r="S363" s="1788"/>
      <c r="T363" s="1793"/>
      <c r="U363" s="1793"/>
      <c r="V363" s="1793"/>
      <c r="W363" s="1793"/>
      <c r="X363" s="1794"/>
      <c r="Y363" s="239"/>
      <c r="Z363" s="166"/>
      <c r="AA363" s="1003"/>
    </row>
    <row r="364" spans="1:29" s="354" customFormat="1" ht="5.25" customHeight="1" x14ac:dyDescent="0.2">
      <c r="A364" s="292"/>
      <c r="B364" s="281"/>
      <c r="C364" s="749"/>
      <c r="D364" s="749"/>
      <c r="E364" s="749"/>
      <c r="F364" s="749"/>
      <c r="G364" s="749"/>
      <c r="H364" s="749"/>
      <c r="I364" s="749"/>
      <c r="J364" s="749"/>
      <c r="K364" s="749"/>
      <c r="L364" s="749"/>
      <c r="M364" s="749"/>
      <c r="N364" s="749"/>
      <c r="O364" s="749"/>
      <c r="P364" s="749"/>
      <c r="Q364" s="749"/>
      <c r="R364" s="749"/>
      <c r="S364" s="749"/>
      <c r="T364" s="749"/>
      <c r="U364" s="749"/>
      <c r="V364" s="749"/>
      <c r="W364" s="749"/>
      <c r="X364" s="749"/>
      <c r="Y364" s="220"/>
      <c r="Z364" s="186"/>
      <c r="AA364" s="1003"/>
      <c r="AB364" s="355"/>
      <c r="AC364" s="355"/>
    </row>
    <row r="365" spans="1:29" s="354" customFormat="1" ht="21" customHeight="1" x14ac:dyDescent="0.2">
      <c r="A365" s="296"/>
      <c r="B365" s="230"/>
      <c r="C365" s="750" t="s">
        <v>1605</v>
      </c>
      <c r="D365" s="797"/>
      <c r="E365" s="797"/>
      <c r="F365" s="797"/>
      <c r="G365" s="797"/>
      <c r="H365" s="797"/>
      <c r="I365" s="797"/>
      <c r="J365" s="750"/>
      <c r="K365" s="750"/>
      <c r="L365" s="750"/>
      <c r="M365" s="750"/>
      <c r="N365" s="750"/>
      <c r="O365" s="750"/>
      <c r="P365" s="750"/>
      <c r="Q365" s="750"/>
      <c r="R365" s="750"/>
      <c r="S365" s="750"/>
      <c r="T365" s="797"/>
      <c r="U365" s="1795"/>
      <c r="V365" s="1796"/>
      <c r="W365" s="1797"/>
      <c r="X365" s="750" t="s">
        <v>1000</v>
      </c>
      <c r="Y365" s="797"/>
      <c r="Z365" s="151"/>
      <c r="AA365" s="1003">
        <f>IF(U365="?",0,IF(U365&lt;&gt;"",1,0))</f>
        <v>0</v>
      </c>
      <c r="AB365" s="355"/>
      <c r="AC365" s="355"/>
    </row>
    <row r="366" spans="1:29" s="354" customFormat="1" ht="9" customHeight="1" x14ac:dyDescent="0.2">
      <c r="A366" s="292"/>
      <c r="B366" s="281"/>
      <c r="C366" s="749"/>
      <c r="D366" s="749"/>
      <c r="E366" s="749"/>
      <c r="F366" s="749"/>
      <c r="G366" s="749"/>
      <c r="H366" s="749"/>
      <c r="I366" s="749"/>
      <c r="J366" s="749"/>
      <c r="K366" s="749"/>
      <c r="L366" s="749"/>
      <c r="M366" s="749"/>
      <c r="N366" s="749"/>
      <c r="O366" s="749"/>
      <c r="P366" s="749"/>
      <c r="Q366" s="749"/>
      <c r="R366" s="749"/>
      <c r="S366" s="749"/>
      <c r="T366" s="749"/>
      <c r="U366" s="749"/>
      <c r="V366" s="749"/>
      <c r="W366" s="749"/>
      <c r="X366" s="749"/>
      <c r="Y366" s="220"/>
      <c r="Z366" s="186"/>
      <c r="AA366" s="1003"/>
      <c r="AB366" s="355"/>
      <c r="AC366" s="355"/>
    </row>
    <row r="367" spans="1:29" s="353" customFormat="1" ht="21" customHeight="1" x14ac:dyDescent="0.2">
      <c r="A367" s="459" t="s">
        <v>258</v>
      </c>
      <c r="B367" s="165"/>
      <c r="C367" s="1787" t="s">
        <v>1649</v>
      </c>
      <c r="D367" s="1788"/>
      <c r="E367" s="1788"/>
      <c r="F367" s="1788"/>
      <c r="G367" s="1788"/>
      <c r="H367" s="1788"/>
      <c r="I367" s="1788"/>
      <c r="J367" s="1788"/>
      <c r="K367" s="1788"/>
      <c r="L367" s="1788"/>
      <c r="M367" s="1788"/>
      <c r="N367" s="1788"/>
      <c r="O367" s="1788"/>
      <c r="P367" s="1788"/>
      <c r="Q367" s="1788"/>
      <c r="R367" s="1788"/>
      <c r="S367" s="1788"/>
      <c r="T367" s="1789"/>
      <c r="U367" s="1789"/>
      <c r="V367" s="1789"/>
      <c r="W367" s="1789"/>
      <c r="X367" s="1790"/>
      <c r="Y367" s="239"/>
      <c r="Z367" s="166"/>
      <c r="AA367" s="1003"/>
    </row>
    <row r="368" spans="1:29" s="354" customFormat="1" ht="9" customHeight="1" x14ac:dyDescent="0.2">
      <c r="A368" s="292"/>
      <c r="B368" s="281"/>
      <c r="C368" s="749"/>
      <c r="D368" s="749"/>
      <c r="E368" s="749"/>
      <c r="F368" s="749"/>
      <c r="G368" s="749"/>
      <c r="H368" s="749"/>
      <c r="I368" s="749"/>
      <c r="J368" s="749"/>
      <c r="K368" s="749"/>
      <c r="L368" s="749"/>
      <c r="M368" s="749"/>
      <c r="N368" s="749"/>
      <c r="O368" s="749"/>
      <c r="P368" s="749"/>
      <c r="Q368" s="749"/>
      <c r="R368" s="749"/>
      <c r="S368" s="749"/>
      <c r="T368" s="749"/>
      <c r="U368" s="749"/>
      <c r="V368" s="749"/>
      <c r="W368" s="749"/>
      <c r="X368" s="749"/>
      <c r="Y368" s="220"/>
      <c r="Z368" s="186"/>
      <c r="AA368" s="1003"/>
      <c r="AB368" s="355"/>
      <c r="AC368" s="355"/>
    </row>
    <row r="369" spans="1:29" s="354" customFormat="1" ht="21" customHeight="1" x14ac:dyDescent="0.2">
      <c r="A369" s="296"/>
      <c r="B369" s="230"/>
      <c r="C369" s="749"/>
      <c r="D369" s="855" t="s">
        <v>1166</v>
      </c>
      <c r="E369" s="749" t="s">
        <v>1606</v>
      </c>
      <c r="F369" s="749"/>
      <c r="G369" s="749"/>
      <c r="H369" s="749"/>
      <c r="I369" s="749"/>
      <c r="J369" s="749"/>
      <c r="K369" s="749"/>
      <c r="L369" s="855" t="s">
        <v>1166</v>
      </c>
      <c r="M369" s="749" t="s">
        <v>1607</v>
      </c>
      <c r="N369" s="749"/>
      <c r="O369" s="749"/>
      <c r="P369" s="749"/>
      <c r="Q369" s="749"/>
      <c r="R369" s="749"/>
      <c r="S369" s="749"/>
      <c r="T369" s="855" t="s">
        <v>1166</v>
      </c>
      <c r="U369" s="749" t="s">
        <v>1608</v>
      </c>
      <c r="V369" s="749"/>
      <c r="W369" s="749"/>
      <c r="X369" s="749"/>
      <c r="Y369" s="220"/>
      <c r="Z369" s="151"/>
      <c r="AA369" s="1003">
        <f>IF(D369="?",0,IF(D369&lt;&gt;"",1,0))+IF(L369="?",0,IF(L369&lt;&gt;"",1,0))+IF(T369="?",0,IF(T369&lt;&gt;"",1,0))</f>
        <v>0</v>
      </c>
      <c r="AB369" s="355"/>
      <c r="AC369" s="355"/>
    </row>
    <row r="370" spans="1:29" s="971" customFormat="1" ht="5.25" customHeight="1" x14ac:dyDescent="0.2">
      <c r="A370" s="292"/>
      <c r="B370" s="230"/>
      <c r="C370" s="749"/>
      <c r="D370" s="750"/>
      <c r="E370" s="749"/>
      <c r="F370" s="749"/>
      <c r="G370" s="749"/>
      <c r="H370" s="749"/>
      <c r="I370" s="749"/>
      <c r="J370" s="749"/>
      <c r="K370" s="749"/>
      <c r="L370" s="749"/>
      <c r="M370" s="749"/>
      <c r="N370" s="749"/>
      <c r="O370" s="749"/>
      <c r="P370" s="749"/>
      <c r="Q370" s="749"/>
      <c r="R370" s="749"/>
      <c r="S370" s="963"/>
      <c r="T370" s="963"/>
      <c r="U370" s="963"/>
      <c r="V370" s="963"/>
      <c r="W370" s="963"/>
      <c r="X370" s="963"/>
      <c r="Y370" s="970"/>
      <c r="Z370" s="151"/>
      <c r="AA370" s="1006"/>
      <c r="AB370" s="972"/>
      <c r="AC370" s="972"/>
    </row>
    <row r="371" spans="1:29" s="354" customFormat="1" ht="21" customHeight="1" x14ac:dyDescent="0.2">
      <c r="A371" s="296"/>
      <c r="B371" s="230"/>
      <c r="C371" s="749"/>
      <c r="D371" s="855" t="s">
        <v>1166</v>
      </c>
      <c r="E371" s="749" t="s">
        <v>1609</v>
      </c>
      <c r="F371" s="749"/>
      <c r="G371" s="749"/>
      <c r="H371" s="749"/>
      <c r="I371" s="749"/>
      <c r="J371" s="749"/>
      <c r="K371" s="749"/>
      <c r="L371" s="855" t="s">
        <v>1166</v>
      </c>
      <c r="M371" s="749" t="s">
        <v>1610</v>
      </c>
      <c r="N371" s="749"/>
      <c r="O371" s="749"/>
      <c r="P371" s="749"/>
      <c r="Q371" s="749"/>
      <c r="R371" s="963"/>
      <c r="S371" s="963"/>
      <c r="T371" s="855" t="s">
        <v>1166</v>
      </c>
      <c r="U371" s="749" t="s">
        <v>1611</v>
      </c>
      <c r="V371" s="963"/>
      <c r="W371" s="963"/>
      <c r="X371" s="749"/>
      <c r="Y371" s="220"/>
      <c r="Z371" s="151"/>
      <c r="AA371" s="1003">
        <f>IF(D371="?",0,IF(D371&lt;&gt;"",1,0))+IF(L371="?",0,IF(L371&lt;&gt;"",1,0))+IF(T371="?",0,IF(T371&lt;&gt;"",1,0))</f>
        <v>0</v>
      </c>
      <c r="AB371" s="355"/>
      <c r="AC371" s="355"/>
    </row>
    <row r="372" spans="1:29" s="971" customFormat="1" ht="5.25" customHeight="1" x14ac:dyDescent="0.2">
      <c r="A372" s="292"/>
      <c r="B372" s="230"/>
      <c r="C372" s="749"/>
      <c r="D372" s="750"/>
      <c r="E372" s="749"/>
      <c r="F372" s="749"/>
      <c r="G372" s="749"/>
      <c r="H372" s="749"/>
      <c r="I372" s="749"/>
      <c r="J372" s="749"/>
      <c r="K372" s="749"/>
      <c r="L372" s="749"/>
      <c r="M372" s="749"/>
      <c r="N372" s="749"/>
      <c r="O372" s="749"/>
      <c r="P372" s="749"/>
      <c r="Q372" s="749"/>
      <c r="R372" s="963"/>
      <c r="S372" s="963"/>
      <c r="T372" s="963"/>
      <c r="U372" s="963"/>
      <c r="V372" s="963"/>
      <c r="W372" s="963"/>
      <c r="X372" s="749"/>
      <c r="Y372" s="970"/>
      <c r="Z372" s="151"/>
      <c r="AA372" s="1006"/>
      <c r="AB372" s="972"/>
      <c r="AC372" s="972"/>
    </row>
    <row r="373" spans="1:29" s="354" customFormat="1" ht="21" customHeight="1" x14ac:dyDescent="0.2">
      <c r="A373" s="296"/>
      <c r="B373" s="230"/>
      <c r="C373" s="749"/>
      <c r="D373" s="855" t="s">
        <v>1166</v>
      </c>
      <c r="E373" s="749" t="s">
        <v>1612</v>
      </c>
      <c r="F373" s="749"/>
      <c r="G373" s="749"/>
      <c r="H373" s="749"/>
      <c r="I373" s="749"/>
      <c r="J373" s="749"/>
      <c r="K373" s="749"/>
      <c r="L373" s="855" t="s">
        <v>1166</v>
      </c>
      <c r="M373" s="749" t="s">
        <v>1613</v>
      </c>
      <c r="N373" s="749"/>
      <c r="O373" s="749"/>
      <c r="P373" s="749"/>
      <c r="Q373" s="749"/>
      <c r="R373" s="963"/>
      <c r="S373" s="963"/>
      <c r="T373" s="855" t="s">
        <v>1166</v>
      </c>
      <c r="U373" s="749" t="s">
        <v>1614</v>
      </c>
      <c r="V373" s="963"/>
      <c r="W373" s="963"/>
      <c r="X373" s="749"/>
      <c r="Y373" s="220"/>
      <c r="Z373" s="151"/>
      <c r="AA373" s="1003">
        <f>IF(D373="?",0,IF(D373&lt;&gt;"",1,0))+IF(L373="?",0,IF(L373&lt;&gt;"",1,0))+IF(T373="?",0,IF(T373&lt;&gt;"",1,0))</f>
        <v>0</v>
      </c>
      <c r="AB373" s="355"/>
      <c r="AC373" s="355"/>
    </row>
    <row r="374" spans="1:29" s="971" customFormat="1" ht="5.25" customHeight="1" x14ac:dyDescent="0.2">
      <c r="A374" s="292"/>
      <c r="B374" s="230"/>
      <c r="C374" s="749"/>
      <c r="D374" s="750"/>
      <c r="E374" s="749"/>
      <c r="F374" s="749"/>
      <c r="G374" s="749"/>
      <c r="H374" s="749"/>
      <c r="I374" s="749"/>
      <c r="J374" s="749"/>
      <c r="K374" s="749"/>
      <c r="L374" s="749"/>
      <c r="M374" s="749"/>
      <c r="N374" s="749"/>
      <c r="O374" s="749"/>
      <c r="P374" s="749"/>
      <c r="Q374" s="749"/>
      <c r="R374" s="963"/>
      <c r="S374" s="963"/>
      <c r="T374" s="963"/>
      <c r="U374" s="963"/>
      <c r="V374" s="963"/>
      <c r="W374" s="963"/>
      <c r="X374" s="749"/>
      <c r="Y374" s="970"/>
      <c r="Z374" s="151"/>
      <c r="AA374" s="1006"/>
      <c r="AB374" s="972"/>
      <c r="AC374" s="972"/>
    </row>
    <row r="375" spans="1:29" s="354" customFormat="1" ht="21" customHeight="1" x14ac:dyDescent="0.2">
      <c r="A375" s="296"/>
      <c r="B375" s="230"/>
      <c r="C375" s="749"/>
      <c r="D375" s="855" t="s">
        <v>1166</v>
      </c>
      <c r="E375" s="749" t="s">
        <v>1615</v>
      </c>
      <c r="F375" s="749"/>
      <c r="G375" s="749"/>
      <c r="H375" s="749"/>
      <c r="I375" s="749"/>
      <c r="J375" s="749"/>
      <c r="K375" s="749"/>
      <c r="L375" s="855" t="s">
        <v>1166</v>
      </c>
      <c r="M375" s="749" t="s">
        <v>1616</v>
      </c>
      <c r="N375" s="749"/>
      <c r="O375" s="749"/>
      <c r="P375" s="749"/>
      <c r="Q375" s="749"/>
      <c r="R375" s="963"/>
      <c r="S375" s="963"/>
      <c r="T375" s="855" t="s">
        <v>1166</v>
      </c>
      <c r="U375" s="749" t="s">
        <v>1617</v>
      </c>
      <c r="V375" s="963"/>
      <c r="W375" s="963"/>
      <c r="X375" s="749"/>
      <c r="Y375" s="220"/>
      <c r="Z375" s="151"/>
      <c r="AA375" s="1003">
        <f>IF(D375="?",0,IF(D375&lt;&gt;"",1,0))+IF(L375="?",0,IF(L375&lt;&gt;"",1,0))+IF(T375="?",0,IF(T375&lt;&gt;"",1,0))</f>
        <v>0</v>
      </c>
      <c r="AB375" s="355"/>
      <c r="AC375" s="355"/>
    </row>
    <row r="376" spans="1:29" s="971" customFormat="1" ht="5.25" customHeight="1" x14ac:dyDescent="0.2">
      <c r="A376" s="292"/>
      <c r="B376" s="230"/>
      <c r="C376" s="749"/>
      <c r="D376" s="750"/>
      <c r="E376" s="750"/>
      <c r="F376" s="750"/>
      <c r="G376" s="750"/>
      <c r="H376" s="750"/>
      <c r="I376" s="750"/>
      <c r="J376" s="750"/>
      <c r="K376" s="750"/>
      <c r="L376" s="749"/>
      <c r="M376" s="749"/>
      <c r="N376" s="750"/>
      <c r="O376" s="750"/>
      <c r="P376" s="750"/>
      <c r="Q376" s="750"/>
      <c r="R376" s="797"/>
      <c r="S376" s="797"/>
      <c r="T376" s="797"/>
      <c r="U376" s="797"/>
      <c r="V376" s="797"/>
      <c r="W376" s="797"/>
      <c r="X376" s="750"/>
      <c r="Y376" s="970"/>
      <c r="Z376" s="151"/>
      <c r="AA376" s="1006"/>
      <c r="AB376" s="972"/>
      <c r="AC376" s="972"/>
    </row>
    <row r="377" spans="1:29" s="354" customFormat="1" ht="21" customHeight="1" x14ac:dyDescent="0.2">
      <c r="A377" s="296"/>
      <c r="B377" s="230"/>
      <c r="C377" s="749"/>
      <c r="D377" s="749" t="s">
        <v>1635</v>
      </c>
      <c r="E377" s="750"/>
      <c r="F377" s="1785"/>
      <c r="G377" s="1786"/>
      <c r="H377" s="1786"/>
      <c r="I377" s="1786"/>
      <c r="J377" s="1786"/>
      <c r="K377" s="750"/>
      <c r="L377" s="855" t="s">
        <v>1166</v>
      </c>
      <c r="M377" s="749" t="s">
        <v>1618</v>
      </c>
      <c r="N377" s="750"/>
      <c r="O377" s="750"/>
      <c r="P377" s="750"/>
      <c r="Q377" s="750"/>
      <c r="R377" s="797"/>
      <c r="S377" s="797"/>
      <c r="T377" s="855" t="s">
        <v>1166</v>
      </c>
      <c r="U377" s="749" t="s">
        <v>1619</v>
      </c>
      <c r="V377" s="797"/>
      <c r="W377" s="797"/>
      <c r="X377" s="750"/>
      <c r="Y377" s="220"/>
      <c r="Z377" s="151"/>
      <c r="AA377" s="1003">
        <f>IF(F377="?",0,IF(F377&lt;&gt;"",1,0))+IF(L377="?",0,IF(L377&lt;&gt;"",1,0))+IF(T377="?",0,IF(T377&lt;&gt;"",1,0))</f>
        <v>0</v>
      </c>
      <c r="AB377" s="355"/>
      <c r="AC377" s="355"/>
    </row>
    <row r="378" spans="1:29" ht="9" customHeight="1" x14ac:dyDescent="0.2">
      <c r="A378" s="292"/>
      <c r="B378" s="281"/>
      <c r="C378" s="749"/>
      <c r="D378" s="749"/>
      <c r="E378" s="749"/>
      <c r="F378" s="749"/>
      <c r="G378" s="749"/>
      <c r="H378" s="749"/>
      <c r="I378" s="749"/>
      <c r="J378" s="749"/>
      <c r="K378" s="749"/>
      <c r="L378" s="749"/>
      <c r="M378" s="749"/>
      <c r="N378" s="610"/>
      <c r="O378" s="610"/>
      <c r="P378" s="610"/>
      <c r="Q378" s="610"/>
      <c r="R378" s="749"/>
      <c r="S378" s="749"/>
      <c r="T378" s="749"/>
      <c r="U378" s="610"/>
      <c r="V378" s="610"/>
      <c r="W378" s="610"/>
      <c r="X378" s="610"/>
      <c r="Y378" s="183"/>
      <c r="Z378" s="186"/>
      <c r="AA378" s="1003"/>
    </row>
    <row r="379" spans="1:29" s="354" customFormat="1" ht="5.45" customHeight="1" x14ac:dyDescent="0.2">
      <c r="A379" s="292"/>
      <c r="B379" s="964"/>
      <c r="C379" s="965"/>
      <c r="D379" s="965"/>
      <c r="E379" s="965"/>
      <c r="F379" s="965"/>
      <c r="G379" s="965"/>
      <c r="H379" s="965"/>
      <c r="I379" s="965"/>
      <c r="J379" s="965"/>
      <c r="K379" s="965"/>
      <c r="L379" s="965"/>
      <c r="M379" s="965"/>
      <c r="N379" s="965"/>
      <c r="O379" s="965"/>
      <c r="P379" s="965"/>
      <c r="Q379" s="965"/>
      <c r="R379" s="965"/>
      <c r="S379" s="965"/>
      <c r="T379" s="965"/>
      <c r="U379" s="965"/>
      <c r="V379" s="802"/>
      <c r="W379" s="802"/>
      <c r="X379" s="802"/>
      <c r="Y379" s="802"/>
      <c r="Z379" s="803"/>
      <c r="AA379" s="1003"/>
    </row>
    <row r="380" spans="1:29" s="885" customFormat="1" ht="36" customHeight="1" x14ac:dyDescent="0.2">
      <c r="A380" s="292"/>
      <c r="B380" s="225"/>
      <c r="C380" s="1730" t="s">
        <v>977</v>
      </c>
      <c r="D380" s="1791"/>
      <c r="E380" s="1791"/>
      <c r="F380" s="1791"/>
      <c r="G380" s="1791"/>
      <c r="H380" s="1791"/>
      <c r="I380" s="1791"/>
      <c r="J380" s="1791"/>
      <c r="K380" s="1791"/>
      <c r="L380" s="1791"/>
      <c r="M380" s="1791"/>
      <c r="N380" s="1791"/>
      <c r="O380" s="1791"/>
      <c r="P380" s="1791"/>
      <c r="Q380" s="1791"/>
      <c r="R380" s="1791"/>
      <c r="S380" s="1791"/>
      <c r="T380" s="1791"/>
      <c r="U380" s="1791"/>
      <c r="V380" s="1791"/>
      <c r="W380" s="1791"/>
      <c r="X380" s="1792"/>
      <c r="Y380" s="698"/>
      <c r="Z380" s="226"/>
      <c r="AA380" s="1003"/>
    </row>
    <row r="381" spans="1:29" s="354" customFormat="1" ht="5.25" customHeight="1" x14ac:dyDescent="0.2">
      <c r="A381" s="292"/>
      <c r="B381" s="230"/>
      <c r="C381" s="750"/>
      <c r="D381" s="750"/>
      <c r="E381" s="750"/>
      <c r="F381" s="750"/>
      <c r="G381" s="750"/>
      <c r="H381" s="750"/>
      <c r="I381" s="750"/>
      <c r="J381" s="750"/>
      <c r="K381" s="750"/>
      <c r="L381" s="750"/>
      <c r="M381" s="750"/>
      <c r="N381" s="750"/>
      <c r="O381" s="750"/>
      <c r="P381" s="750"/>
      <c r="Q381" s="750"/>
      <c r="R381" s="750"/>
      <c r="S381" s="750"/>
      <c r="T381" s="750"/>
      <c r="U381" s="750"/>
      <c r="V381" s="750"/>
      <c r="W381" s="750"/>
      <c r="X381" s="750"/>
      <c r="Y381" s="750"/>
      <c r="Z381" s="151"/>
      <c r="AA381" s="1003"/>
    </row>
    <row r="382" spans="1:29" s="974" customFormat="1" ht="22.5" customHeight="1" x14ac:dyDescent="0.2">
      <c r="A382" s="292"/>
      <c r="B382" s="966"/>
      <c r="C382" s="746" t="s">
        <v>1620</v>
      </c>
      <c r="D382" s="746"/>
      <c r="E382" s="746"/>
      <c r="F382" s="746"/>
      <c r="G382" s="746"/>
      <c r="H382" s="746"/>
      <c r="I382" s="746"/>
      <c r="J382" s="746"/>
      <c r="K382" s="746"/>
      <c r="L382" s="746"/>
      <c r="M382" s="746"/>
      <c r="N382" s="746"/>
      <c r="O382" s="746"/>
      <c r="P382" s="746"/>
      <c r="Q382" s="746"/>
      <c r="R382" s="749"/>
      <c r="S382" s="749"/>
      <c r="T382" s="749"/>
      <c r="U382" s="749"/>
      <c r="V382" s="749"/>
      <c r="W382" s="749"/>
      <c r="X382" s="749"/>
      <c r="Y382" s="963"/>
      <c r="Z382" s="973"/>
      <c r="AA382" s="1003"/>
    </row>
    <row r="383" spans="1:29" s="354" customFormat="1" ht="5.25" customHeight="1" x14ac:dyDescent="0.2">
      <c r="A383" s="292"/>
      <c r="B383" s="230"/>
      <c r="C383" s="750"/>
      <c r="D383" s="748"/>
      <c r="E383" s="748"/>
      <c r="F383" s="750"/>
      <c r="G383" s="750"/>
      <c r="H383" s="750"/>
      <c r="I383" s="750"/>
      <c r="J383" s="750"/>
      <c r="K383" s="750"/>
      <c r="L383" s="750"/>
      <c r="M383" s="750"/>
      <c r="N383" s="750"/>
      <c r="O383" s="750"/>
      <c r="P383" s="750"/>
      <c r="Q383" s="750"/>
      <c r="R383" s="750"/>
      <c r="S383" s="750"/>
      <c r="T383" s="750"/>
      <c r="U383" s="750"/>
      <c r="V383" s="750"/>
      <c r="W383" s="750"/>
      <c r="X383" s="750"/>
      <c r="Y383" s="750"/>
      <c r="Z383" s="151"/>
      <c r="AA383" s="1003"/>
    </row>
    <row r="384" spans="1:29" s="354" customFormat="1" ht="21" customHeight="1" x14ac:dyDescent="0.2">
      <c r="A384" s="292"/>
      <c r="B384" s="230"/>
      <c r="C384" s="750" t="s">
        <v>82</v>
      </c>
      <c r="D384" s="748"/>
      <c r="E384" s="748"/>
      <c r="F384" s="750"/>
      <c r="G384" s="750"/>
      <c r="H384" s="750"/>
      <c r="I384" s="1268"/>
      <c r="J384" s="1268"/>
      <c r="K384" s="1268"/>
      <c r="L384" s="1268"/>
      <c r="M384" s="1268"/>
      <c r="N384" s="1268"/>
      <c r="O384" s="1268"/>
      <c r="P384" s="1268"/>
      <c r="Q384" s="1268"/>
      <c r="R384" s="1268"/>
      <c r="S384" s="1268"/>
      <c r="T384" s="1268"/>
      <c r="U384" s="1268"/>
      <c r="V384" s="1268"/>
      <c r="W384" s="1268"/>
      <c r="X384" s="1268"/>
      <c r="Y384" s="750"/>
      <c r="Z384" s="151"/>
      <c r="AA384" s="1003">
        <f>IF(I384="?",0,IF(I384&lt;&gt;"",1,0))</f>
        <v>0</v>
      </c>
    </row>
    <row r="385" spans="1:30" s="354" customFormat="1" ht="5.25" customHeight="1" x14ac:dyDescent="0.2">
      <c r="A385" s="292"/>
      <c r="B385" s="230"/>
      <c r="C385" s="749"/>
      <c r="D385" s="748"/>
      <c r="E385" s="748"/>
      <c r="F385" s="750"/>
      <c r="G385" s="750"/>
      <c r="H385" s="750"/>
      <c r="I385" s="750"/>
      <c r="J385" s="750"/>
      <c r="K385" s="750"/>
      <c r="L385" s="750"/>
      <c r="M385" s="750"/>
      <c r="N385" s="750"/>
      <c r="O385" s="750"/>
      <c r="P385" s="750"/>
      <c r="Q385" s="750"/>
      <c r="R385" s="750"/>
      <c r="S385" s="750"/>
      <c r="T385" s="750"/>
      <c r="U385" s="750"/>
      <c r="V385" s="750"/>
      <c r="W385" s="750"/>
      <c r="X385" s="750"/>
      <c r="Y385" s="750"/>
      <c r="Z385" s="151"/>
      <c r="AA385" s="1003"/>
    </row>
    <row r="386" spans="1:30" s="354" customFormat="1" ht="21" customHeight="1" x14ac:dyDescent="0.2">
      <c r="A386" s="292"/>
      <c r="B386" s="235"/>
      <c r="C386" s="750" t="s">
        <v>61</v>
      </c>
      <c r="D386" s="748"/>
      <c r="E386" s="748"/>
      <c r="F386" s="750"/>
      <c r="G386" s="750"/>
      <c r="H386" s="750"/>
      <c r="I386" s="1268"/>
      <c r="J386" s="1268"/>
      <c r="K386" s="1268"/>
      <c r="L386" s="1268"/>
      <c r="M386" s="1268"/>
      <c r="N386" s="1268"/>
      <c r="O386" s="1268"/>
      <c r="P386" s="1268"/>
      <c r="Q386" s="1268"/>
      <c r="R386" s="1268"/>
      <c r="S386" s="1268"/>
      <c r="T386" s="1268"/>
      <c r="U386" s="1268"/>
      <c r="V386" s="1268"/>
      <c r="W386" s="1268"/>
      <c r="X386" s="1268"/>
      <c r="Y386" s="750"/>
      <c r="Z386" s="151"/>
      <c r="AA386" s="1003">
        <f>IF(I386="?",0,IF(I386&lt;&gt;"",1,0))</f>
        <v>0</v>
      </c>
    </row>
    <row r="387" spans="1:30" s="354" customFormat="1" ht="5.25" customHeight="1" x14ac:dyDescent="0.2">
      <c r="A387" s="292"/>
      <c r="B387" s="230"/>
      <c r="C387" s="749"/>
      <c r="D387" s="748"/>
      <c r="E387" s="748"/>
      <c r="F387" s="750"/>
      <c r="G387" s="750"/>
      <c r="H387" s="750"/>
      <c r="I387" s="750"/>
      <c r="J387" s="750"/>
      <c r="K387" s="750"/>
      <c r="L387" s="750"/>
      <c r="M387" s="750"/>
      <c r="N387" s="750"/>
      <c r="O387" s="750"/>
      <c r="P387" s="750"/>
      <c r="Q387" s="750"/>
      <c r="R387" s="750"/>
      <c r="S387" s="750"/>
      <c r="T387" s="750"/>
      <c r="U387" s="750"/>
      <c r="V387" s="750"/>
      <c r="W387" s="750"/>
      <c r="X387" s="750"/>
      <c r="Y387" s="750"/>
      <c r="Z387" s="151"/>
      <c r="AA387" s="1003"/>
    </row>
    <row r="388" spans="1:30" s="354" customFormat="1" ht="21" customHeight="1" x14ac:dyDescent="0.2">
      <c r="A388" s="292"/>
      <c r="B388" s="235"/>
      <c r="C388" s="750" t="s">
        <v>238</v>
      </c>
      <c r="D388" s="748"/>
      <c r="E388" s="748"/>
      <c r="F388" s="750"/>
      <c r="G388" s="750"/>
      <c r="H388" s="750"/>
      <c r="I388" s="1268"/>
      <c r="J388" s="1268"/>
      <c r="K388" s="1268"/>
      <c r="L388" s="1268"/>
      <c r="M388" s="1268"/>
      <c r="N388" s="1268"/>
      <c r="O388" s="1268"/>
      <c r="P388" s="1268"/>
      <c r="Q388" s="1268"/>
      <c r="R388" s="1268"/>
      <c r="S388" s="1268"/>
      <c r="T388" s="1268"/>
      <c r="U388" s="1268"/>
      <c r="V388" s="1268"/>
      <c r="W388" s="1268"/>
      <c r="X388" s="1268"/>
      <c r="Y388" s="750"/>
      <c r="Z388" s="151"/>
      <c r="AA388" s="1003">
        <f>IF(I388="?",0,IF(I388&lt;&gt;"",1,0))</f>
        <v>0</v>
      </c>
    </row>
    <row r="389" spans="1:30" s="354" customFormat="1" ht="5.25" customHeight="1" x14ac:dyDescent="0.2">
      <c r="A389" s="292"/>
      <c r="B389" s="228"/>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155"/>
      <c r="AA389" s="1003"/>
    </row>
    <row r="390" spans="1:30" s="354" customFormat="1" ht="5.25" customHeight="1" x14ac:dyDescent="0.2">
      <c r="A390" s="292"/>
      <c r="B390" s="230"/>
      <c r="C390" s="750"/>
      <c r="D390" s="750"/>
      <c r="E390" s="750"/>
      <c r="F390" s="750"/>
      <c r="G390" s="750"/>
      <c r="H390" s="750"/>
      <c r="I390" s="750"/>
      <c r="J390" s="750"/>
      <c r="K390" s="750"/>
      <c r="L390" s="750"/>
      <c r="M390" s="750"/>
      <c r="N390" s="750"/>
      <c r="O390" s="750"/>
      <c r="P390" s="750"/>
      <c r="Q390" s="750"/>
      <c r="R390" s="750"/>
      <c r="S390" s="750"/>
      <c r="T390" s="750"/>
      <c r="U390" s="750"/>
      <c r="V390" s="750"/>
      <c r="W390" s="750"/>
      <c r="X390" s="750"/>
      <c r="Y390" s="750"/>
      <c r="Z390" s="151"/>
      <c r="AA390" s="1003"/>
    </row>
    <row r="391" spans="1:30" s="884" customFormat="1" ht="36" customHeight="1" x14ac:dyDescent="0.2">
      <c r="A391" s="292"/>
      <c r="B391" s="225"/>
      <c r="C391" s="1730" t="s">
        <v>976</v>
      </c>
      <c r="D391" s="1791"/>
      <c r="E391" s="1791"/>
      <c r="F391" s="1791"/>
      <c r="G391" s="1791"/>
      <c r="H391" s="1791"/>
      <c r="I391" s="1791"/>
      <c r="J391" s="1791"/>
      <c r="K391" s="1791"/>
      <c r="L391" s="1791"/>
      <c r="M391" s="1791"/>
      <c r="N391" s="1791"/>
      <c r="O391" s="1791"/>
      <c r="P391" s="1791"/>
      <c r="Q391" s="1791"/>
      <c r="R391" s="1791"/>
      <c r="S391" s="1791"/>
      <c r="T391" s="1791"/>
      <c r="U391" s="1791"/>
      <c r="V391" s="1791"/>
      <c r="W391" s="1791"/>
      <c r="X391" s="1792"/>
      <c r="Y391" s="698"/>
      <c r="Z391" s="226"/>
      <c r="AA391" s="1003"/>
    </row>
    <row r="392" spans="1:30" s="354" customFormat="1" ht="5.25" customHeight="1" x14ac:dyDescent="0.2">
      <c r="A392" s="292"/>
      <c r="B392" s="228"/>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155"/>
      <c r="AA392" s="1003"/>
    </row>
    <row r="393" spans="1:30" s="354" customFormat="1" ht="5.25" customHeight="1" x14ac:dyDescent="0.2">
      <c r="A393" s="292"/>
      <c r="B393" s="230"/>
      <c r="C393" s="750"/>
      <c r="D393" s="750"/>
      <c r="E393" s="750"/>
      <c r="F393" s="750"/>
      <c r="G393" s="750"/>
      <c r="H393" s="750"/>
      <c r="I393" s="750"/>
      <c r="J393" s="750"/>
      <c r="K393" s="750"/>
      <c r="L393" s="750"/>
      <c r="M393" s="750"/>
      <c r="N393" s="750"/>
      <c r="O393" s="750"/>
      <c r="P393" s="750"/>
      <c r="Q393" s="750"/>
      <c r="R393" s="750"/>
      <c r="S393" s="750"/>
      <c r="T393" s="750"/>
      <c r="U393" s="750"/>
      <c r="V393" s="750"/>
      <c r="W393" s="750"/>
      <c r="X393" s="750"/>
      <c r="Y393" s="750"/>
      <c r="Z393" s="151"/>
      <c r="AA393" s="1003"/>
    </row>
    <row r="394" spans="1:30" s="354" customFormat="1" ht="30.75" customHeight="1" x14ac:dyDescent="0.2">
      <c r="A394" s="292"/>
      <c r="B394" s="230"/>
      <c r="C394" s="1273" t="s">
        <v>1141</v>
      </c>
      <c r="D394" s="1273"/>
      <c r="E394" s="1273"/>
      <c r="F394" s="1273"/>
      <c r="G394" s="1273"/>
      <c r="H394" s="1273"/>
      <c r="I394" s="1273"/>
      <c r="J394" s="1273"/>
      <c r="K394" s="1273"/>
      <c r="L394" s="1273"/>
      <c r="M394" s="1273"/>
      <c r="N394" s="1274"/>
      <c r="O394" s="1274"/>
      <c r="P394" s="1274"/>
      <c r="Q394" s="1274"/>
      <c r="R394" s="1274"/>
      <c r="S394" s="1274"/>
      <c r="T394" s="1274"/>
      <c r="U394" s="332"/>
      <c r="V394" s="332"/>
      <c r="W394" s="1188" t="s">
        <v>1166</v>
      </c>
      <c r="X394" s="1189"/>
      <c r="Y394" s="750"/>
      <c r="Z394" s="151"/>
      <c r="AA394" s="1003">
        <f>IF(W394="?",0,IF(W394&lt;&gt;"",1,0))</f>
        <v>0</v>
      </c>
    </row>
    <row r="395" spans="1:30" s="354" customFormat="1" ht="10.5" customHeight="1" x14ac:dyDescent="0.2">
      <c r="A395" s="288" t="str">
        <f>IF($L$4&lt;&gt;"",$L$4,"")</f>
        <v>00000000</v>
      </c>
      <c r="B395" s="197"/>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59"/>
      <c r="AA395" s="1003"/>
    </row>
    <row r="396" spans="1:30" s="354" customFormat="1" ht="5.25" customHeight="1" x14ac:dyDescent="0.2">
      <c r="A396" s="292"/>
      <c r="B396" s="964"/>
      <c r="C396" s="965"/>
      <c r="D396" s="965"/>
      <c r="E396" s="965"/>
      <c r="F396" s="965"/>
      <c r="G396" s="965"/>
      <c r="H396" s="965"/>
      <c r="I396" s="965"/>
      <c r="J396" s="965"/>
      <c r="K396" s="965"/>
      <c r="L396" s="965"/>
      <c r="M396" s="965"/>
      <c r="N396" s="965"/>
      <c r="O396" s="965"/>
      <c r="P396" s="965"/>
      <c r="Q396" s="965"/>
      <c r="R396" s="965"/>
      <c r="S396" s="965"/>
      <c r="T396" s="965"/>
      <c r="U396" s="965"/>
      <c r="V396" s="802"/>
      <c r="W396" s="802"/>
      <c r="X396" s="802"/>
      <c r="Y396" s="802"/>
      <c r="Z396" s="803"/>
      <c r="AA396" s="1003"/>
      <c r="AB396" s="146"/>
      <c r="AC396" s="146"/>
      <c r="AD396" s="146"/>
    </row>
    <row r="397" spans="1:30" s="354" customFormat="1" ht="21" customHeight="1" x14ac:dyDescent="0.2">
      <c r="A397" s="292"/>
      <c r="B397" s="281"/>
      <c r="C397" s="1807" t="s">
        <v>1324</v>
      </c>
      <c r="D397" s="1673"/>
      <c r="E397" s="1673"/>
      <c r="F397" s="1673"/>
      <c r="G397" s="847" t="s">
        <v>1338</v>
      </c>
      <c r="H397" s="1808" t="str">
        <f>$L$10</f>
        <v/>
      </c>
      <c r="I397" s="1809"/>
      <c r="J397" s="1809"/>
      <c r="K397" s="1809"/>
      <c r="L397" s="1809"/>
      <c r="M397" s="1809"/>
      <c r="N397" s="1809"/>
      <c r="O397" s="1809"/>
      <c r="P397" s="1809"/>
      <c r="Q397" s="1809"/>
      <c r="R397" s="1809"/>
      <c r="S397" s="1809"/>
      <c r="T397" s="1810"/>
      <c r="U397" s="1811" t="str">
        <f>$L$4</f>
        <v>00000000</v>
      </c>
      <c r="V397" s="1812"/>
      <c r="W397" s="1812"/>
      <c r="X397" s="1813"/>
      <c r="Y397" s="806"/>
      <c r="Z397" s="186"/>
      <c r="AA397" s="1003">
        <f>IF(SUM(AA398:AA449)&gt;0,10000,0)</f>
        <v>0</v>
      </c>
      <c r="AB397" s="146"/>
      <c r="AC397" s="146"/>
      <c r="AD397" s="146"/>
    </row>
    <row r="398" spans="1:30" ht="9" customHeight="1" x14ac:dyDescent="0.2">
      <c r="A398" s="292"/>
      <c r="B398" s="160"/>
      <c r="C398" s="750"/>
      <c r="D398" s="750"/>
      <c r="E398" s="750"/>
      <c r="F398" s="750"/>
      <c r="G398" s="750"/>
      <c r="H398" s="750"/>
      <c r="I398" s="750"/>
      <c r="J398" s="750"/>
      <c r="K398" s="750"/>
      <c r="L398" s="750"/>
      <c r="M398" s="750"/>
      <c r="N398" s="750"/>
      <c r="O398" s="750"/>
      <c r="P398" s="750"/>
      <c r="Q398" s="750"/>
      <c r="R398" s="750"/>
      <c r="S398" s="750"/>
      <c r="T398" s="750"/>
      <c r="U398" s="750"/>
      <c r="V398" s="750"/>
      <c r="W398" s="750"/>
      <c r="X398" s="750"/>
      <c r="Y398" s="193"/>
      <c r="Z398" s="186"/>
      <c r="AA398" s="1003"/>
    </row>
    <row r="399" spans="1:30" ht="21" customHeight="1" x14ac:dyDescent="0.2">
      <c r="A399" s="296"/>
      <c r="B399" s="160"/>
      <c r="C399" s="750"/>
      <c r="D399" s="797"/>
      <c r="E399" s="797" t="s">
        <v>1596</v>
      </c>
      <c r="F399" s="1800"/>
      <c r="G399" s="1801"/>
      <c r="H399" s="1801"/>
      <c r="I399" s="1801"/>
      <c r="J399" s="1801"/>
      <c r="K399" s="1801"/>
      <c r="L399" s="1801"/>
      <c r="M399" s="1801"/>
      <c r="N399" s="1801"/>
      <c r="O399" s="1801"/>
      <c r="P399" s="1801"/>
      <c r="Q399" s="1801"/>
      <c r="R399" s="1801"/>
      <c r="S399" s="1801"/>
      <c r="T399" s="1801"/>
      <c r="U399" s="1801"/>
      <c r="V399" s="1801"/>
      <c r="W399" s="1801"/>
      <c r="X399" s="1801"/>
      <c r="Y399" s="193"/>
      <c r="Z399" s="186"/>
      <c r="AA399" s="1003">
        <f>IF(F399="?",0,IF(F399&lt;&gt;"",1,0))</f>
        <v>0</v>
      </c>
    </row>
    <row r="400" spans="1:30" s="354" customFormat="1" ht="5.25" customHeight="1" x14ac:dyDescent="0.2">
      <c r="A400" s="292"/>
      <c r="B400" s="230"/>
      <c r="C400" s="797"/>
      <c r="D400" s="797"/>
      <c r="E400" s="750"/>
      <c r="F400" s="750"/>
      <c r="G400" s="750"/>
      <c r="H400" s="750"/>
      <c r="I400" s="750"/>
      <c r="J400" s="750"/>
      <c r="K400" s="750"/>
      <c r="L400" s="750"/>
      <c r="M400" s="750"/>
      <c r="N400" s="750"/>
      <c r="O400" s="750"/>
      <c r="P400" s="750"/>
      <c r="Q400" s="750"/>
      <c r="R400" s="797"/>
      <c r="S400" s="797"/>
      <c r="T400" s="797"/>
      <c r="U400" s="797"/>
      <c r="V400" s="797"/>
      <c r="W400" s="797"/>
      <c r="X400" s="750"/>
      <c r="Y400" s="970"/>
      <c r="Z400" s="151"/>
      <c r="AA400" s="1003"/>
      <c r="AB400" s="355"/>
      <c r="AC400" s="355"/>
    </row>
    <row r="401" spans="1:29" ht="21" customHeight="1" x14ac:dyDescent="0.2">
      <c r="A401" s="296"/>
      <c r="B401" s="160"/>
      <c r="C401" s="750"/>
      <c r="D401" s="750"/>
      <c r="E401" s="797" t="s">
        <v>1070</v>
      </c>
      <c r="F401" s="1798"/>
      <c r="G401" s="1799"/>
      <c r="H401" s="750"/>
      <c r="I401" s="797" t="s">
        <v>905</v>
      </c>
      <c r="J401" s="1800"/>
      <c r="K401" s="1801"/>
      <c r="L401" s="1801"/>
      <c r="M401" s="1801"/>
      <c r="N401" s="1801"/>
      <c r="O401" s="1801"/>
      <c r="P401" s="1801"/>
      <c r="Q401" s="1801"/>
      <c r="R401" s="1801"/>
      <c r="S401" s="1801"/>
      <c r="T401" s="1801"/>
      <c r="U401" s="1801"/>
      <c r="V401" s="1801"/>
      <c r="W401" s="1801"/>
      <c r="X401" s="1801"/>
      <c r="Y401" s="193"/>
      <c r="Z401" s="186"/>
      <c r="AA401" s="1003">
        <f>IF(F401="?",0,IF(F401&lt;&gt;"",1,0))+IF(J401="?",0,IF(J401&lt;&gt;"",1,0))</f>
        <v>0</v>
      </c>
    </row>
    <row r="402" spans="1:29" s="354" customFormat="1" ht="9" customHeight="1" x14ac:dyDescent="0.2">
      <c r="A402" s="292"/>
      <c r="B402" s="230"/>
      <c r="C402" s="797"/>
      <c r="D402" s="797"/>
      <c r="E402" s="750"/>
      <c r="F402" s="750"/>
      <c r="G402" s="750"/>
      <c r="H402" s="750"/>
      <c r="I402" s="750"/>
      <c r="J402" s="750"/>
      <c r="K402" s="750"/>
      <c r="L402" s="750"/>
      <c r="M402" s="750"/>
      <c r="N402" s="750"/>
      <c r="O402" s="750"/>
      <c r="P402" s="750"/>
      <c r="Q402" s="750"/>
      <c r="R402" s="797"/>
      <c r="S402" s="797"/>
      <c r="T402" s="797"/>
      <c r="U402" s="797"/>
      <c r="V402" s="797"/>
      <c r="W402" s="797"/>
      <c r="X402" s="750"/>
      <c r="Y402" s="970"/>
      <c r="Z402" s="151"/>
      <c r="AA402" s="1003"/>
      <c r="AB402" s="355"/>
      <c r="AC402" s="355"/>
    </row>
    <row r="403" spans="1:29" s="354" customFormat="1" ht="24" customHeight="1" x14ac:dyDescent="0.2">
      <c r="A403" s="296"/>
      <c r="B403" s="230"/>
      <c r="C403" s="1802" t="s">
        <v>1597</v>
      </c>
      <c r="D403" s="1803"/>
      <c r="E403" s="1803"/>
      <c r="F403" s="1803"/>
      <c r="G403" s="1803"/>
      <c r="H403" s="1803"/>
      <c r="I403" s="1803"/>
      <c r="J403" s="1803"/>
      <c r="K403" s="1803"/>
      <c r="L403" s="1803"/>
      <c r="M403" s="1803"/>
      <c r="N403" s="1803"/>
      <c r="O403" s="1803"/>
      <c r="P403" s="1803"/>
      <c r="Q403" s="1803"/>
      <c r="R403" s="1803"/>
      <c r="S403" s="1803"/>
      <c r="T403" s="1803"/>
      <c r="U403" s="963"/>
      <c r="V403" s="855" t="s">
        <v>1166</v>
      </c>
      <c r="W403" s="103"/>
      <c r="X403" s="855" t="s">
        <v>1166</v>
      </c>
      <c r="Y403" s="797"/>
      <c r="Z403" s="151"/>
      <c r="AA403" s="1003">
        <f>IF(V403="?",0,IF(V403&lt;&gt;"",1,0))+IF(X403="?",0,IF(X403&lt;&gt;"",1,0))</f>
        <v>0</v>
      </c>
      <c r="AB403" s="355"/>
      <c r="AC403" s="355"/>
    </row>
    <row r="404" spans="1:29" s="354" customFormat="1" ht="9" customHeight="1" x14ac:dyDescent="0.2">
      <c r="A404" s="292"/>
      <c r="B404" s="230"/>
      <c r="C404" s="797"/>
      <c r="D404" s="797"/>
      <c r="E404" s="750"/>
      <c r="F404" s="750"/>
      <c r="G404" s="750"/>
      <c r="H404" s="750"/>
      <c r="I404" s="750"/>
      <c r="J404" s="750"/>
      <c r="K404" s="750"/>
      <c r="L404" s="750"/>
      <c r="M404" s="750"/>
      <c r="N404" s="750"/>
      <c r="O404" s="750"/>
      <c r="P404" s="750"/>
      <c r="Q404" s="750"/>
      <c r="R404" s="797"/>
      <c r="S404" s="797"/>
      <c r="T404" s="797"/>
      <c r="U404" s="797"/>
      <c r="V404" s="797"/>
      <c r="W404" s="797"/>
      <c r="X404" s="750"/>
      <c r="Y404" s="970"/>
      <c r="Z404" s="151"/>
      <c r="AA404" s="1003"/>
      <c r="AB404" s="355"/>
      <c r="AC404" s="355"/>
    </row>
    <row r="405" spans="1:29" s="354" customFormat="1" ht="21" customHeight="1" x14ac:dyDescent="0.2">
      <c r="A405" s="296"/>
      <c r="B405" s="230"/>
      <c r="C405" s="797"/>
      <c r="D405" s="797"/>
      <c r="E405" s="797"/>
      <c r="F405" s="797"/>
      <c r="G405" s="797"/>
      <c r="H405" s="797" t="s">
        <v>1598</v>
      </c>
      <c r="I405" s="1188" t="s">
        <v>1166</v>
      </c>
      <c r="J405" s="1804"/>
      <c r="K405" s="1804"/>
      <c r="L405" s="1804"/>
      <c r="M405" s="1805"/>
      <c r="N405" s="1805"/>
      <c r="O405" s="1805"/>
      <c r="P405" s="1805"/>
      <c r="Q405" s="1805"/>
      <c r="R405" s="1805"/>
      <c r="S405" s="1805"/>
      <c r="T405" s="1805"/>
      <c r="U405" s="1805"/>
      <c r="V405" s="1805"/>
      <c r="W405" s="1805"/>
      <c r="X405" s="1806"/>
      <c r="Y405" s="970"/>
      <c r="Z405" s="151"/>
      <c r="AA405" s="1003">
        <f>IF(I405="?",0,IF(I405&lt;&gt;"",1,0))</f>
        <v>0</v>
      </c>
      <c r="AB405" s="355"/>
      <c r="AC405" s="355"/>
    </row>
    <row r="406" spans="1:29" s="354" customFormat="1" ht="5.25" customHeight="1" x14ac:dyDescent="0.2">
      <c r="A406" s="292"/>
      <c r="B406" s="230"/>
      <c r="C406" s="797"/>
      <c r="D406" s="797"/>
      <c r="E406" s="750"/>
      <c r="F406" s="750"/>
      <c r="G406" s="750"/>
      <c r="H406" s="750"/>
      <c r="I406" s="750"/>
      <c r="J406" s="750"/>
      <c r="K406" s="750"/>
      <c r="L406" s="750"/>
      <c r="M406" s="750"/>
      <c r="N406" s="750"/>
      <c r="O406" s="750"/>
      <c r="P406" s="750"/>
      <c r="Q406" s="750"/>
      <c r="R406" s="797"/>
      <c r="S406" s="797"/>
      <c r="T406" s="797"/>
      <c r="U406" s="797"/>
      <c r="V406" s="797"/>
      <c r="W406" s="797"/>
      <c r="X406" s="750"/>
      <c r="Y406" s="970"/>
      <c r="Z406" s="151"/>
      <c r="AA406" s="1003"/>
      <c r="AB406" s="355"/>
      <c r="AC406" s="355"/>
    </row>
    <row r="407" spans="1:29" s="354" customFormat="1" ht="21" customHeight="1" x14ac:dyDescent="0.2">
      <c r="A407" s="296"/>
      <c r="B407" s="230"/>
      <c r="C407" s="750" t="s">
        <v>1631</v>
      </c>
      <c r="D407" s="797"/>
      <c r="E407" s="797"/>
      <c r="F407" s="797"/>
      <c r="G407" s="797"/>
      <c r="H407" s="797"/>
      <c r="I407" s="797"/>
      <c r="J407" s="797"/>
      <c r="K407" s="797"/>
      <c r="L407" s="797"/>
      <c r="M407" s="797"/>
      <c r="N407" s="797"/>
      <c r="O407" s="797"/>
      <c r="P407" s="797"/>
      <c r="Q407" s="855" t="s">
        <v>1166</v>
      </c>
      <c r="R407" s="749" t="s">
        <v>1632</v>
      </c>
      <c r="S407" s="970"/>
      <c r="T407" s="855" t="s">
        <v>1166</v>
      </c>
      <c r="U407" s="749" t="s">
        <v>1633</v>
      </c>
      <c r="V407" s="970"/>
      <c r="W407" s="855" t="s">
        <v>1166</v>
      </c>
      <c r="X407" s="749" t="s">
        <v>1634</v>
      </c>
      <c r="Y407" s="970"/>
      <c r="Z407" s="151"/>
      <c r="AA407" s="1003">
        <f>IF(Q407="?",0,IF(Q407&lt;&gt;"",1,0))+IF(T407="?",0,IF(T407&lt;&gt;"",1,0))+IF(W407="?",0,IF(W407&lt;&gt;"",1,0))</f>
        <v>0</v>
      </c>
      <c r="AB407" s="355"/>
      <c r="AC407" s="355"/>
    </row>
    <row r="408" spans="1:29" ht="9" customHeight="1" x14ac:dyDescent="0.2">
      <c r="A408" s="292"/>
      <c r="B408" s="281"/>
      <c r="C408" s="749"/>
      <c r="D408" s="749"/>
      <c r="E408" s="749"/>
      <c r="F408" s="749"/>
      <c r="G408" s="749"/>
      <c r="H408" s="749"/>
      <c r="I408" s="749"/>
      <c r="J408" s="749"/>
      <c r="K408" s="749"/>
      <c r="L408" s="749"/>
      <c r="M408" s="749"/>
      <c r="N408" s="749"/>
      <c r="O408" s="749"/>
      <c r="P408" s="749"/>
      <c r="Q408" s="749"/>
      <c r="R408" s="749"/>
      <c r="S408" s="749"/>
      <c r="T408" s="749"/>
      <c r="U408" s="749"/>
      <c r="V408" s="749"/>
      <c r="W408" s="749"/>
      <c r="X408" s="749"/>
      <c r="Y408" s="220"/>
      <c r="Z408" s="186"/>
      <c r="AA408" s="1003"/>
    </row>
    <row r="409" spans="1:29" s="353" customFormat="1" ht="27" customHeight="1" x14ac:dyDescent="0.2">
      <c r="A409" s="459" t="s">
        <v>258</v>
      </c>
      <c r="B409" s="165"/>
      <c r="C409" s="1787" t="s">
        <v>1599</v>
      </c>
      <c r="D409" s="1788"/>
      <c r="E409" s="1788"/>
      <c r="F409" s="1788"/>
      <c r="G409" s="1788"/>
      <c r="H409" s="1788"/>
      <c r="I409" s="1788"/>
      <c r="J409" s="1788"/>
      <c r="K409" s="1788"/>
      <c r="L409" s="1788"/>
      <c r="M409" s="1788"/>
      <c r="N409" s="1788"/>
      <c r="O409" s="1788"/>
      <c r="P409" s="1788"/>
      <c r="Q409" s="1788"/>
      <c r="R409" s="1788"/>
      <c r="S409" s="1788"/>
      <c r="T409" s="1793"/>
      <c r="U409" s="1793"/>
      <c r="V409" s="1793"/>
      <c r="W409" s="1793"/>
      <c r="X409" s="1794"/>
      <c r="Y409" s="239"/>
      <c r="Z409" s="166"/>
      <c r="AA409" s="1003"/>
    </row>
    <row r="410" spans="1:29" ht="5.25" customHeight="1" x14ac:dyDescent="0.2">
      <c r="A410" s="292"/>
      <c r="B410" s="281"/>
      <c r="C410" s="749"/>
      <c r="D410" s="749"/>
      <c r="E410" s="749"/>
      <c r="F410" s="749"/>
      <c r="G410" s="749"/>
      <c r="H410" s="749"/>
      <c r="I410" s="749"/>
      <c r="J410" s="749"/>
      <c r="K410" s="749"/>
      <c r="L410" s="749"/>
      <c r="M410" s="749"/>
      <c r="N410" s="749"/>
      <c r="O410" s="749"/>
      <c r="P410" s="749"/>
      <c r="Q410" s="749"/>
      <c r="R410" s="749"/>
      <c r="S410" s="749"/>
      <c r="T410" s="749"/>
      <c r="U410" s="749"/>
      <c r="V410" s="749"/>
      <c r="W410" s="749"/>
      <c r="X410" s="749"/>
      <c r="Y410" s="220"/>
      <c r="Z410" s="186"/>
      <c r="AA410" s="1003"/>
    </row>
    <row r="411" spans="1:29" s="354" customFormat="1" ht="21" customHeight="1" x14ac:dyDescent="0.2">
      <c r="A411" s="296"/>
      <c r="B411" s="230"/>
      <c r="C411" s="797"/>
      <c r="D411" s="797"/>
      <c r="E411" s="797"/>
      <c r="F411" s="797"/>
      <c r="G411" s="797"/>
      <c r="H411" s="797"/>
      <c r="I411" s="797" t="s">
        <v>1600</v>
      </c>
      <c r="J411" s="1795"/>
      <c r="K411" s="1796"/>
      <c r="L411" s="1797"/>
      <c r="M411" s="750" t="s">
        <v>1601</v>
      </c>
      <c r="N411" s="797"/>
      <c r="O411" s="797"/>
      <c r="P411" s="1795"/>
      <c r="Q411" s="1796"/>
      <c r="R411" s="1797"/>
      <c r="S411" s="750" t="s">
        <v>1602</v>
      </c>
      <c r="T411" s="797"/>
      <c r="U411" s="1795"/>
      <c r="V411" s="1796"/>
      <c r="W411" s="1797"/>
      <c r="X411" s="750" t="s">
        <v>1025</v>
      </c>
      <c r="Y411" s="797"/>
      <c r="Z411" s="151"/>
      <c r="AA411" s="1003">
        <f>IF(J411="?",0,IF(J411&lt;&gt;"",1,0))+IF(P411="?",0,IF(P411&lt;&gt;"",1,0))+IF(U411="?",0,IF(U411&lt;&gt;"",1,0))</f>
        <v>0</v>
      </c>
      <c r="AB411" s="355"/>
      <c r="AC411" s="355"/>
    </row>
    <row r="412" spans="1:29" s="354" customFormat="1" ht="5.25" customHeight="1" x14ac:dyDescent="0.2">
      <c r="A412" s="292"/>
      <c r="B412" s="230"/>
      <c r="C412" s="797"/>
      <c r="D412" s="797"/>
      <c r="E412" s="750"/>
      <c r="F412" s="750"/>
      <c r="G412" s="750"/>
      <c r="H412" s="750"/>
      <c r="I412" s="750"/>
      <c r="J412" s="750"/>
      <c r="K412" s="750"/>
      <c r="L412" s="750"/>
      <c r="M412" s="750"/>
      <c r="N412" s="750"/>
      <c r="O412" s="750"/>
      <c r="P412" s="750"/>
      <c r="Q412" s="750"/>
      <c r="R412" s="797"/>
      <c r="S412" s="797"/>
      <c r="T412" s="797"/>
      <c r="U412" s="797"/>
      <c r="V412" s="797"/>
      <c r="W412" s="797"/>
      <c r="X412" s="750"/>
      <c r="Y412" s="970"/>
      <c r="Z412" s="151"/>
      <c r="AA412" s="1003"/>
      <c r="AB412" s="355"/>
      <c r="AC412" s="355"/>
    </row>
    <row r="413" spans="1:29" s="353" customFormat="1" ht="27" customHeight="1" x14ac:dyDescent="0.2">
      <c r="A413" s="459" t="s">
        <v>258</v>
      </c>
      <c r="B413" s="165"/>
      <c r="C413" s="1787" t="s">
        <v>1603</v>
      </c>
      <c r="D413" s="1788"/>
      <c r="E413" s="1788"/>
      <c r="F413" s="1788"/>
      <c r="G413" s="1788"/>
      <c r="H413" s="1788"/>
      <c r="I413" s="1788"/>
      <c r="J413" s="1788"/>
      <c r="K413" s="1788"/>
      <c r="L413" s="1788"/>
      <c r="M413" s="1788"/>
      <c r="N413" s="1788"/>
      <c r="O413" s="1788"/>
      <c r="P413" s="1788"/>
      <c r="Q413" s="1788"/>
      <c r="R413" s="1788"/>
      <c r="S413" s="1788"/>
      <c r="T413" s="1793"/>
      <c r="U413" s="1793"/>
      <c r="V413" s="1793"/>
      <c r="W413" s="1793"/>
      <c r="X413" s="1794"/>
      <c r="Y413" s="239"/>
      <c r="Z413" s="166"/>
      <c r="AA413" s="1003"/>
    </row>
    <row r="414" spans="1:29" s="354" customFormat="1" ht="5.25" customHeight="1" x14ac:dyDescent="0.2">
      <c r="A414" s="292"/>
      <c r="B414" s="230"/>
      <c r="C414" s="797"/>
      <c r="D414" s="797"/>
      <c r="E414" s="750"/>
      <c r="F414" s="750"/>
      <c r="G414" s="750"/>
      <c r="H414" s="750"/>
      <c r="I414" s="750"/>
      <c r="J414" s="750"/>
      <c r="K414" s="750"/>
      <c r="L414" s="750"/>
      <c r="M414" s="750"/>
      <c r="N414" s="750"/>
      <c r="O414" s="750"/>
      <c r="P414" s="750"/>
      <c r="Q414" s="750"/>
      <c r="R414" s="797"/>
      <c r="S414" s="797"/>
      <c r="T414" s="797"/>
      <c r="U414" s="797"/>
      <c r="V414" s="797"/>
      <c r="W414" s="797"/>
      <c r="X414" s="750"/>
      <c r="Y414" s="970"/>
      <c r="Z414" s="151"/>
      <c r="AA414" s="1003"/>
      <c r="AB414" s="355"/>
      <c r="AC414" s="355"/>
    </row>
    <row r="415" spans="1:29" s="354" customFormat="1" ht="21" customHeight="1" x14ac:dyDescent="0.2">
      <c r="A415" s="296"/>
      <c r="B415" s="230"/>
      <c r="C415" s="797"/>
      <c r="D415" s="797"/>
      <c r="E415" s="797"/>
      <c r="F415" s="797"/>
      <c r="G415" s="797"/>
      <c r="H415" s="797"/>
      <c r="I415" s="797" t="s">
        <v>1604</v>
      </c>
      <c r="J415" s="1795"/>
      <c r="K415" s="1796"/>
      <c r="L415" s="1797"/>
      <c r="M415" s="750" t="s">
        <v>1601</v>
      </c>
      <c r="N415" s="797"/>
      <c r="O415" s="797"/>
      <c r="P415" s="1795"/>
      <c r="Q415" s="1796"/>
      <c r="R415" s="1797"/>
      <c r="S415" s="750" t="s">
        <v>1602</v>
      </c>
      <c r="T415" s="797"/>
      <c r="U415" s="1795"/>
      <c r="V415" s="1796"/>
      <c r="W415" s="1797"/>
      <c r="X415" s="750" t="s">
        <v>1025</v>
      </c>
      <c r="Y415" s="797"/>
      <c r="Z415" s="151"/>
      <c r="AA415" s="1003">
        <f>IF(J415="?",0,IF(J415&lt;&gt;"",1,0))+IF(P415="?",0,IF(P415&lt;&gt;"",1,0))+IF(U415="?",0,IF(U415&lt;&gt;"",1,0))</f>
        <v>0</v>
      </c>
      <c r="AB415" s="355"/>
      <c r="AC415" s="355"/>
    </row>
    <row r="416" spans="1:29" s="354" customFormat="1" ht="9" customHeight="1" x14ac:dyDescent="0.2">
      <c r="A416" s="292"/>
      <c r="B416" s="281"/>
      <c r="C416" s="749"/>
      <c r="D416" s="749"/>
      <c r="E416" s="749"/>
      <c r="F416" s="749"/>
      <c r="G416" s="749"/>
      <c r="H416" s="749"/>
      <c r="I416" s="749"/>
      <c r="J416" s="749"/>
      <c r="K416" s="749"/>
      <c r="L416" s="749"/>
      <c r="M416" s="749"/>
      <c r="N416" s="749"/>
      <c r="O416" s="749"/>
      <c r="P416" s="749"/>
      <c r="Q416" s="749"/>
      <c r="R416" s="749"/>
      <c r="S416" s="749"/>
      <c r="T416" s="749"/>
      <c r="U416" s="749"/>
      <c r="V416" s="749"/>
      <c r="W416" s="749"/>
      <c r="X416" s="749"/>
      <c r="Y416" s="220"/>
      <c r="Z416" s="186"/>
      <c r="AA416" s="1003"/>
      <c r="AB416" s="355"/>
      <c r="AC416" s="355"/>
    </row>
    <row r="417" spans="1:29" s="353" customFormat="1" ht="27" customHeight="1" x14ac:dyDescent="0.2">
      <c r="A417" s="459" t="s">
        <v>258</v>
      </c>
      <c r="B417" s="165"/>
      <c r="C417" s="1787" t="s">
        <v>1648</v>
      </c>
      <c r="D417" s="1788"/>
      <c r="E417" s="1788"/>
      <c r="F417" s="1788"/>
      <c r="G417" s="1788"/>
      <c r="H417" s="1788"/>
      <c r="I417" s="1788"/>
      <c r="J417" s="1788"/>
      <c r="K417" s="1788"/>
      <c r="L417" s="1788"/>
      <c r="M417" s="1788"/>
      <c r="N417" s="1788"/>
      <c r="O417" s="1788"/>
      <c r="P417" s="1788"/>
      <c r="Q417" s="1788"/>
      <c r="R417" s="1788"/>
      <c r="S417" s="1788"/>
      <c r="T417" s="1793"/>
      <c r="U417" s="1793"/>
      <c r="V417" s="1793"/>
      <c r="W417" s="1793"/>
      <c r="X417" s="1794"/>
      <c r="Y417" s="239"/>
      <c r="Z417" s="166"/>
      <c r="AA417" s="1003"/>
    </row>
    <row r="418" spans="1:29" s="354" customFormat="1" ht="5.25" customHeight="1" x14ac:dyDescent="0.2">
      <c r="A418" s="292"/>
      <c r="B418" s="281"/>
      <c r="C418" s="749"/>
      <c r="D418" s="749"/>
      <c r="E418" s="749"/>
      <c r="F418" s="749"/>
      <c r="G418" s="749"/>
      <c r="H418" s="749"/>
      <c r="I418" s="749"/>
      <c r="J418" s="749"/>
      <c r="K418" s="749"/>
      <c r="L418" s="749"/>
      <c r="M418" s="749"/>
      <c r="N418" s="749"/>
      <c r="O418" s="749"/>
      <c r="P418" s="749"/>
      <c r="Q418" s="749"/>
      <c r="R418" s="749"/>
      <c r="S418" s="749"/>
      <c r="T418" s="749"/>
      <c r="U418" s="749"/>
      <c r="V418" s="749"/>
      <c r="W418" s="749"/>
      <c r="X418" s="749"/>
      <c r="Y418" s="220"/>
      <c r="Z418" s="186"/>
      <c r="AA418" s="1003"/>
      <c r="AB418" s="355"/>
      <c r="AC418" s="355"/>
    </row>
    <row r="419" spans="1:29" s="354" customFormat="1" ht="21" customHeight="1" x14ac:dyDescent="0.2">
      <c r="A419" s="296"/>
      <c r="B419" s="230"/>
      <c r="C419" s="750" t="s">
        <v>1605</v>
      </c>
      <c r="D419" s="797"/>
      <c r="E419" s="797"/>
      <c r="F419" s="797"/>
      <c r="G419" s="797"/>
      <c r="H419" s="797"/>
      <c r="I419" s="797"/>
      <c r="J419" s="750"/>
      <c r="K419" s="750"/>
      <c r="L419" s="750"/>
      <c r="M419" s="750"/>
      <c r="N419" s="750"/>
      <c r="O419" s="750"/>
      <c r="P419" s="750"/>
      <c r="Q419" s="750"/>
      <c r="R419" s="750"/>
      <c r="S419" s="750"/>
      <c r="T419" s="797"/>
      <c r="U419" s="1795"/>
      <c r="V419" s="1796"/>
      <c r="W419" s="1797"/>
      <c r="X419" s="750" t="s">
        <v>1000</v>
      </c>
      <c r="Y419" s="797"/>
      <c r="Z419" s="151"/>
      <c r="AA419" s="1003">
        <f>IF(U419="?",0,IF(U419&lt;&gt;"",1,0))</f>
        <v>0</v>
      </c>
      <c r="AB419" s="355"/>
      <c r="AC419" s="355"/>
    </row>
    <row r="420" spans="1:29" s="354" customFormat="1" ht="9" customHeight="1" x14ac:dyDescent="0.2">
      <c r="A420" s="292"/>
      <c r="B420" s="281"/>
      <c r="C420" s="749"/>
      <c r="D420" s="749"/>
      <c r="E420" s="749"/>
      <c r="F420" s="749"/>
      <c r="G420" s="749"/>
      <c r="H420" s="749"/>
      <c r="I420" s="749"/>
      <c r="J420" s="749"/>
      <c r="K420" s="749"/>
      <c r="L420" s="749"/>
      <c r="M420" s="749"/>
      <c r="N420" s="749"/>
      <c r="O420" s="749"/>
      <c r="P420" s="749"/>
      <c r="Q420" s="749"/>
      <c r="R420" s="749"/>
      <c r="S420" s="749"/>
      <c r="T420" s="749"/>
      <c r="U420" s="749"/>
      <c r="V420" s="749"/>
      <c r="W420" s="749"/>
      <c r="X420" s="749"/>
      <c r="Y420" s="220"/>
      <c r="Z420" s="186"/>
      <c r="AA420" s="1003"/>
      <c r="AB420" s="355"/>
      <c r="AC420" s="355"/>
    </row>
    <row r="421" spans="1:29" s="353" customFormat="1" ht="21" customHeight="1" x14ac:dyDescent="0.2">
      <c r="A421" s="459" t="s">
        <v>258</v>
      </c>
      <c r="B421" s="165"/>
      <c r="C421" s="1787" t="s">
        <v>1649</v>
      </c>
      <c r="D421" s="1788"/>
      <c r="E421" s="1788"/>
      <c r="F421" s="1788"/>
      <c r="G421" s="1788"/>
      <c r="H421" s="1788"/>
      <c r="I421" s="1788"/>
      <c r="J421" s="1788"/>
      <c r="K421" s="1788"/>
      <c r="L421" s="1788"/>
      <c r="M421" s="1788"/>
      <c r="N421" s="1788"/>
      <c r="O421" s="1788"/>
      <c r="P421" s="1788"/>
      <c r="Q421" s="1788"/>
      <c r="R421" s="1788"/>
      <c r="S421" s="1788"/>
      <c r="T421" s="1789"/>
      <c r="U421" s="1789"/>
      <c r="V421" s="1789"/>
      <c r="W421" s="1789"/>
      <c r="X421" s="1790"/>
      <c r="Y421" s="239"/>
      <c r="Z421" s="166"/>
      <c r="AA421" s="1003"/>
    </row>
    <row r="422" spans="1:29" s="354" customFormat="1" ht="9" customHeight="1" x14ac:dyDescent="0.2">
      <c r="A422" s="292"/>
      <c r="B422" s="281"/>
      <c r="C422" s="749"/>
      <c r="D422" s="749"/>
      <c r="E422" s="749"/>
      <c r="F422" s="749"/>
      <c r="G422" s="749"/>
      <c r="H422" s="749"/>
      <c r="I422" s="749"/>
      <c r="J422" s="749"/>
      <c r="K422" s="749"/>
      <c r="L422" s="749"/>
      <c r="M422" s="749"/>
      <c r="N422" s="749"/>
      <c r="O422" s="749"/>
      <c r="P422" s="749"/>
      <c r="Q422" s="749"/>
      <c r="R422" s="749"/>
      <c r="S422" s="749"/>
      <c r="T422" s="749"/>
      <c r="U422" s="749"/>
      <c r="V422" s="749"/>
      <c r="W422" s="749"/>
      <c r="X422" s="749"/>
      <c r="Y422" s="220"/>
      <c r="Z422" s="186"/>
      <c r="AA422" s="1003"/>
      <c r="AB422" s="355"/>
      <c r="AC422" s="355"/>
    </row>
    <row r="423" spans="1:29" s="354" customFormat="1" ht="21" customHeight="1" x14ac:dyDescent="0.2">
      <c r="A423" s="296"/>
      <c r="B423" s="230"/>
      <c r="C423" s="749"/>
      <c r="D423" s="855" t="s">
        <v>1166</v>
      </c>
      <c r="E423" s="749" t="s">
        <v>1606</v>
      </c>
      <c r="F423" s="749"/>
      <c r="G423" s="749"/>
      <c r="H423" s="749"/>
      <c r="I423" s="749"/>
      <c r="J423" s="749"/>
      <c r="K423" s="749"/>
      <c r="L423" s="855" t="s">
        <v>1166</v>
      </c>
      <c r="M423" s="749" t="s">
        <v>1607</v>
      </c>
      <c r="N423" s="749"/>
      <c r="O423" s="749"/>
      <c r="P423" s="749"/>
      <c r="Q423" s="749"/>
      <c r="R423" s="749"/>
      <c r="S423" s="749"/>
      <c r="T423" s="855" t="s">
        <v>1166</v>
      </c>
      <c r="U423" s="749" t="s">
        <v>1608</v>
      </c>
      <c r="V423" s="749"/>
      <c r="W423" s="749"/>
      <c r="X423" s="749"/>
      <c r="Y423" s="220"/>
      <c r="Z423" s="151"/>
      <c r="AA423" s="1003">
        <f>IF(D423="?",0,IF(D423&lt;&gt;"",1,0))+IF(L423="?",0,IF(L423&lt;&gt;"",1,0))+IF(T423="?",0,IF(T423&lt;&gt;"",1,0))</f>
        <v>0</v>
      </c>
      <c r="AB423" s="355"/>
      <c r="AC423" s="355"/>
    </row>
    <row r="424" spans="1:29" s="971" customFormat="1" ht="5.25" customHeight="1" x14ac:dyDescent="0.2">
      <c r="A424" s="292"/>
      <c r="B424" s="230"/>
      <c r="C424" s="749"/>
      <c r="D424" s="750"/>
      <c r="E424" s="749"/>
      <c r="F424" s="749"/>
      <c r="G424" s="749"/>
      <c r="H424" s="749"/>
      <c r="I424" s="749"/>
      <c r="J424" s="749"/>
      <c r="K424" s="749"/>
      <c r="L424" s="749"/>
      <c r="M424" s="749"/>
      <c r="N424" s="749"/>
      <c r="O424" s="749"/>
      <c r="P424" s="749"/>
      <c r="Q424" s="749"/>
      <c r="R424" s="749"/>
      <c r="S424" s="963"/>
      <c r="T424" s="963"/>
      <c r="U424" s="963"/>
      <c r="V424" s="963"/>
      <c r="W424" s="963"/>
      <c r="X424" s="963"/>
      <c r="Y424" s="970"/>
      <c r="Z424" s="151"/>
      <c r="AA424" s="1006"/>
      <c r="AB424" s="972"/>
      <c r="AC424" s="972"/>
    </row>
    <row r="425" spans="1:29" s="354" customFormat="1" ht="21" customHeight="1" x14ac:dyDescent="0.2">
      <c r="A425" s="296"/>
      <c r="B425" s="230"/>
      <c r="C425" s="749"/>
      <c r="D425" s="855" t="s">
        <v>1166</v>
      </c>
      <c r="E425" s="749" t="s">
        <v>1609</v>
      </c>
      <c r="F425" s="749"/>
      <c r="G425" s="749"/>
      <c r="H425" s="749"/>
      <c r="I425" s="749"/>
      <c r="J425" s="749"/>
      <c r="K425" s="749"/>
      <c r="L425" s="855" t="s">
        <v>1166</v>
      </c>
      <c r="M425" s="749" t="s">
        <v>1610</v>
      </c>
      <c r="N425" s="749"/>
      <c r="O425" s="749"/>
      <c r="P425" s="749"/>
      <c r="Q425" s="749"/>
      <c r="R425" s="963"/>
      <c r="S425" s="963"/>
      <c r="T425" s="855" t="s">
        <v>1166</v>
      </c>
      <c r="U425" s="749" t="s">
        <v>1611</v>
      </c>
      <c r="V425" s="963"/>
      <c r="W425" s="963"/>
      <c r="X425" s="749"/>
      <c r="Y425" s="220"/>
      <c r="Z425" s="151"/>
      <c r="AA425" s="1003">
        <f>IF(D425="?",0,IF(D425&lt;&gt;"",1,0))+IF(L425="?",0,IF(L425&lt;&gt;"",1,0))+IF(T425="?",0,IF(T425&lt;&gt;"",1,0))</f>
        <v>0</v>
      </c>
      <c r="AB425" s="355"/>
      <c r="AC425" s="355"/>
    </row>
    <row r="426" spans="1:29" s="971" customFormat="1" ht="5.25" customHeight="1" x14ac:dyDescent="0.2">
      <c r="A426" s="292"/>
      <c r="B426" s="230"/>
      <c r="C426" s="749"/>
      <c r="D426" s="750"/>
      <c r="E426" s="749"/>
      <c r="F426" s="749"/>
      <c r="G426" s="749"/>
      <c r="H426" s="749"/>
      <c r="I426" s="749"/>
      <c r="J426" s="749"/>
      <c r="K426" s="749"/>
      <c r="L426" s="749"/>
      <c r="M426" s="749"/>
      <c r="N426" s="749"/>
      <c r="O426" s="749"/>
      <c r="P426" s="749"/>
      <c r="Q426" s="749"/>
      <c r="R426" s="963"/>
      <c r="S426" s="963"/>
      <c r="T426" s="963"/>
      <c r="U426" s="963"/>
      <c r="V426" s="963"/>
      <c r="W426" s="963"/>
      <c r="X426" s="749"/>
      <c r="Y426" s="970"/>
      <c r="Z426" s="151"/>
      <c r="AA426" s="1006"/>
      <c r="AB426" s="972"/>
      <c r="AC426" s="972"/>
    </row>
    <row r="427" spans="1:29" s="354" customFormat="1" ht="21" customHeight="1" x14ac:dyDescent="0.2">
      <c r="A427" s="296"/>
      <c r="B427" s="230"/>
      <c r="C427" s="749"/>
      <c r="D427" s="855" t="s">
        <v>1166</v>
      </c>
      <c r="E427" s="749" t="s">
        <v>1612</v>
      </c>
      <c r="F427" s="749"/>
      <c r="G427" s="749"/>
      <c r="H427" s="749"/>
      <c r="I427" s="749"/>
      <c r="J427" s="749"/>
      <c r="K427" s="749"/>
      <c r="L427" s="855" t="s">
        <v>1166</v>
      </c>
      <c r="M427" s="749" t="s">
        <v>1613</v>
      </c>
      <c r="N427" s="749"/>
      <c r="O427" s="749"/>
      <c r="P427" s="749"/>
      <c r="Q427" s="749"/>
      <c r="R427" s="963"/>
      <c r="S427" s="963"/>
      <c r="T427" s="855" t="s">
        <v>1166</v>
      </c>
      <c r="U427" s="749" t="s">
        <v>1614</v>
      </c>
      <c r="V427" s="963"/>
      <c r="W427" s="963"/>
      <c r="X427" s="749"/>
      <c r="Y427" s="220"/>
      <c r="Z427" s="151"/>
      <c r="AA427" s="1003">
        <f>IF(D427="?",0,IF(D427&lt;&gt;"",1,0))+IF(L427="?",0,IF(L427&lt;&gt;"",1,0))+IF(T427="?",0,IF(T427&lt;&gt;"",1,0))</f>
        <v>0</v>
      </c>
      <c r="AB427" s="355"/>
      <c r="AC427" s="355"/>
    </row>
    <row r="428" spans="1:29" s="971" customFormat="1" ht="5.25" customHeight="1" x14ac:dyDescent="0.2">
      <c r="A428" s="292"/>
      <c r="B428" s="230"/>
      <c r="C428" s="749"/>
      <c r="D428" s="750"/>
      <c r="E428" s="749"/>
      <c r="F428" s="749"/>
      <c r="G428" s="749"/>
      <c r="H428" s="749"/>
      <c r="I428" s="749"/>
      <c r="J428" s="749"/>
      <c r="K428" s="749"/>
      <c r="L428" s="749"/>
      <c r="M428" s="749"/>
      <c r="N428" s="749"/>
      <c r="O428" s="749"/>
      <c r="P428" s="749"/>
      <c r="Q428" s="749"/>
      <c r="R428" s="963"/>
      <c r="S428" s="963"/>
      <c r="T428" s="963"/>
      <c r="U428" s="963"/>
      <c r="V428" s="963"/>
      <c r="W428" s="963"/>
      <c r="X428" s="749"/>
      <c r="Y428" s="970"/>
      <c r="Z428" s="151"/>
      <c r="AA428" s="1006"/>
      <c r="AB428" s="972"/>
      <c r="AC428" s="972"/>
    </row>
    <row r="429" spans="1:29" s="354" customFormat="1" ht="21" customHeight="1" x14ac:dyDescent="0.2">
      <c r="A429" s="296"/>
      <c r="B429" s="230"/>
      <c r="C429" s="749"/>
      <c r="D429" s="855" t="s">
        <v>1166</v>
      </c>
      <c r="E429" s="749" t="s">
        <v>1615</v>
      </c>
      <c r="F429" s="749"/>
      <c r="G429" s="749"/>
      <c r="H429" s="749"/>
      <c r="I429" s="749"/>
      <c r="J429" s="749"/>
      <c r="K429" s="749"/>
      <c r="L429" s="855" t="s">
        <v>1166</v>
      </c>
      <c r="M429" s="749" t="s">
        <v>1616</v>
      </c>
      <c r="N429" s="749"/>
      <c r="O429" s="749"/>
      <c r="P429" s="749"/>
      <c r="Q429" s="749"/>
      <c r="R429" s="963"/>
      <c r="S429" s="963"/>
      <c r="T429" s="855" t="s">
        <v>1166</v>
      </c>
      <c r="U429" s="749" t="s">
        <v>1617</v>
      </c>
      <c r="V429" s="963"/>
      <c r="W429" s="963"/>
      <c r="X429" s="749"/>
      <c r="Y429" s="220"/>
      <c r="Z429" s="151"/>
      <c r="AA429" s="1003">
        <f>IF(D429="?",0,IF(D429&lt;&gt;"",1,0))+IF(L429="?",0,IF(L429&lt;&gt;"",1,0))+IF(T429="?",0,IF(T429&lt;&gt;"",1,0))</f>
        <v>0</v>
      </c>
      <c r="AB429" s="355"/>
      <c r="AC429" s="355"/>
    </row>
    <row r="430" spans="1:29" s="971" customFormat="1" ht="5.25" customHeight="1" x14ac:dyDescent="0.2">
      <c r="A430" s="292"/>
      <c r="B430" s="230"/>
      <c r="C430" s="749"/>
      <c r="D430" s="750"/>
      <c r="E430" s="750"/>
      <c r="F430" s="750"/>
      <c r="G430" s="750"/>
      <c r="H430" s="750"/>
      <c r="I430" s="750"/>
      <c r="J430" s="750"/>
      <c r="K430" s="750"/>
      <c r="L430" s="749"/>
      <c r="M430" s="749"/>
      <c r="N430" s="750"/>
      <c r="O430" s="750"/>
      <c r="P430" s="750"/>
      <c r="Q430" s="750"/>
      <c r="R430" s="797"/>
      <c r="S430" s="797"/>
      <c r="T430" s="797"/>
      <c r="U430" s="797"/>
      <c r="V430" s="797"/>
      <c r="W430" s="797"/>
      <c r="X430" s="750"/>
      <c r="Y430" s="970"/>
      <c r="Z430" s="151"/>
      <c r="AA430" s="1006"/>
      <c r="AB430" s="972"/>
      <c r="AC430" s="972"/>
    </row>
    <row r="431" spans="1:29" s="354" customFormat="1" ht="21" customHeight="1" x14ac:dyDescent="0.2">
      <c r="A431" s="296"/>
      <c r="B431" s="230"/>
      <c r="C431" s="749"/>
      <c r="D431" s="749" t="s">
        <v>1635</v>
      </c>
      <c r="E431" s="750"/>
      <c r="F431" s="1785"/>
      <c r="G431" s="1786"/>
      <c r="H431" s="1786"/>
      <c r="I431" s="1786"/>
      <c r="J431" s="1786"/>
      <c r="K431" s="750"/>
      <c r="L431" s="855" t="s">
        <v>1166</v>
      </c>
      <c r="M431" s="749" t="s">
        <v>1618</v>
      </c>
      <c r="N431" s="750"/>
      <c r="O431" s="750"/>
      <c r="P431" s="750"/>
      <c r="Q431" s="750"/>
      <c r="R431" s="797"/>
      <c r="S431" s="797"/>
      <c r="T431" s="855" t="s">
        <v>1166</v>
      </c>
      <c r="U431" s="749" t="s">
        <v>1619</v>
      </c>
      <c r="V431" s="797"/>
      <c r="W431" s="797"/>
      <c r="X431" s="750"/>
      <c r="Y431" s="220"/>
      <c r="Z431" s="151"/>
      <c r="AA431" s="1003">
        <f>IF(F431="?",0,IF(F431&lt;&gt;"",1,0))+IF(L431="?",0,IF(L431&lt;&gt;"",1,0))+IF(T431="?",0,IF(T431&lt;&gt;"",1,0))</f>
        <v>0</v>
      </c>
      <c r="AB431" s="355"/>
      <c r="AC431" s="355"/>
    </row>
    <row r="432" spans="1:29" ht="9" customHeight="1" x14ac:dyDescent="0.2">
      <c r="A432" s="292"/>
      <c r="B432" s="281"/>
      <c r="C432" s="749"/>
      <c r="D432" s="749"/>
      <c r="E432" s="749"/>
      <c r="F432" s="749"/>
      <c r="G432" s="749"/>
      <c r="H432" s="749"/>
      <c r="I432" s="749"/>
      <c r="J432" s="749"/>
      <c r="K432" s="749"/>
      <c r="L432" s="749"/>
      <c r="M432" s="749"/>
      <c r="N432" s="610"/>
      <c r="O432" s="610"/>
      <c r="P432" s="610"/>
      <c r="Q432" s="610"/>
      <c r="R432" s="749"/>
      <c r="S432" s="749"/>
      <c r="T432" s="749"/>
      <c r="U432" s="610"/>
      <c r="V432" s="610"/>
      <c r="W432" s="610"/>
      <c r="X432" s="610"/>
      <c r="Y432" s="183"/>
      <c r="Z432" s="186"/>
      <c r="AA432" s="1003"/>
    </row>
    <row r="433" spans="1:27" s="354" customFormat="1" ht="5.45" customHeight="1" x14ac:dyDescent="0.2">
      <c r="A433" s="292"/>
      <c r="B433" s="964"/>
      <c r="C433" s="965"/>
      <c r="D433" s="965"/>
      <c r="E433" s="965"/>
      <c r="F433" s="965"/>
      <c r="G433" s="965"/>
      <c r="H433" s="965"/>
      <c r="I433" s="965"/>
      <c r="J433" s="965"/>
      <c r="K433" s="965"/>
      <c r="L433" s="965"/>
      <c r="M433" s="965"/>
      <c r="N433" s="965"/>
      <c r="O433" s="965"/>
      <c r="P433" s="965"/>
      <c r="Q433" s="965"/>
      <c r="R433" s="965"/>
      <c r="S433" s="965"/>
      <c r="T433" s="965"/>
      <c r="U433" s="965"/>
      <c r="V433" s="802"/>
      <c r="W433" s="802"/>
      <c r="X433" s="802"/>
      <c r="Y433" s="802"/>
      <c r="Z433" s="803"/>
      <c r="AA433" s="1003"/>
    </row>
    <row r="434" spans="1:27" s="885" customFormat="1" ht="36" customHeight="1" x14ac:dyDescent="0.2">
      <c r="A434" s="292"/>
      <c r="B434" s="225"/>
      <c r="C434" s="1730" t="s">
        <v>977</v>
      </c>
      <c r="D434" s="1791"/>
      <c r="E434" s="1791"/>
      <c r="F434" s="1791"/>
      <c r="G434" s="1791"/>
      <c r="H434" s="1791"/>
      <c r="I434" s="1791"/>
      <c r="J434" s="1791"/>
      <c r="K434" s="1791"/>
      <c r="L434" s="1791"/>
      <c r="M434" s="1791"/>
      <c r="N434" s="1791"/>
      <c r="O434" s="1791"/>
      <c r="P434" s="1791"/>
      <c r="Q434" s="1791"/>
      <c r="R434" s="1791"/>
      <c r="S434" s="1791"/>
      <c r="T434" s="1791"/>
      <c r="U434" s="1791"/>
      <c r="V434" s="1791"/>
      <c r="W434" s="1791"/>
      <c r="X434" s="1792"/>
      <c r="Y434" s="698"/>
      <c r="Z434" s="226"/>
      <c r="AA434" s="1003"/>
    </row>
    <row r="435" spans="1:27" s="354" customFormat="1" ht="5.25" customHeight="1" x14ac:dyDescent="0.2">
      <c r="A435" s="292"/>
      <c r="B435" s="230"/>
      <c r="C435" s="750"/>
      <c r="D435" s="750"/>
      <c r="E435" s="750"/>
      <c r="F435" s="750"/>
      <c r="G435" s="750"/>
      <c r="H435" s="750"/>
      <c r="I435" s="750"/>
      <c r="J435" s="750"/>
      <c r="K435" s="750"/>
      <c r="L435" s="750"/>
      <c r="M435" s="750"/>
      <c r="N435" s="750"/>
      <c r="O435" s="750"/>
      <c r="P435" s="750"/>
      <c r="Q435" s="750"/>
      <c r="R435" s="750"/>
      <c r="S435" s="750"/>
      <c r="T435" s="750"/>
      <c r="U435" s="750"/>
      <c r="V435" s="750"/>
      <c r="W435" s="750"/>
      <c r="X435" s="750"/>
      <c r="Y435" s="750"/>
      <c r="Z435" s="151"/>
      <c r="AA435" s="1003"/>
    </row>
    <row r="436" spans="1:27" s="974" customFormat="1" ht="22.5" customHeight="1" x14ac:dyDescent="0.2">
      <c r="A436" s="292"/>
      <c r="B436" s="966"/>
      <c r="C436" s="746" t="s">
        <v>1620</v>
      </c>
      <c r="D436" s="746"/>
      <c r="E436" s="746"/>
      <c r="F436" s="746"/>
      <c r="G436" s="746"/>
      <c r="H436" s="746"/>
      <c r="I436" s="746"/>
      <c r="J436" s="746"/>
      <c r="K436" s="746"/>
      <c r="L436" s="746"/>
      <c r="M436" s="746"/>
      <c r="N436" s="746"/>
      <c r="O436" s="746"/>
      <c r="P436" s="746"/>
      <c r="Q436" s="746"/>
      <c r="R436" s="749"/>
      <c r="S436" s="749"/>
      <c r="T436" s="749"/>
      <c r="U436" s="749"/>
      <c r="V436" s="749"/>
      <c r="W436" s="749"/>
      <c r="X436" s="749"/>
      <c r="Y436" s="963"/>
      <c r="Z436" s="973"/>
      <c r="AA436" s="1003"/>
    </row>
    <row r="437" spans="1:27" s="354" customFormat="1" ht="5.25" customHeight="1" x14ac:dyDescent="0.2">
      <c r="A437" s="292"/>
      <c r="B437" s="230"/>
      <c r="C437" s="750"/>
      <c r="D437" s="748"/>
      <c r="E437" s="748"/>
      <c r="F437" s="750"/>
      <c r="G437" s="750"/>
      <c r="H437" s="750"/>
      <c r="I437" s="750"/>
      <c r="J437" s="750"/>
      <c r="K437" s="750"/>
      <c r="L437" s="750"/>
      <c r="M437" s="750"/>
      <c r="N437" s="750"/>
      <c r="O437" s="750"/>
      <c r="P437" s="750"/>
      <c r="Q437" s="750"/>
      <c r="R437" s="750"/>
      <c r="S437" s="750"/>
      <c r="T437" s="750"/>
      <c r="U437" s="750"/>
      <c r="V437" s="750"/>
      <c r="W437" s="750"/>
      <c r="X437" s="750"/>
      <c r="Y437" s="750"/>
      <c r="Z437" s="151"/>
      <c r="AA437" s="1003"/>
    </row>
    <row r="438" spans="1:27" s="354" customFormat="1" ht="21" customHeight="1" x14ac:dyDescent="0.2">
      <c r="A438" s="292"/>
      <c r="B438" s="230"/>
      <c r="C438" s="750" t="s">
        <v>82</v>
      </c>
      <c r="D438" s="748"/>
      <c r="E438" s="748"/>
      <c r="F438" s="750"/>
      <c r="G438" s="750"/>
      <c r="H438" s="750"/>
      <c r="I438" s="1268"/>
      <c r="J438" s="1268"/>
      <c r="K438" s="1268"/>
      <c r="L438" s="1268"/>
      <c r="M438" s="1268"/>
      <c r="N438" s="1268"/>
      <c r="O438" s="1268"/>
      <c r="P438" s="1268"/>
      <c r="Q438" s="1268"/>
      <c r="R438" s="1268"/>
      <c r="S438" s="1268"/>
      <c r="T438" s="1268"/>
      <c r="U438" s="1268"/>
      <c r="V438" s="1268"/>
      <c r="W438" s="1268"/>
      <c r="X438" s="1268"/>
      <c r="Y438" s="750"/>
      <c r="Z438" s="151"/>
      <c r="AA438" s="1003">
        <f>IF(I438="?",0,IF(I438&lt;&gt;"",1,0))</f>
        <v>0</v>
      </c>
    </row>
    <row r="439" spans="1:27" s="354" customFormat="1" ht="5.25" customHeight="1" x14ac:dyDescent="0.2">
      <c r="A439" s="292"/>
      <c r="B439" s="230"/>
      <c r="C439" s="749"/>
      <c r="D439" s="748"/>
      <c r="E439" s="748"/>
      <c r="F439" s="750"/>
      <c r="G439" s="750"/>
      <c r="H439" s="750"/>
      <c r="I439" s="750"/>
      <c r="J439" s="750"/>
      <c r="K439" s="750"/>
      <c r="L439" s="750"/>
      <c r="M439" s="750"/>
      <c r="N439" s="750"/>
      <c r="O439" s="750"/>
      <c r="P439" s="750"/>
      <c r="Q439" s="750"/>
      <c r="R439" s="750"/>
      <c r="S439" s="750"/>
      <c r="T439" s="750"/>
      <c r="U439" s="750"/>
      <c r="V439" s="750"/>
      <c r="W439" s="750"/>
      <c r="X439" s="750"/>
      <c r="Y439" s="750"/>
      <c r="Z439" s="151"/>
      <c r="AA439" s="1003"/>
    </row>
    <row r="440" spans="1:27" s="354" customFormat="1" ht="21" customHeight="1" x14ac:dyDescent="0.2">
      <c r="A440" s="292"/>
      <c r="B440" s="235"/>
      <c r="C440" s="750" t="s">
        <v>61</v>
      </c>
      <c r="D440" s="748"/>
      <c r="E440" s="748"/>
      <c r="F440" s="750"/>
      <c r="G440" s="750"/>
      <c r="H440" s="750"/>
      <c r="I440" s="1268"/>
      <c r="J440" s="1268"/>
      <c r="K440" s="1268"/>
      <c r="L440" s="1268"/>
      <c r="M440" s="1268"/>
      <c r="N440" s="1268"/>
      <c r="O440" s="1268"/>
      <c r="P440" s="1268"/>
      <c r="Q440" s="1268"/>
      <c r="R440" s="1268"/>
      <c r="S440" s="1268"/>
      <c r="T440" s="1268"/>
      <c r="U440" s="1268"/>
      <c r="V440" s="1268"/>
      <c r="W440" s="1268"/>
      <c r="X440" s="1268"/>
      <c r="Y440" s="750"/>
      <c r="Z440" s="151"/>
      <c r="AA440" s="1003">
        <f>IF(I440="?",0,IF(I440&lt;&gt;"",1,0))</f>
        <v>0</v>
      </c>
    </row>
    <row r="441" spans="1:27" s="354" customFormat="1" ht="5.25" customHeight="1" x14ac:dyDescent="0.2">
      <c r="A441" s="292"/>
      <c r="B441" s="230"/>
      <c r="C441" s="749"/>
      <c r="D441" s="748"/>
      <c r="E441" s="748"/>
      <c r="F441" s="750"/>
      <c r="G441" s="750"/>
      <c r="H441" s="750"/>
      <c r="I441" s="750"/>
      <c r="J441" s="750"/>
      <c r="K441" s="750"/>
      <c r="L441" s="750"/>
      <c r="M441" s="750"/>
      <c r="N441" s="750"/>
      <c r="O441" s="750"/>
      <c r="P441" s="750"/>
      <c r="Q441" s="750"/>
      <c r="R441" s="750"/>
      <c r="S441" s="750"/>
      <c r="T441" s="750"/>
      <c r="U441" s="750"/>
      <c r="V441" s="750"/>
      <c r="W441" s="750"/>
      <c r="X441" s="750"/>
      <c r="Y441" s="750"/>
      <c r="Z441" s="151"/>
      <c r="AA441" s="1003"/>
    </row>
    <row r="442" spans="1:27" s="354" customFormat="1" ht="21" customHeight="1" x14ac:dyDescent="0.2">
      <c r="A442" s="292"/>
      <c r="B442" s="235"/>
      <c r="C442" s="750" t="s">
        <v>238</v>
      </c>
      <c r="D442" s="748"/>
      <c r="E442" s="748"/>
      <c r="F442" s="750"/>
      <c r="G442" s="750"/>
      <c r="H442" s="750"/>
      <c r="I442" s="1268"/>
      <c r="J442" s="1268"/>
      <c r="K442" s="1268"/>
      <c r="L442" s="1268"/>
      <c r="M442" s="1268"/>
      <c r="N442" s="1268"/>
      <c r="O442" s="1268"/>
      <c r="P442" s="1268"/>
      <c r="Q442" s="1268"/>
      <c r="R442" s="1268"/>
      <c r="S442" s="1268"/>
      <c r="T442" s="1268"/>
      <c r="U442" s="1268"/>
      <c r="V442" s="1268"/>
      <c r="W442" s="1268"/>
      <c r="X442" s="1268"/>
      <c r="Y442" s="750"/>
      <c r="Z442" s="151"/>
      <c r="AA442" s="1003">
        <f>IF(I442="?",0,IF(I442&lt;&gt;"",1,0))</f>
        <v>0</v>
      </c>
    </row>
    <row r="443" spans="1:27" s="354" customFormat="1" ht="5.25" customHeight="1" x14ac:dyDescent="0.2">
      <c r="A443" s="292"/>
      <c r="B443" s="228"/>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155"/>
      <c r="AA443" s="1003"/>
    </row>
    <row r="444" spans="1:27" s="354" customFormat="1" ht="5.25" customHeight="1" x14ac:dyDescent="0.2">
      <c r="A444" s="292"/>
      <c r="B444" s="230"/>
      <c r="C444" s="750"/>
      <c r="D444" s="750"/>
      <c r="E444" s="750"/>
      <c r="F444" s="750"/>
      <c r="G444" s="750"/>
      <c r="H444" s="750"/>
      <c r="I444" s="750"/>
      <c r="J444" s="750"/>
      <c r="K444" s="750"/>
      <c r="L444" s="750"/>
      <c r="M444" s="750"/>
      <c r="N444" s="750"/>
      <c r="O444" s="750"/>
      <c r="P444" s="750"/>
      <c r="Q444" s="750"/>
      <c r="R444" s="750"/>
      <c r="S444" s="750"/>
      <c r="T444" s="750"/>
      <c r="U444" s="750"/>
      <c r="V444" s="750"/>
      <c r="W444" s="750"/>
      <c r="X444" s="750"/>
      <c r="Y444" s="750"/>
      <c r="Z444" s="151"/>
      <c r="AA444" s="1003"/>
    </row>
    <row r="445" spans="1:27" s="884" customFormat="1" ht="36" customHeight="1" x14ac:dyDescent="0.2">
      <c r="A445" s="292"/>
      <c r="B445" s="225"/>
      <c r="C445" s="1730" t="s">
        <v>976</v>
      </c>
      <c r="D445" s="1791"/>
      <c r="E445" s="1791"/>
      <c r="F445" s="1791"/>
      <c r="G445" s="1791"/>
      <c r="H445" s="1791"/>
      <c r="I445" s="1791"/>
      <c r="J445" s="1791"/>
      <c r="K445" s="1791"/>
      <c r="L445" s="1791"/>
      <c r="M445" s="1791"/>
      <c r="N445" s="1791"/>
      <c r="O445" s="1791"/>
      <c r="P445" s="1791"/>
      <c r="Q445" s="1791"/>
      <c r="R445" s="1791"/>
      <c r="S445" s="1791"/>
      <c r="T445" s="1791"/>
      <c r="U445" s="1791"/>
      <c r="V445" s="1791"/>
      <c r="W445" s="1791"/>
      <c r="X445" s="1792"/>
      <c r="Y445" s="698"/>
      <c r="Z445" s="226"/>
      <c r="AA445" s="1003"/>
    </row>
    <row r="446" spans="1:27" s="354" customFormat="1" ht="5.25" customHeight="1" x14ac:dyDescent="0.2">
      <c r="A446" s="292"/>
      <c r="B446" s="228"/>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155"/>
      <c r="AA446" s="1003"/>
    </row>
    <row r="447" spans="1:27" s="354" customFormat="1" ht="5.25" customHeight="1" x14ac:dyDescent="0.2">
      <c r="A447" s="292"/>
      <c r="B447" s="230"/>
      <c r="C447" s="750"/>
      <c r="D447" s="750"/>
      <c r="E447" s="750"/>
      <c r="F447" s="750"/>
      <c r="G447" s="750"/>
      <c r="H447" s="750"/>
      <c r="I447" s="750"/>
      <c r="J447" s="750"/>
      <c r="K447" s="750"/>
      <c r="L447" s="750"/>
      <c r="M447" s="750"/>
      <c r="N447" s="750"/>
      <c r="O447" s="750"/>
      <c r="P447" s="750"/>
      <c r="Q447" s="750"/>
      <c r="R447" s="750"/>
      <c r="S447" s="750"/>
      <c r="T447" s="750"/>
      <c r="U447" s="750"/>
      <c r="V447" s="750"/>
      <c r="W447" s="750"/>
      <c r="X447" s="750"/>
      <c r="Y447" s="750"/>
      <c r="Z447" s="151"/>
      <c r="AA447" s="1003"/>
    </row>
    <row r="448" spans="1:27" s="354" customFormat="1" ht="30.75" customHeight="1" x14ac:dyDescent="0.2">
      <c r="A448" s="292"/>
      <c r="B448" s="230"/>
      <c r="C448" s="1273" t="s">
        <v>1141</v>
      </c>
      <c r="D448" s="1273"/>
      <c r="E448" s="1273"/>
      <c r="F448" s="1273"/>
      <c r="G448" s="1273"/>
      <c r="H448" s="1273"/>
      <c r="I448" s="1273"/>
      <c r="J448" s="1273"/>
      <c r="K448" s="1273"/>
      <c r="L448" s="1273"/>
      <c r="M448" s="1273"/>
      <c r="N448" s="1274"/>
      <c r="O448" s="1274"/>
      <c r="P448" s="1274"/>
      <c r="Q448" s="1274"/>
      <c r="R448" s="1274"/>
      <c r="S448" s="1274"/>
      <c r="T448" s="1274"/>
      <c r="U448" s="332"/>
      <c r="V448" s="332"/>
      <c r="W448" s="1188" t="s">
        <v>1166</v>
      </c>
      <c r="X448" s="1189"/>
      <c r="Y448" s="750"/>
      <c r="Z448" s="151"/>
      <c r="AA448" s="1003">
        <f>IF(W448="?",0,IF(W448&lt;&gt;"",1,0))</f>
        <v>0</v>
      </c>
    </row>
    <row r="449" spans="1:30" s="354" customFormat="1" ht="10.5" customHeight="1" x14ac:dyDescent="0.2">
      <c r="A449" s="288" t="str">
        <f>IF($L$4&lt;&gt;"",$L$4,"")</f>
        <v>00000000</v>
      </c>
      <c r="B449" s="197"/>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59"/>
      <c r="AA449" s="1003"/>
    </row>
    <row r="450" spans="1:30" s="354" customFormat="1" ht="5.25" customHeight="1" x14ac:dyDescent="0.2">
      <c r="A450" s="292"/>
      <c r="B450" s="964"/>
      <c r="C450" s="965"/>
      <c r="D450" s="965"/>
      <c r="E450" s="965"/>
      <c r="F450" s="965"/>
      <c r="G450" s="965"/>
      <c r="H450" s="965"/>
      <c r="I450" s="965"/>
      <c r="J450" s="965"/>
      <c r="K450" s="965"/>
      <c r="L450" s="965"/>
      <c r="M450" s="965"/>
      <c r="N450" s="965"/>
      <c r="O450" s="965"/>
      <c r="P450" s="965"/>
      <c r="Q450" s="965"/>
      <c r="R450" s="965"/>
      <c r="S450" s="965"/>
      <c r="T450" s="965"/>
      <c r="U450" s="965"/>
      <c r="V450" s="802"/>
      <c r="W450" s="802"/>
      <c r="X450" s="802"/>
      <c r="Y450" s="802"/>
      <c r="Z450" s="803"/>
      <c r="AA450" s="1003"/>
      <c r="AB450" s="146"/>
      <c r="AC450" s="146"/>
      <c r="AD450" s="146"/>
    </row>
    <row r="451" spans="1:30" s="354" customFormat="1" ht="21" customHeight="1" x14ac:dyDescent="0.2">
      <c r="A451" s="292"/>
      <c r="B451" s="281"/>
      <c r="C451" s="1807" t="s">
        <v>1324</v>
      </c>
      <c r="D451" s="1673"/>
      <c r="E451" s="1673"/>
      <c r="F451" s="1673"/>
      <c r="G451" s="847" t="s">
        <v>1337</v>
      </c>
      <c r="H451" s="1808" t="str">
        <f>$L$10</f>
        <v/>
      </c>
      <c r="I451" s="1809"/>
      <c r="J451" s="1809"/>
      <c r="K451" s="1809"/>
      <c r="L451" s="1809"/>
      <c r="M451" s="1809"/>
      <c r="N451" s="1809"/>
      <c r="O451" s="1809"/>
      <c r="P451" s="1809"/>
      <c r="Q451" s="1809"/>
      <c r="R451" s="1809"/>
      <c r="S451" s="1809"/>
      <c r="T451" s="1810"/>
      <c r="U451" s="1811" t="str">
        <f>$L$4</f>
        <v>00000000</v>
      </c>
      <c r="V451" s="1812"/>
      <c r="W451" s="1812"/>
      <c r="X451" s="1813"/>
      <c r="Y451" s="806"/>
      <c r="Z451" s="186"/>
      <c r="AA451" s="1003">
        <f>IF(SUM(AA452:AA503)&gt;0,10000,0)</f>
        <v>0</v>
      </c>
      <c r="AB451" s="146"/>
      <c r="AC451" s="146"/>
      <c r="AD451" s="146"/>
    </row>
    <row r="452" spans="1:30" ht="9" customHeight="1" x14ac:dyDescent="0.2">
      <c r="A452" s="292"/>
      <c r="B452" s="160"/>
      <c r="C452" s="750"/>
      <c r="D452" s="750"/>
      <c r="E452" s="750"/>
      <c r="F452" s="750"/>
      <c r="G452" s="750"/>
      <c r="H452" s="750"/>
      <c r="I452" s="750"/>
      <c r="J452" s="750"/>
      <c r="K452" s="750"/>
      <c r="L452" s="750"/>
      <c r="M452" s="750"/>
      <c r="N452" s="750"/>
      <c r="O452" s="750"/>
      <c r="P452" s="750"/>
      <c r="Q452" s="750"/>
      <c r="R452" s="750"/>
      <c r="S452" s="750"/>
      <c r="T452" s="750"/>
      <c r="U452" s="750"/>
      <c r="V452" s="750"/>
      <c r="W452" s="750"/>
      <c r="X452" s="750"/>
      <c r="Y452" s="193"/>
      <c r="Z452" s="186"/>
      <c r="AA452" s="1003"/>
    </row>
    <row r="453" spans="1:30" ht="21" customHeight="1" x14ac:dyDescent="0.2">
      <c r="A453" s="296"/>
      <c r="B453" s="160"/>
      <c r="C453" s="750"/>
      <c r="D453" s="797"/>
      <c r="E453" s="797" t="s">
        <v>1596</v>
      </c>
      <c r="F453" s="1800"/>
      <c r="G453" s="1801"/>
      <c r="H453" s="1801"/>
      <c r="I453" s="1801"/>
      <c r="J453" s="1801"/>
      <c r="K453" s="1801"/>
      <c r="L453" s="1801"/>
      <c r="M453" s="1801"/>
      <c r="N453" s="1801"/>
      <c r="O453" s="1801"/>
      <c r="P453" s="1801"/>
      <c r="Q453" s="1801"/>
      <c r="R453" s="1801"/>
      <c r="S453" s="1801"/>
      <c r="T453" s="1801"/>
      <c r="U453" s="1801"/>
      <c r="V453" s="1801"/>
      <c r="W453" s="1801"/>
      <c r="X453" s="1801"/>
      <c r="Y453" s="193"/>
      <c r="Z453" s="186"/>
      <c r="AA453" s="1003">
        <f>IF(F453="?",0,IF(F453&lt;&gt;"",1,0))</f>
        <v>0</v>
      </c>
    </row>
    <row r="454" spans="1:30" s="354" customFormat="1" ht="5.25" customHeight="1" x14ac:dyDescent="0.2">
      <c r="A454" s="292"/>
      <c r="B454" s="230"/>
      <c r="C454" s="797"/>
      <c r="D454" s="797"/>
      <c r="E454" s="750"/>
      <c r="F454" s="750"/>
      <c r="G454" s="750"/>
      <c r="H454" s="750"/>
      <c r="I454" s="750"/>
      <c r="J454" s="750"/>
      <c r="K454" s="750"/>
      <c r="L454" s="750"/>
      <c r="M454" s="750"/>
      <c r="N454" s="750"/>
      <c r="O454" s="750"/>
      <c r="P454" s="750"/>
      <c r="Q454" s="750"/>
      <c r="R454" s="797"/>
      <c r="S454" s="797"/>
      <c r="T454" s="797"/>
      <c r="U454" s="797"/>
      <c r="V454" s="797"/>
      <c r="W454" s="797"/>
      <c r="X454" s="750"/>
      <c r="Y454" s="970"/>
      <c r="Z454" s="151"/>
      <c r="AA454" s="1003"/>
      <c r="AB454" s="355"/>
      <c r="AC454" s="355"/>
    </row>
    <row r="455" spans="1:30" ht="21" customHeight="1" x14ac:dyDescent="0.2">
      <c r="A455" s="296"/>
      <c r="B455" s="160"/>
      <c r="C455" s="750"/>
      <c r="D455" s="750"/>
      <c r="E455" s="797" t="s">
        <v>1070</v>
      </c>
      <c r="F455" s="1798"/>
      <c r="G455" s="1799"/>
      <c r="H455" s="750"/>
      <c r="I455" s="797" t="s">
        <v>905</v>
      </c>
      <c r="J455" s="1800"/>
      <c r="K455" s="1801"/>
      <c r="L455" s="1801"/>
      <c r="M455" s="1801"/>
      <c r="N455" s="1801"/>
      <c r="O455" s="1801"/>
      <c r="P455" s="1801"/>
      <c r="Q455" s="1801"/>
      <c r="R455" s="1801"/>
      <c r="S455" s="1801"/>
      <c r="T455" s="1801"/>
      <c r="U455" s="1801"/>
      <c r="V455" s="1801"/>
      <c r="W455" s="1801"/>
      <c r="X455" s="1801"/>
      <c r="Y455" s="193"/>
      <c r="Z455" s="186"/>
      <c r="AA455" s="1003">
        <f>IF(F455="?",0,IF(F455&lt;&gt;"",1,0))+IF(J455="?",0,IF(J455&lt;&gt;"",1,0))</f>
        <v>0</v>
      </c>
    </row>
    <row r="456" spans="1:30" s="354" customFormat="1" ht="9" customHeight="1" x14ac:dyDescent="0.2">
      <c r="A456" s="292"/>
      <c r="B456" s="230"/>
      <c r="C456" s="797"/>
      <c r="D456" s="797"/>
      <c r="E456" s="750"/>
      <c r="F456" s="750"/>
      <c r="G456" s="750"/>
      <c r="H456" s="750"/>
      <c r="I456" s="750"/>
      <c r="J456" s="750"/>
      <c r="K456" s="750"/>
      <c r="L456" s="750"/>
      <c r="M456" s="750"/>
      <c r="N456" s="750"/>
      <c r="O456" s="750"/>
      <c r="P456" s="750"/>
      <c r="Q456" s="750"/>
      <c r="R456" s="797"/>
      <c r="S456" s="797"/>
      <c r="T456" s="797"/>
      <c r="U456" s="797"/>
      <c r="V456" s="797"/>
      <c r="W456" s="797"/>
      <c r="X456" s="750"/>
      <c r="Y456" s="970"/>
      <c r="Z456" s="151"/>
      <c r="AA456" s="1003"/>
      <c r="AB456" s="355"/>
      <c r="AC456" s="355"/>
    </row>
    <row r="457" spans="1:30" s="354" customFormat="1" ht="24" customHeight="1" x14ac:dyDescent="0.2">
      <c r="A457" s="296"/>
      <c r="B457" s="230"/>
      <c r="C457" s="1802" t="s">
        <v>1597</v>
      </c>
      <c r="D457" s="1803"/>
      <c r="E457" s="1803"/>
      <c r="F457" s="1803"/>
      <c r="G457" s="1803"/>
      <c r="H457" s="1803"/>
      <c r="I457" s="1803"/>
      <c r="J457" s="1803"/>
      <c r="K457" s="1803"/>
      <c r="L457" s="1803"/>
      <c r="M457" s="1803"/>
      <c r="N457" s="1803"/>
      <c r="O457" s="1803"/>
      <c r="P457" s="1803"/>
      <c r="Q457" s="1803"/>
      <c r="R457" s="1803"/>
      <c r="S457" s="1803"/>
      <c r="T457" s="1803"/>
      <c r="U457" s="963"/>
      <c r="V457" s="855" t="s">
        <v>1166</v>
      </c>
      <c r="W457" s="103"/>
      <c r="X457" s="855" t="s">
        <v>1166</v>
      </c>
      <c r="Y457" s="797"/>
      <c r="Z457" s="151"/>
      <c r="AA457" s="1003">
        <f>IF(V457="?",0,IF(V457&lt;&gt;"",1,0))+IF(X457="?",0,IF(X457&lt;&gt;"",1,0))</f>
        <v>0</v>
      </c>
      <c r="AB457" s="355"/>
      <c r="AC457" s="355"/>
    </row>
    <row r="458" spans="1:30" s="354" customFormat="1" ht="9" customHeight="1" x14ac:dyDescent="0.2">
      <c r="A458" s="292"/>
      <c r="B458" s="230"/>
      <c r="C458" s="797"/>
      <c r="D458" s="797"/>
      <c r="E458" s="750"/>
      <c r="F458" s="750"/>
      <c r="G458" s="750"/>
      <c r="H458" s="750"/>
      <c r="I458" s="750"/>
      <c r="J458" s="750"/>
      <c r="K458" s="750"/>
      <c r="L458" s="750"/>
      <c r="M458" s="750"/>
      <c r="N458" s="750"/>
      <c r="O458" s="750"/>
      <c r="P458" s="750"/>
      <c r="Q458" s="750"/>
      <c r="R458" s="797"/>
      <c r="S458" s="797"/>
      <c r="T458" s="797"/>
      <c r="U458" s="797"/>
      <c r="V458" s="797"/>
      <c r="W458" s="797"/>
      <c r="X458" s="750"/>
      <c r="Y458" s="970"/>
      <c r="Z458" s="151"/>
      <c r="AA458" s="1003"/>
      <c r="AB458" s="355"/>
      <c r="AC458" s="355"/>
    </row>
    <row r="459" spans="1:30" s="354" customFormat="1" ht="21" customHeight="1" x14ac:dyDescent="0.2">
      <c r="A459" s="296"/>
      <c r="B459" s="230"/>
      <c r="C459" s="797"/>
      <c r="D459" s="797"/>
      <c r="E459" s="797"/>
      <c r="F459" s="797"/>
      <c r="G459" s="797"/>
      <c r="H459" s="797" t="s">
        <v>1598</v>
      </c>
      <c r="I459" s="1188" t="s">
        <v>1166</v>
      </c>
      <c r="J459" s="1804"/>
      <c r="K459" s="1804"/>
      <c r="L459" s="1804"/>
      <c r="M459" s="1805"/>
      <c r="N459" s="1805"/>
      <c r="O459" s="1805"/>
      <c r="P459" s="1805"/>
      <c r="Q459" s="1805"/>
      <c r="R459" s="1805"/>
      <c r="S459" s="1805"/>
      <c r="T459" s="1805"/>
      <c r="U459" s="1805"/>
      <c r="V459" s="1805"/>
      <c r="W459" s="1805"/>
      <c r="X459" s="1806"/>
      <c r="Y459" s="970"/>
      <c r="Z459" s="151"/>
      <c r="AA459" s="1003">
        <f>IF(I459="?",0,IF(I459&lt;&gt;"",1,0))</f>
        <v>0</v>
      </c>
      <c r="AB459" s="355"/>
      <c r="AC459" s="355"/>
    </row>
    <row r="460" spans="1:30" s="354" customFormat="1" ht="5.25" customHeight="1" x14ac:dyDescent="0.2">
      <c r="A460" s="292"/>
      <c r="B460" s="230"/>
      <c r="C460" s="797"/>
      <c r="D460" s="797"/>
      <c r="E460" s="750"/>
      <c r="F460" s="750"/>
      <c r="G460" s="750"/>
      <c r="H460" s="750"/>
      <c r="I460" s="750"/>
      <c r="J460" s="750"/>
      <c r="K460" s="750"/>
      <c r="L460" s="750"/>
      <c r="M460" s="750"/>
      <c r="N460" s="750"/>
      <c r="O460" s="750"/>
      <c r="P460" s="750"/>
      <c r="Q460" s="750"/>
      <c r="R460" s="797"/>
      <c r="S460" s="797"/>
      <c r="T460" s="797"/>
      <c r="U460" s="797"/>
      <c r="V460" s="797"/>
      <c r="W460" s="797"/>
      <c r="X460" s="750"/>
      <c r="Y460" s="970"/>
      <c r="Z460" s="151"/>
      <c r="AA460" s="1003"/>
      <c r="AB460" s="355"/>
      <c r="AC460" s="355"/>
    </row>
    <row r="461" spans="1:30" s="354" customFormat="1" ht="21" customHeight="1" x14ac:dyDescent="0.2">
      <c r="A461" s="296"/>
      <c r="B461" s="230"/>
      <c r="C461" s="750" t="s">
        <v>1631</v>
      </c>
      <c r="D461" s="797"/>
      <c r="E461" s="797"/>
      <c r="F461" s="797"/>
      <c r="G461" s="797"/>
      <c r="H461" s="797"/>
      <c r="I461" s="797"/>
      <c r="J461" s="797"/>
      <c r="K461" s="797"/>
      <c r="L461" s="797"/>
      <c r="M461" s="797"/>
      <c r="N461" s="797"/>
      <c r="O461" s="797"/>
      <c r="P461" s="797"/>
      <c r="Q461" s="855" t="s">
        <v>1166</v>
      </c>
      <c r="R461" s="749" t="s">
        <v>1632</v>
      </c>
      <c r="S461" s="970"/>
      <c r="T461" s="855" t="s">
        <v>1166</v>
      </c>
      <c r="U461" s="749" t="s">
        <v>1633</v>
      </c>
      <c r="V461" s="970"/>
      <c r="W461" s="855" t="s">
        <v>1166</v>
      </c>
      <c r="X461" s="749" t="s">
        <v>1634</v>
      </c>
      <c r="Y461" s="970"/>
      <c r="Z461" s="151"/>
      <c r="AA461" s="1003">
        <f>IF(Q461="?",0,IF(Q461&lt;&gt;"",1,0))+IF(T461="?",0,IF(T461&lt;&gt;"",1,0))+IF(W461="?",0,IF(W461&lt;&gt;"",1,0))</f>
        <v>0</v>
      </c>
      <c r="AB461" s="355"/>
      <c r="AC461" s="355"/>
    </row>
    <row r="462" spans="1:30" ht="9" customHeight="1" x14ac:dyDescent="0.2">
      <c r="A462" s="292"/>
      <c r="B462" s="281"/>
      <c r="C462" s="749"/>
      <c r="D462" s="749"/>
      <c r="E462" s="749"/>
      <c r="F462" s="749"/>
      <c r="G462" s="749"/>
      <c r="H462" s="749"/>
      <c r="I462" s="749"/>
      <c r="J462" s="749"/>
      <c r="K462" s="749"/>
      <c r="L462" s="749"/>
      <c r="M462" s="749"/>
      <c r="N462" s="749"/>
      <c r="O462" s="749"/>
      <c r="P462" s="749"/>
      <c r="Q462" s="749"/>
      <c r="R462" s="749"/>
      <c r="S462" s="749"/>
      <c r="T462" s="749"/>
      <c r="U462" s="749"/>
      <c r="V462" s="749"/>
      <c r="W462" s="749"/>
      <c r="X462" s="749"/>
      <c r="Y462" s="220"/>
      <c r="Z462" s="186"/>
      <c r="AA462" s="1003"/>
    </row>
    <row r="463" spans="1:30" s="353" customFormat="1" ht="27" customHeight="1" x14ac:dyDescent="0.2">
      <c r="A463" s="459" t="s">
        <v>258</v>
      </c>
      <c r="B463" s="165"/>
      <c r="C463" s="1787" t="s">
        <v>1599</v>
      </c>
      <c r="D463" s="1788"/>
      <c r="E463" s="1788"/>
      <c r="F463" s="1788"/>
      <c r="G463" s="1788"/>
      <c r="H463" s="1788"/>
      <c r="I463" s="1788"/>
      <c r="J463" s="1788"/>
      <c r="K463" s="1788"/>
      <c r="L463" s="1788"/>
      <c r="M463" s="1788"/>
      <c r="N463" s="1788"/>
      <c r="O463" s="1788"/>
      <c r="P463" s="1788"/>
      <c r="Q463" s="1788"/>
      <c r="R463" s="1788"/>
      <c r="S463" s="1788"/>
      <c r="T463" s="1793"/>
      <c r="U463" s="1793"/>
      <c r="V463" s="1793"/>
      <c r="W463" s="1793"/>
      <c r="X463" s="1794"/>
      <c r="Y463" s="239"/>
      <c r="Z463" s="166"/>
      <c r="AA463" s="1003"/>
    </row>
    <row r="464" spans="1:30" ht="5.25" customHeight="1" x14ac:dyDescent="0.2">
      <c r="A464" s="292"/>
      <c r="B464" s="281"/>
      <c r="C464" s="749"/>
      <c r="D464" s="749"/>
      <c r="E464" s="749"/>
      <c r="F464" s="749"/>
      <c r="G464" s="749"/>
      <c r="H464" s="749"/>
      <c r="I464" s="749"/>
      <c r="J464" s="749"/>
      <c r="K464" s="749"/>
      <c r="L464" s="749"/>
      <c r="M464" s="749"/>
      <c r="N464" s="749"/>
      <c r="O464" s="749"/>
      <c r="P464" s="749"/>
      <c r="Q464" s="749"/>
      <c r="R464" s="749"/>
      <c r="S464" s="749"/>
      <c r="T464" s="749"/>
      <c r="U464" s="749"/>
      <c r="V464" s="749"/>
      <c r="W464" s="749"/>
      <c r="X464" s="749"/>
      <c r="Y464" s="220"/>
      <c r="Z464" s="186"/>
      <c r="AA464" s="1003"/>
    </row>
    <row r="465" spans="1:29" s="354" customFormat="1" ht="21" customHeight="1" x14ac:dyDescent="0.2">
      <c r="A465" s="296"/>
      <c r="B465" s="230"/>
      <c r="C465" s="797"/>
      <c r="D465" s="797"/>
      <c r="E465" s="797"/>
      <c r="F465" s="797"/>
      <c r="G465" s="797"/>
      <c r="H465" s="797"/>
      <c r="I465" s="797" t="s">
        <v>1600</v>
      </c>
      <c r="J465" s="1795"/>
      <c r="K465" s="1796"/>
      <c r="L465" s="1797"/>
      <c r="M465" s="750" t="s">
        <v>1601</v>
      </c>
      <c r="N465" s="797"/>
      <c r="O465" s="797"/>
      <c r="P465" s="1795"/>
      <c r="Q465" s="1796"/>
      <c r="R465" s="1797"/>
      <c r="S465" s="750" t="s">
        <v>1602</v>
      </c>
      <c r="T465" s="797"/>
      <c r="U465" s="1795"/>
      <c r="V465" s="1796"/>
      <c r="W465" s="1797"/>
      <c r="X465" s="750" t="s">
        <v>1025</v>
      </c>
      <c r="Y465" s="797"/>
      <c r="Z465" s="151"/>
      <c r="AA465" s="1003">
        <f>IF(J465="?",0,IF(J465&lt;&gt;"",1,0))+IF(P465="?",0,IF(P465&lt;&gt;"",1,0))+IF(U465="?",0,IF(U465&lt;&gt;"",1,0))</f>
        <v>0</v>
      </c>
      <c r="AB465" s="355"/>
      <c r="AC465" s="355"/>
    </row>
    <row r="466" spans="1:29" s="354" customFormat="1" ht="5.25" customHeight="1" x14ac:dyDescent="0.2">
      <c r="A466" s="292"/>
      <c r="B466" s="230"/>
      <c r="C466" s="797"/>
      <c r="D466" s="797"/>
      <c r="E466" s="750"/>
      <c r="F466" s="750"/>
      <c r="G466" s="750"/>
      <c r="H466" s="750"/>
      <c r="I466" s="750"/>
      <c r="J466" s="750"/>
      <c r="K466" s="750"/>
      <c r="L466" s="750"/>
      <c r="M466" s="750"/>
      <c r="N466" s="750"/>
      <c r="O466" s="750"/>
      <c r="P466" s="750"/>
      <c r="Q466" s="750"/>
      <c r="R466" s="797"/>
      <c r="S466" s="797"/>
      <c r="T466" s="797"/>
      <c r="U466" s="797"/>
      <c r="V466" s="797"/>
      <c r="W466" s="797"/>
      <c r="X466" s="750"/>
      <c r="Y466" s="970"/>
      <c r="Z466" s="151"/>
      <c r="AA466" s="1003"/>
      <c r="AB466" s="355"/>
      <c r="AC466" s="355"/>
    </row>
    <row r="467" spans="1:29" s="353" customFormat="1" ht="27" customHeight="1" x14ac:dyDescent="0.2">
      <c r="A467" s="459" t="s">
        <v>258</v>
      </c>
      <c r="B467" s="165"/>
      <c r="C467" s="1787" t="s">
        <v>1603</v>
      </c>
      <c r="D467" s="1788"/>
      <c r="E467" s="1788"/>
      <c r="F467" s="1788"/>
      <c r="G467" s="1788"/>
      <c r="H467" s="1788"/>
      <c r="I467" s="1788"/>
      <c r="J467" s="1788"/>
      <c r="K467" s="1788"/>
      <c r="L467" s="1788"/>
      <c r="M467" s="1788"/>
      <c r="N467" s="1788"/>
      <c r="O467" s="1788"/>
      <c r="P467" s="1788"/>
      <c r="Q467" s="1788"/>
      <c r="R467" s="1788"/>
      <c r="S467" s="1788"/>
      <c r="T467" s="1793"/>
      <c r="U467" s="1793"/>
      <c r="V467" s="1793"/>
      <c r="W467" s="1793"/>
      <c r="X467" s="1794"/>
      <c r="Y467" s="239"/>
      <c r="Z467" s="166"/>
      <c r="AA467" s="1003"/>
    </row>
    <row r="468" spans="1:29" s="354" customFormat="1" ht="5.25" customHeight="1" x14ac:dyDescent="0.2">
      <c r="A468" s="292"/>
      <c r="B468" s="230"/>
      <c r="C468" s="797"/>
      <c r="D468" s="797"/>
      <c r="E468" s="750"/>
      <c r="F468" s="750"/>
      <c r="G468" s="750"/>
      <c r="H468" s="750"/>
      <c r="I468" s="750"/>
      <c r="J468" s="750"/>
      <c r="K468" s="750"/>
      <c r="L468" s="750"/>
      <c r="M468" s="750"/>
      <c r="N468" s="750"/>
      <c r="O468" s="750"/>
      <c r="P468" s="750"/>
      <c r="Q468" s="750"/>
      <c r="R468" s="797"/>
      <c r="S468" s="797"/>
      <c r="T468" s="797"/>
      <c r="U468" s="797"/>
      <c r="V468" s="797"/>
      <c r="W468" s="797"/>
      <c r="X468" s="750"/>
      <c r="Y468" s="970"/>
      <c r="Z468" s="151"/>
      <c r="AA468" s="1003"/>
      <c r="AB468" s="355"/>
      <c r="AC468" s="355"/>
    </row>
    <row r="469" spans="1:29" s="354" customFormat="1" ht="21" customHeight="1" x14ac:dyDescent="0.2">
      <c r="A469" s="296"/>
      <c r="B469" s="230"/>
      <c r="C469" s="797"/>
      <c r="D469" s="797"/>
      <c r="E469" s="797"/>
      <c r="F469" s="797"/>
      <c r="G469" s="797"/>
      <c r="H469" s="797"/>
      <c r="I469" s="797" t="s">
        <v>1604</v>
      </c>
      <c r="J469" s="1795"/>
      <c r="K469" s="1796"/>
      <c r="L469" s="1797"/>
      <c r="M469" s="750" t="s">
        <v>1601</v>
      </c>
      <c r="N469" s="797"/>
      <c r="O469" s="797"/>
      <c r="P469" s="1795"/>
      <c r="Q469" s="1796"/>
      <c r="R469" s="1797"/>
      <c r="S469" s="750" t="s">
        <v>1602</v>
      </c>
      <c r="T469" s="797"/>
      <c r="U469" s="1795"/>
      <c r="V469" s="1796"/>
      <c r="W469" s="1797"/>
      <c r="X469" s="750" t="s">
        <v>1025</v>
      </c>
      <c r="Y469" s="797"/>
      <c r="Z469" s="151"/>
      <c r="AA469" s="1003">
        <f>IF(J469="?",0,IF(J469&lt;&gt;"",1,0))+IF(P469="?",0,IF(P469&lt;&gt;"",1,0))+IF(U469="?",0,IF(U469&lt;&gt;"",1,0))</f>
        <v>0</v>
      </c>
      <c r="AB469" s="355"/>
      <c r="AC469" s="355"/>
    </row>
    <row r="470" spans="1:29" s="354" customFormat="1" ht="9" customHeight="1" x14ac:dyDescent="0.2">
      <c r="A470" s="292"/>
      <c r="B470" s="281"/>
      <c r="C470" s="749"/>
      <c r="D470" s="749"/>
      <c r="E470" s="749"/>
      <c r="F470" s="749"/>
      <c r="G470" s="749"/>
      <c r="H470" s="749"/>
      <c r="I470" s="749"/>
      <c r="J470" s="749"/>
      <c r="K470" s="749"/>
      <c r="L470" s="749"/>
      <c r="M470" s="749"/>
      <c r="N470" s="749"/>
      <c r="O470" s="749"/>
      <c r="P470" s="749"/>
      <c r="Q470" s="749"/>
      <c r="R470" s="749"/>
      <c r="S470" s="749"/>
      <c r="T470" s="749"/>
      <c r="U470" s="749"/>
      <c r="V470" s="749"/>
      <c r="W470" s="749"/>
      <c r="X470" s="749"/>
      <c r="Y470" s="220"/>
      <c r="Z470" s="186"/>
      <c r="AA470" s="1003"/>
      <c r="AB470" s="355"/>
      <c r="AC470" s="355"/>
    </row>
    <row r="471" spans="1:29" s="353" customFormat="1" ht="27" customHeight="1" x14ac:dyDescent="0.2">
      <c r="A471" s="459" t="s">
        <v>258</v>
      </c>
      <c r="B471" s="165"/>
      <c r="C471" s="1787" t="s">
        <v>1648</v>
      </c>
      <c r="D471" s="1788"/>
      <c r="E471" s="1788"/>
      <c r="F471" s="1788"/>
      <c r="G471" s="1788"/>
      <c r="H471" s="1788"/>
      <c r="I471" s="1788"/>
      <c r="J471" s="1788"/>
      <c r="K471" s="1788"/>
      <c r="L471" s="1788"/>
      <c r="M471" s="1788"/>
      <c r="N471" s="1788"/>
      <c r="O471" s="1788"/>
      <c r="P471" s="1788"/>
      <c r="Q471" s="1788"/>
      <c r="R471" s="1788"/>
      <c r="S471" s="1788"/>
      <c r="T471" s="1793"/>
      <c r="U471" s="1793"/>
      <c r="V471" s="1793"/>
      <c r="W471" s="1793"/>
      <c r="X471" s="1794"/>
      <c r="Y471" s="239"/>
      <c r="Z471" s="166"/>
      <c r="AA471" s="1003"/>
    </row>
    <row r="472" spans="1:29" s="354" customFormat="1" ht="5.25" customHeight="1" x14ac:dyDescent="0.2">
      <c r="A472" s="292"/>
      <c r="B472" s="281"/>
      <c r="C472" s="749"/>
      <c r="D472" s="749"/>
      <c r="E472" s="749"/>
      <c r="F472" s="749"/>
      <c r="G472" s="749"/>
      <c r="H472" s="749"/>
      <c r="I472" s="749"/>
      <c r="J472" s="749"/>
      <c r="K472" s="749"/>
      <c r="L472" s="749"/>
      <c r="M472" s="749"/>
      <c r="N472" s="749"/>
      <c r="O472" s="749"/>
      <c r="P472" s="749"/>
      <c r="Q472" s="749"/>
      <c r="R472" s="749"/>
      <c r="S472" s="749"/>
      <c r="T472" s="749"/>
      <c r="U472" s="749"/>
      <c r="V472" s="749"/>
      <c r="W472" s="749"/>
      <c r="X472" s="749"/>
      <c r="Y472" s="220"/>
      <c r="Z472" s="186"/>
      <c r="AA472" s="1003"/>
      <c r="AB472" s="355"/>
      <c r="AC472" s="355"/>
    </row>
    <row r="473" spans="1:29" s="354" customFormat="1" ht="21" customHeight="1" x14ac:dyDescent="0.2">
      <c r="A473" s="296"/>
      <c r="B473" s="230"/>
      <c r="C473" s="750" t="s">
        <v>1605</v>
      </c>
      <c r="D473" s="797"/>
      <c r="E473" s="797"/>
      <c r="F473" s="797"/>
      <c r="G473" s="797"/>
      <c r="H473" s="797"/>
      <c r="I473" s="797"/>
      <c r="J473" s="750"/>
      <c r="K473" s="750"/>
      <c r="L473" s="750"/>
      <c r="M473" s="750"/>
      <c r="N473" s="750"/>
      <c r="O473" s="750"/>
      <c r="P473" s="750"/>
      <c r="Q473" s="750"/>
      <c r="R473" s="750"/>
      <c r="S473" s="750"/>
      <c r="T473" s="797"/>
      <c r="U473" s="1795"/>
      <c r="V473" s="1796"/>
      <c r="W473" s="1797"/>
      <c r="X473" s="750" t="s">
        <v>1000</v>
      </c>
      <c r="Y473" s="797"/>
      <c r="Z473" s="151"/>
      <c r="AA473" s="1003">
        <f>IF(U473="?",0,IF(U473&lt;&gt;"",1,0))</f>
        <v>0</v>
      </c>
      <c r="AB473" s="355"/>
      <c r="AC473" s="355"/>
    </row>
    <row r="474" spans="1:29" s="354" customFormat="1" ht="9" customHeight="1" x14ac:dyDescent="0.2">
      <c r="A474" s="292"/>
      <c r="B474" s="281"/>
      <c r="C474" s="749"/>
      <c r="D474" s="749"/>
      <c r="E474" s="749"/>
      <c r="F474" s="749"/>
      <c r="G474" s="749"/>
      <c r="H474" s="749"/>
      <c r="I474" s="749"/>
      <c r="J474" s="749"/>
      <c r="K474" s="749"/>
      <c r="L474" s="749"/>
      <c r="M474" s="749"/>
      <c r="N474" s="749"/>
      <c r="O474" s="749"/>
      <c r="P474" s="749"/>
      <c r="Q474" s="749"/>
      <c r="R474" s="749"/>
      <c r="S474" s="749"/>
      <c r="T474" s="749"/>
      <c r="U474" s="749"/>
      <c r="V474" s="749"/>
      <c r="W474" s="749"/>
      <c r="X474" s="749"/>
      <c r="Y474" s="220"/>
      <c r="Z474" s="186"/>
      <c r="AA474" s="1003"/>
      <c r="AB474" s="355"/>
      <c r="AC474" s="355"/>
    </row>
    <row r="475" spans="1:29" s="353" customFormat="1" ht="21" customHeight="1" x14ac:dyDescent="0.2">
      <c r="A475" s="459" t="s">
        <v>258</v>
      </c>
      <c r="B475" s="165"/>
      <c r="C475" s="1787" t="s">
        <v>1649</v>
      </c>
      <c r="D475" s="1788"/>
      <c r="E475" s="1788"/>
      <c r="F475" s="1788"/>
      <c r="G475" s="1788"/>
      <c r="H475" s="1788"/>
      <c r="I475" s="1788"/>
      <c r="J475" s="1788"/>
      <c r="K475" s="1788"/>
      <c r="L475" s="1788"/>
      <c r="M475" s="1788"/>
      <c r="N475" s="1788"/>
      <c r="O475" s="1788"/>
      <c r="P475" s="1788"/>
      <c r="Q475" s="1788"/>
      <c r="R475" s="1788"/>
      <c r="S475" s="1788"/>
      <c r="T475" s="1789"/>
      <c r="U475" s="1789"/>
      <c r="V475" s="1789"/>
      <c r="W475" s="1789"/>
      <c r="X475" s="1790"/>
      <c r="Y475" s="239"/>
      <c r="Z475" s="166"/>
      <c r="AA475" s="1003"/>
    </row>
    <row r="476" spans="1:29" s="354" customFormat="1" ht="9" customHeight="1" x14ac:dyDescent="0.2">
      <c r="A476" s="292"/>
      <c r="B476" s="281"/>
      <c r="C476" s="749"/>
      <c r="D476" s="749"/>
      <c r="E476" s="749"/>
      <c r="F476" s="749"/>
      <c r="G476" s="749"/>
      <c r="H476" s="749"/>
      <c r="I476" s="749"/>
      <c r="J476" s="749"/>
      <c r="K476" s="749"/>
      <c r="L476" s="749"/>
      <c r="M476" s="749"/>
      <c r="N476" s="749"/>
      <c r="O476" s="749"/>
      <c r="P476" s="749"/>
      <c r="Q476" s="749"/>
      <c r="R476" s="749"/>
      <c r="S476" s="749"/>
      <c r="T476" s="749"/>
      <c r="U476" s="749"/>
      <c r="V476" s="749"/>
      <c r="W476" s="749"/>
      <c r="X476" s="749"/>
      <c r="Y476" s="220"/>
      <c r="Z476" s="186"/>
      <c r="AA476" s="1003"/>
      <c r="AB476" s="355"/>
      <c r="AC476" s="355"/>
    </row>
    <row r="477" spans="1:29" s="354" customFormat="1" ht="21" customHeight="1" x14ac:dyDescent="0.2">
      <c r="A477" s="296"/>
      <c r="B477" s="230"/>
      <c r="C477" s="749"/>
      <c r="D477" s="855" t="s">
        <v>1166</v>
      </c>
      <c r="E477" s="749" t="s">
        <v>1606</v>
      </c>
      <c r="F477" s="749"/>
      <c r="G477" s="749"/>
      <c r="H477" s="749"/>
      <c r="I477" s="749"/>
      <c r="J477" s="749"/>
      <c r="K477" s="749"/>
      <c r="L477" s="855" t="s">
        <v>1166</v>
      </c>
      <c r="M477" s="749" t="s">
        <v>1607</v>
      </c>
      <c r="N477" s="749"/>
      <c r="O477" s="749"/>
      <c r="P477" s="749"/>
      <c r="Q477" s="749"/>
      <c r="R477" s="749"/>
      <c r="S477" s="749"/>
      <c r="T477" s="855" t="s">
        <v>1166</v>
      </c>
      <c r="U477" s="749" t="s">
        <v>1608</v>
      </c>
      <c r="V477" s="749"/>
      <c r="W477" s="749"/>
      <c r="X477" s="749"/>
      <c r="Y477" s="220"/>
      <c r="Z477" s="151"/>
      <c r="AA477" s="1003">
        <f>IF(D477="?",0,IF(D477&lt;&gt;"",1,0))+IF(L477="?",0,IF(L477&lt;&gt;"",1,0))+IF(T477="?",0,IF(T477&lt;&gt;"",1,0))</f>
        <v>0</v>
      </c>
      <c r="AB477" s="355"/>
      <c r="AC477" s="355"/>
    </row>
    <row r="478" spans="1:29" s="971" customFormat="1" ht="5.25" customHeight="1" x14ac:dyDescent="0.2">
      <c r="A478" s="292"/>
      <c r="B478" s="230"/>
      <c r="C478" s="749"/>
      <c r="D478" s="750"/>
      <c r="E478" s="749"/>
      <c r="F478" s="749"/>
      <c r="G478" s="749"/>
      <c r="H478" s="749"/>
      <c r="I478" s="749"/>
      <c r="J478" s="749"/>
      <c r="K478" s="749"/>
      <c r="L478" s="749"/>
      <c r="M478" s="749"/>
      <c r="N478" s="749"/>
      <c r="O478" s="749"/>
      <c r="P478" s="749"/>
      <c r="Q478" s="749"/>
      <c r="R478" s="749"/>
      <c r="S478" s="963"/>
      <c r="T478" s="963"/>
      <c r="U478" s="963"/>
      <c r="V478" s="963"/>
      <c r="W478" s="963"/>
      <c r="X478" s="963"/>
      <c r="Y478" s="970"/>
      <c r="Z478" s="151"/>
      <c r="AA478" s="1006"/>
      <c r="AB478" s="972"/>
      <c r="AC478" s="972"/>
    </row>
    <row r="479" spans="1:29" s="354" customFormat="1" ht="21" customHeight="1" x14ac:dyDescent="0.2">
      <c r="A479" s="296"/>
      <c r="B479" s="230"/>
      <c r="C479" s="749"/>
      <c r="D479" s="855" t="s">
        <v>1166</v>
      </c>
      <c r="E479" s="749" t="s">
        <v>1609</v>
      </c>
      <c r="F479" s="749"/>
      <c r="G479" s="749"/>
      <c r="H479" s="749"/>
      <c r="I479" s="749"/>
      <c r="J479" s="749"/>
      <c r="K479" s="749"/>
      <c r="L479" s="855" t="s">
        <v>1166</v>
      </c>
      <c r="M479" s="749" t="s">
        <v>1610</v>
      </c>
      <c r="N479" s="749"/>
      <c r="O479" s="749"/>
      <c r="P479" s="749"/>
      <c r="Q479" s="749"/>
      <c r="R479" s="963"/>
      <c r="S479" s="963"/>
      <c r="T479" s="855" t="s">
        <v>1166</v>
      </c>
      <c r="U479" s="749" t="s">
        <v>1611</v>
      </c>
      <c r="V479" s="963"/>
      <c r="W479" s="963"/>
      <c r="X479" s="749"/>
      <c r="Y479" s="220"/>
      <c r="Z479" s="151"/>
      <c r="AA479" s="1003">
        <f>IF(D479="?",0,IF(D479&lt;&gt;"",1,0))+IF(L479="?",0,IF(L479&lt;&gt;"",1,0))+IF(T479="?",0,IF(T479&lt;&gt;"",1,0))</f>
        <v>0</v>
      </c>
      <c r="AB479" s="355"/>
      <c r="AC479" s="355"/>
    </row>
    <row r="480" spans="1:29" s="971" customFormat="1" ht="5.25" customHeight="1" x14ac:dyDescent="0.2">
      <c r="A480" s="292"/>
      <c r="B480" s="230"/>
      <c r="C480" s="749"/>
      <c r="D480" s="750"/>
      <c r="E480" s="749"/>
      <c r="F480" s="749"/>
      <c r="G480" s="749"/>
      <c r="H480" s="749"/>
      <c r="I480" s="749"/>
      <c r="J480" s="749"/>
      <c r="K480" s="749"/>
      <c r="L480" s="749"/>
      <c r="M480" s="749"/>
      <c r="N480" s="749"/>
      <c r="O480" s="749"/>
      <c r="P480" s="749"/>
      <c r="Q480" s="749"/>
      <c r="R480" s="963"/>
      <c r="S480" s="963"/>
      <c r="T480" s="963"/>
      <c r="U480" s="963"/>
      <c r="V480" s="963"/>
      <c r="W480" s="963"/>
      <c r="X480" s="749"/>
      <c r="Y480" s="970"/>
      <c r="Z480" s="151"/>
      <c r="AA480" s="1006"/>
      <c r="AB480" s="972"/>
      <c r="AC480" s="972"/>
    </row>
    <row r="481" spans="1:29" s="354" customFormat="1" ht="21" customHeight="1" x14ac:dyDescent="0.2">
      <c r="A481" s="296"/>
      <c r="B481" s="230"/>
      <c r="C481" s="749"/>
      <c r="D481" s="855" t="s">
        <v>1166</v>
      </c>
      <c r="E481" s="749" t="s">
        <v>1612</v>
      </c>
      <c r="F481" s="749"/>
      <c r="G481" s="749"/>
      <c r="H481" s="749"/>
      <c r="I481" s="749"/>
      <c r="J481" s="749"/>
      <c r="K481" s="749"/>
      <c r="L481" s="855" t="s">
        <v>1166</v>
      </c>
      <c r="M481" s="749" t="s">
        <v>1613</v>
      </c>
      <c r="N481" s="749"/>
      <c r="O481" s="749"/>
      <c r="P481" s="749"/>
      <c r="Q481" s="749"/>
      <c r="R481" s="963"/>
      <c r="S481" s="963"/>
      <c r="T481" s="855" t="s">
        <v>1166</v>
      </c>
      <c r="U481" s="749" t="s">
        <v>1614</v>
      </c>
      <c r="V481" s="963"/>
      <c r="W481" s="963"/>
      <c r="X481" s="749"/>
      <c r="Y481" s="220"/>
      <c r="Z481" s="151"/>
      <c r="AA481" s="1003">
        <f>IF(D481="?",0,IF(D481&lt;&gt;"",1,0))+IF(L481="?",0,IF(L481&lt;&gt;"",1,0))+IF(T481="?",0,IF(T481&lt;&gt;"",1,0))</f>
        <v>0</v>
      </c>
      <c r="AB481" s="355"/>
      <c r="AC481" s="355"/>
    </row>
    <row r="482" spans="1:29" s="971" customFormat="1" ht="5.25" customHeight="1" x14ac:dyDescent="0.2">
      <c r="A482" s="292"/>
      <c r="B482" s="230"/>
      <c r="C482" s="749"/>
      <c r="D482" s="750"/>
      <c r="E482" s="749"/>
      <c r="F482" s="749"/>
      <c r="G482" s="749"/>
      <c r="H482" s="749"/>
      <c r="I482" s="749"/>
      <c r="J482" s="749"/>
      <c r="K482" s="749"/>
      <c r="L482" s="749"/>
      <c r="M482" s="749"/>
      <c r="N482" s="749"/>
      <c r="O482" s="749"/>
      <c r="P482" s="749"/>
      <c r="Q482" s="749"/>
      <c r="R482" s="963"/>
      <c r="S482" s="963"/>
      <c r="T482" s="963"/>
      <c r="U482" s="963"/>
      <c r="V482" s="963"/>
      <c r="W482" s="963"/>
      <c r="X482" s="749"/>
      <c r="Y482" s="970"/>
      <c r="Z482" s="151"/>
      <c r="AA482" s="1006"/>
      <c r="AB482" s="972"/>
      <c r="AC482" s="972"/>
    </row>
    <row r="483" spans="1:29" s="354" customFormat="1" ht="21" customHeight="1" x14ac:dyDescent="0.2">
      <c r="A483" s="296"/>
      <c r="B483" s="230"/>
      <c r="C483" s="749"/>
      <c r="D483" s="855" t="s">
        <v>1166</v>
      </c>
      <c r="E483" s="749" t="s">
        <v>1615</v>
      </c>
      <c r="F483" s="749"/>
      <c r="G483" s="749"/>
      <c r="H483" s="749"/>
      <c r="I483" s="749"/>
      <c r="J483" s="749"/>
      <c r="K483" s="749"/>
      <c r="L483" s="855" t="s">
        <v>1166</v>
      </c>
      <c r="M483" s="749" t="s">
        <v>1616</v>
      </c>
      <c r="N483" s="749"/>
      <c r="O483" s="749"/>
      <c r="P483" s="749"/>
      <c r="Q483" s="749"/>
      <c r="R483" s="963"/>
      <c r="S483" s="963"/>
      <c r="T483" s="855" t="s">
        <v>1166</v>
      </c>
      <c r="U483" s="749" t="s">
        <v>1617</v>
      </c>
      <c r="V483" s="963"/>
      <c r="W483" s="963"/>
      <c r="X483" s="749"/>
      <c r="Y483" s="220"/>
      <c r="Z483" s="151"/>
      <c r="AA483" s="1003">
        <f>IF(D483="?",0,IF(D483&lt;&gt;"",1,0))+IF(L483="?",0,IF(L483&lt;&gt;"",1,0))+IF(T483="?",0,IF(T483&lt;&gt;"",1,0))</f>
        <v>0</v>
      </c>
      <c r="AB483" s="355"/>
      <c r="AC483" s="355"/>
    </row>
    <row r="484" spans="1:29" s="971" customFormat="1" ht="5.25" customHeight="1" x14ac:dyDescent="0.2">
      <c r="A484" s="292"/>
      <c r="B484" s="230"/>
      <c r="C484" s="749"/>
      <c r="D484" s="750"/>
      <c r="E484" s="750"/>
      <c r="F484" s="750"/>
      <c r="G484" s="750"/>
      <c r="H484" s="750"/>
      <c r="I484" s="750"/>
      <c r="J484" s="750"/>
      <c r="K484" s="750"/>
      <c r="L484" s="749"/>
      <c r="M484" s="749"/>
      <c r="N484" s="750"/>
      <c r="O484" s="750"/>
      <c r="P484" s="750"/>
      <c r="Q484" s="750"/>
      <c r="R484" s="797"/>
      <c r="S484" s="797"/>
      <c r="T484" s="797"/>
      <c r="U484" s="797"/>
      <c r="V484" s="797"/>
      <c r="W484" s="797"/>
      <c r="X484" s="750"/>
      <c r="Y484" s="970"/>
      <c r="Z484" s="151"/>
      <c r="AA484" s="1006"/>
      <c r="AB484" s="972"/>
      <c r="AC484" s="972"/>
    </row>
    <row r="485" spans="1:29" s="354" customFormat="1" ht="21" customHeight="1" x14ac:dyDescent="0.2">
      <c r="A485" s="296"/>
      <c r="B485" s="230"/>
      <c r="C485" s="749"/>
      <c r="D485" s="749" t="s">
        <v>1635</v>
      </c>
      <c r="E485" s="750"/>
      <c r="F485" s="1785"/>
      <c r="G485" s="1786"/>
      <c r="H485" s="1786"/>
      <c r="I485" s="1786"/>
      <c r="J485" s="1786"/>
      <c r="K485" s="750"/>
      <c r="L485" s="855" t="s">
        <v>1166</v>
      </c>
      <c r="M485" s="749" t="s">
        <v>1618</v>
      </c>
      <c r="N485" s="750"/>
      <c r="O485" s="750"/>
      <c r="P485" s="750"/>
      <c r="Q485" s="750"/>
      <c r="R485" s="797"/>
      <c r="S485" s="797"/>
      <c r="T485" s="855" t="s">
        <v>1166</v>
      </c>
      <c r="U485" s="749" t="s">
        <v>1619</v>
      </c>
      <c r="V485" s="797"/>
      <c r="W485" s="797"/>
      <c r="X485" s="750"/>
      <c r="Y485" s="220"/>
      <c r="Z485" s="151"/>
      <c r="AA485" s="1003">
        <f>IF(F485="?",0,IF(F485&lt;&gt;"",1,0))+IF(L485="?",0,IF(L485&lt;&gt;"",1,0))+IF(T485="?",0,IF(T485&lt;&gt;"",1,0))</f>
        <v>0</v>
      </c>
      <c r="AB485" s="355"/>
      <c r="AC485" s="355"/>
    </row>
    <row r="486" spans="1:29" ht="9" customHeight="1" x14ac:dyDescent="0.2">
      <c r="A486" s="292"/>
      <c r="B486" s="281"/>
      <c r="C486" s="749"/>
      <c r="D486" s="749"/>
      <c r="E486" s="749"/>
      <c r="F486" s="749"/>
      <c r="G486" s="749"/>
      <c r="H486" s="749"/>
      <c r="I486" s="749"/>
      <c r="J486" s="749"/>
      <c r="K486" s="749"/>
      <c r="L486" s="749"/>
      <c r="M486" s="749"/>
      <c r="N486" s="610"/>
      <c r="O486" s="610"/>
      <c r="P486" s="610"/>
      <c r="Q486" s="610"/>
      <c r="R486" s="749"/>
      <c r="S486" s="749"/>
      <c r="T486" s="749"/>
      <c r="U486" s="610"/>
      <c r="V486" s="610"/>
      <c r="W486" s="610"/>
      <c r="X486" s="610"/>
      <c r="Y486" s="183"/>
      <c r="Z486" s="186"/>
      <c r="AA486" s="1003"/>
    </row>
    <row r="487" spans="1:29" s="354" customFormat="1" ht="5.45" customHeight="1" x14ac:dyDescent="0.2">
      <c r="A487" s="292"/>
      <c r="B487" s="964"/>
      <c r="C487" s="965"/>
      <c r="D487" s="965"/>
      <c r="E487" s="965"/>
      <c r="F487" s="965"/>
      <c r="G487" s="965"/>
      <c r="H487" s="965"/>
      <c r="I487" s="965"/>
      <c r="J487" s="965"/>
      <c r="K487" s="965"/>
      <c r="L487" s="965"/>
      <c r="M487" s="965"/>
      <c r="N487" s="965"/>
      <c r="O487" s="965"/>
      <c r="P487" s="965"/>
      <c r="Q487" s="965"/>
      <c r="R487" s="965"/>
      <c r="S487" s="965"/>
      <c r="T487" s="965"/>
      <c r="U487" s="965"/>
      <c r="V487" s="802"/>
      <c r="W487" s="802"/>
      <c r="X487" s="802"/>
      <c r="Y487" s="802"/>
      <c r="Z487" s="803"/>
      <c r="AA487" s="1003"/>
    </row>
    <row r="488" spans="1:29" s="885" customFormat="1" ht="36" customHeight="1" x14ac:dyDescent="0.2">
      <c r="A488" s="292"/>
      <c r="B488" s="225"/>
      <c r="C488" s="1730" t="s">
        <v>977</v>
      </c>
      <c r="D488" s="1791"/>
      <c r="E488" s="1791"/>
      <c r="F488" s="1791"/>
      <c r="G488" s="1791"/>
      <c r="H488" s="1791"/>
      <c r="I488" s="1791"/>
      <c r="J488" s="1791"/>
      <c r="K488" s="1791"/>
      <c r="L488" s="1791"/>
      <c r="M488" s="1791"/>
      <c r="N488" s="1791"/>
      <c r="O488" s="1791"/>
      <c r="P488" s="1791"/>
      <c r="Q488" s="1791"/>
      <c r="R488" s="1791"/>
      <c r="S488" s="1791"/>
      <c r="T488" s="1791"/>
      <c r="U488" s="1791"/>
      <c r="V488" s="1791"/>
      <c r="W488" s="1791"/>
      <c r="X488" s="1792"/>
      <c r="Y488" s="698"/>
      <c r="Z488" s="226"/>
      <c r="AA488" s="1003"/>
    </row>
    <row r="489" spans="1:29" s="354" customFormat="1" ht="5.25" customHeight="1" x14ac:dyDescent="0.2">
      <c r="A489" s="292"/>
      <c r="B489" s="230"/>
      <c r="C489" s="750"/>
      <c r="D489" s="750"/>
      <c r="E489" s="750"/>
      <c r="F489" s="750"/>
      <c r="G489" s="750"/>
      <c r="H489" s="750"/>
      <c r="I489" s="750"/>
      <c r="J489" s="750"/>
      <c r="K489" s="750"/>
      <c r="L489" s="750"/>
      <c r="M489" s="750"/>
      <c r="N489" s="750"/>
      <c r="O489" s="750"/>
      <c r="P489" s="750"/>
      <c r="Q489" s="750"/>
      <c r="R489" s="750"/>
      <c r="S489" s="750"/>
      <c r="T489" s="750"/>
      <c r="U489" s="750"/>
      <c r="V489" s="750"/>
      <c r="W489" s="750"/>
      <c r="X489" s="750"/>
      <c r="Y489" s="750"/>
      <c r="Z489" s="151"/>
      <c r="AA489" s="1003"/>
    </row>
    <row r="490" spans="1:29" s="974" customFormat="1" ht="22.5" customHeight="1" x14ac:dyDescent="0.2">
      <c r="A490" s="292"/>
      <c r="B490" s="966"/>
      <c r="C490" s="746" t="s">
        <v>1620</v>
      </c>
      <c r="D490" s="746"/>
      <c r="E490" s="746"/>
      <c r="F490" s="746"/>
      <c r="G490" s="746"/>
      <c r="H490" s="746"/>
      <c r="I490" s="746"/>
      <c r="J490" s="746"/>
      <c r="K490" s="746"/>
      <c r="L490" s="746"/>
      <c r="M490" s="746"/>
      <c r="N490" s="746"/>
      <c r="O490" s="746"/>
      <c r="P490" s="746"/>
      <c r="Q490" s="746"/>
      <c r="R490" s="749"/>
      <c r="S490" s="749"/>
      <c r="T490" s="749"/>
      <c r="U490" s="749"/>
      <c r="V490" s="749"/>
      <c r="W490" s="749"/>
      <c r="X490" s="749"/>
      <c r="Y490" s="963"/>
      <c r="Z490" s="973"/>
      <c r="AA490" s="1003"/>
    </row>
    <row r="491" spans="1:29" s="354" customFormat="1" ht="5.25" customHeight="1" x14ac:dyDescent="0.2">
      <c r="A491" s="292"/>
      <c r="B491" s="230"/>
      <c r="C491" s="750"/>
      <c r="D491" s="748"/>
      <c r="E491" s="748"/>
      <c r="F491" s="750"/>
      <c r="G491" s="750"/>
      <c r="H491" s="750"/>
      <c r="I491" s="750"/>
      <c r="J491" s="750"/>
      <c r="K491" s="750"/>
      <c r="L491" s="750"/>
      <c r="M491" s="750"/>
      <c r="N491" s="750"/>
      <c r="O491" s="750"/>
      <c r="P491" s="750"/>
      <c r="Q491" s="750"/>
      <c r="R491" s="750"/>
      <c r="S491" s="750"/>
      <c r="T491" s="750"/>
      <c r="U491" s="750"/>
      <c r="V491" s="750"/>
      <c r="W491" s="750"/>
      <c r="X491" s="750"/>
      <c r="Y491" s="750"/>
      <c r="Z491" s="151"/>
      <c r="AA491" s="1003"/>
    </row>
    <row r="492" spans="1:29" s="354" customFormat="1" ht="21" customHeight="1" x14ac:dyDescent="0.2">
      <c r="A492" s="292"/>
      <c r="B492" s="230"/>
      <c r="C492" s="750" t="s">
        <v>82</v>
      </c>
      <c r="D492" s="748"/>
      <c r="E492" s="748"/>
      <c r="F492" s="750"/>
      <c r="G492" s="750"/>
      <c r="H492" s="750"/>
      <c r="I492" s="1268"/>
      <c r="J492" s="1268"/>
      <c r="K492" s="1268"/>
      <c r="L492" s="1268"/>
      <c r="M492" s="1268"/>
      <c r="N492" s="1268"/>
      <c r="O492" s="1268"/>
      <c r="P492" s="1268"/>
      <c r="Q492" s="1268"/>
      <c r="R492" s="1268"/>
      <c r="S492" s="1268"/>
      <c r="T492" s="1268"/>
      <c r="U492" s="1268"/>
      <c r="V492" s="1268"/>
      <c r="W492" s="1268"/>
      <c r="X492" s="1268"/>
      <c r="Y492" s="750"/>
      <c r="Z492" s="151"/>
      <c r="AA492" s="1003">
        <f>IF(I492="?",0,IF(I492&lt;&gt;"",1,0))</f>
        <v>0</v>
      </c>
    </row>
    <row r="493" spans="1:29" s="354" customFormat="1" ht="5.25" customHeight="1" x14ac:dyDescent="0.2">
      <c r="A493" s="292"/>
      <c r="B493" s="230"/>
      <c r="C493" s="749"/>
      <c r="D493" s="748"/>
      <c r="E493" s="748"/>
      <c r="F493" s="750"/>
      <c r="G493" s="750"/>
      <c r="H493" s="750"/>
      <c r="I493" s="750"/>
      <c r="J493" s="750"/>
      <c r="K493" s="750"/>
      <c r="L493" s="750"/>
      <c r="M493" s="750"/>
      <c r="N493" s="750"/>
      <c r="O493" s="750"/>
      <c r="P493" s="750"/>
      <c r="Q493" s="750"/>
      <c r="R493" s="750"/>
      <c r="S493" s="750"/>
      <c r="T493" s="750"/>
      <c r="U493" s="750"/>
      <c r="V493" s="750"/>
      <c r="W493" s="750"/>
      <c r="X493" s="750"/>
      <c r="Y493" s="750"/>
      <c r="Z493" s="151"/>
      <c r="AA493" s="1003"/>
    </row>
    <row r="494" spans="1:29" s="354" customFormat="1" ht="21" customHeight="1" x14ac:dyDescent="0.2">
      <c r="A494" s="292"/>
      <c r="B494" s="235"/>
      <c r="C494" s="750" t="s">
        <v>61</v>
      </c>
      <c r="D494" s="748"/>
      <c r="E494" s="748"/>
      <c r="F494" s="750"/>
      <c r="G494" s="750"/>
      <c r="H494" s="750"/>
      <c r="I494" s="1268"/>
      <c r="J494" s="1268"/>
      <c r="K494" s="1268"/>
      <c r="L494" s="1268"/>
      <c r="M494" s="1268"/>
      <c r="N494" s="1268"/>
      <c r="O494" s="1268"/>
      <c r="P494" s="1268"/>
      <c r="Q494" s="1268"/>
      <c r="R494" s="1268"/>
      <c r="S494" s="1268"/>
      <c r="T494" s="1268"/>
      <c r="U494" s="1268"/>
      <c r="V494" s="1268"/>
      <c r="W494" s="1268"/>
      <c r="X494" s="1268"/>
      <c r="Y494" s="750"/>
      <c r="Z494" s="151"/>
      <c r="AA494" s="1003">
        <f>IF(I494="?",0,IF(I494&lt;&gt;"",1,0))</f>
        <v>0</v>
      </c>
    </row>
    <row r="495" spans="1:29" s="354" customFormat="1" ht="5.25" customHeight="1" x14ac:dyDescent="0.2">
      <c r="A495" s="292"/>
      <c r="B495" s="230"/>
      <c r="C495" s="749"/>
      <c r="D495" s="748"/>
      <c r="E495" s="748"/>
      <c r="F495" s="750"/>
      <c r="G495" s="750"/>
      <c r="H495" s="750"/>
      <c r="I495" s="750"/>
      <c r="J495" s="750"/>
      <c r="K495" s="750"/>
      <c r="L495" s="750"/>
      <c r="M495" s="750"/>
      <c r="N495" s="750"/>
      <c r="O495" s="750"/>
      <c r="P495" s="750"/>
      <c r="Q495" s="750"/>
      <c r="R495" s="750"/>
      <c r="S495" s="750"/>
      <c r="T495" s="750"/>
      <c r="U495" s="750"/>
      <c r="V495" s="750"/>
      <c r="W495" s="750"/>
      <c r="X495" s="750"/>
      <c r="Y495" s="750"/>
      <c r="Z495" s="151"/>
      <c r="AA495" s="1003"/>
    </row>
    <row r="496" spans="1:29" s="354" customFormat="1" ht="21" customHeight="1" x14ac:dyDescent="0.2">
      <c r="A496" s="292"/>
      <c r="B496" s="235"/>
      <c r="C496" s="750" t="s">
        <v>238</v>
      </c>
      <c r="D496" s="748"/>
      <c r="E496" s="748"/>
      <c r="F496" s="750"/>
      <c r="G496" s="750"/>
      <c r="H496" s="750"/>
      <c r="I496" s="1268"/>
      <c r="J496" s="1268"/>
      <c r="K496" s="1268"/>
      <c r="L496" s="1268"/>
      <c r="M496" s="1268"/>
      <c r="N496" s="1268"/>
      <c r="O496" s="1268"/>
      <c r="P496" s="1268"/>
      <c r="Q496" s="1268"/>
      <c r="R496" s="1268"/>
      <c r="S496" s="1268"/>
      <c r="T496" s="1268"/>
      <c r="U496" s="1268"/>
      <c r="V496" s="1268"/>
      <c r="W496" s="1268"/>
      <c r="X496" s="1268"/>
      <c r="Y496" s="750"/>
      <c r="Z496" s="151"/>
      <c r="AA496" s="1003">
        <f>IF(I496="?",0,IF(I496&lt;&gt;"",1,0))</f>
        <v>0</v>
      </c>
    </row>
    <row r="497" spans="1:30" s="354" customFormat="1" ht="5.25" customHeight="1" x14ac:dyDescent="0.2">
      <c r="A497" s="292"/>
      <c r="B497" s="228"/>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155"/>
      <c r="AA497" s="1003"/>
    </row>
    <row r="498" spans="1:30" s="354" customFormat="1" ht="5.25" customHeight="1" x14ac:dyDescent="0.2">
      <c r="A498" s="292"/>
      <c r="B498" s="230"/>
      <c r="C498" s="750"/>
      <c r="D498" s="750"/>
      <c r="E498" s="750"/>
      <c r="F498" s="750"/>
      <c r="G498" s="750"/>
      <c r="H498" s="750"/>
      <c r="I498" s="750"/>
      <c r="J498" s="750"/>
      <c r="K498" s="750"/>
      <c r="L498" s="750"/>
      <c r="M498" s="750"/>
      <c r="N498" s="750"/>
      <c r="O498" s="750"/>
      <c r="P498" s="750"/>
      <c r="Q498" s="750"/>
      <c r="R498" s="750"/>
      <c r="S498" s="750"/>
      <c r="T498" s="750"/>
      <c r="U498" s="750"/>
      <c r="V498" s="750"/>
      <c r="W498" s="750"/>
      <c r="X498" s="750"/>
      <c r="Y498" s="750"/>
      <c r="Z498" s="151"/>
      <c r="AA498" s="1003"/>
    </row>
    <row r="499" spans="1:30" s="884" customFormat="1" ht="36" customHeight="1" x14ac:dyDescent="0.2">
      <c r="A499" s="292"/>
      <c r="B499" s="225"/>
      <c r="C499" s="1730" t="s">
        <v>976</v>
      </c>
      <c r="D499" s="1791"/>
      <c r="E499" s="1791"/>
      <c r="F499" s="1791"/>
      <c r="G499" s="1791"/>
      <c r="H499" s="1791"/>
      <c r="I499" s="1791"/>
      <c r="J499" s="1791"/>
      <c r="K499" s="1791"/>
      <c r="L499" s="1791"/>
      <c r="M499" s="1791"/>
      <c r="N499" s="1791"/>
      <c r="O499" s="1791"/>
      <c r="P499" s="1791"/>
      <c r="Q499" s="1791"/>
      <c r="R499" s="1791"/>
      <c r="S499" s="1791"/>
      <c r="T499" s="1791"/>
      <c r="U499" s="1791"/>
      <c r="V499" s="1791"/>
      <c r="W499" s="1791"/>
      <c r="X499" s="1792"/>
      <c r="Y499" s="698"/>
      <c r="Z499" s="226"/>
      <c r="AA499" s="1003"/>
    </row>
    <row r="500" spans="1:30" s="354" customFormat="1" ht="5.25" customHeight="1" x14ac:dyDescent="0.2">
      <c r="A500" s="292"/>
      <c r="B500" s="228"/>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155"/>
      <c r="AA500" s="1003"/>
    </row>
    <row r="501" spans="1:30" s="354" customFormat="1" ht="5.25" customHeight="1" x14ac:dyDescent="0.2">
      <c r="A501" s="292"/>
      <c r="B501" s="230"/>
      <c r="C501" s="750"/>
      <c r="D501" s="750"/>
      <c r="E501" s="750"/>
      <c r="F501" s="750"/>
      <c r="G501" s="750"/>
      <c r="H501" s="750"/>
      <c r="I501" s="750"/>
      <c r="J501" s="750"/>
      <c r="K501" s="750"/>
      <c r="L501" s="750"/>
      <c r="M501" s="750"/>
      <c r="N501" s="750"/>
      <c r="O501" s="750"/>
      <c r="P501" s="750"/>
      <c r="Q501" s="750"/>
      <c r="R501" s="750"/>
      <c r="S501" s="750"/>
      <c r="T501" s="750"/>
      <c r="U501" s="750"/>
      <c r="V501" s="750"/>
      <c r="W501" s="750"/>
      <c r="X501" s="750"/>
      <c r="Y501" s="750"/>
      <c r="Z501" s="151"/>
      <c r="AA501" s="1003"/>
    </row>
    <row r="502" spans="1:30" s="354" customFormat="1" ht="30.75" customHeight="1" x14ac:dyDescent="0.2">
      <c r="A502" s="292"/>
      <c r="B502" s="230"/>
      <c r="C502" s="1273" t="s">
        <v>1141</v>
      </c>
      <c r="D502" s="1273"/>
      <c r="E502" s="1273"/>
      <c r="F502" s="1273"/>
      <c r="G502" s="1273"/>
      <c r="H502" s="1273"/>
      <c r="I502" s="1273"/>
      <c r="J502" s="1273"/>
      <c r="K502" s="1273"/>
      <c r="L502" s="1273"/>
      <c r="M502" s="1273"/>
      <c r="N502" s="1274"/>
      <c r="O502" s="1274"/>
      <c r="P502" s="1274"/>
      <c r="Q502" s="1274"/>
      <c r="R502" s="1274"/>
      <c r="S502" s="1274"/>
      <c r="T502" s="1274"/>
      <c r="U502" s="332"/>
      <c r="V502" s="332"/>
      <c r="W502" s="1188" t="s">
        <v>1166</v>
      </c>
      <c r="X502" s="1189"/>
      <c r="Y502" s="750"/>
      <c r="Z502" s="151"/>
      <c r="AA502" s="1003">
        <f>IF(W502="?",0,IF(W502&lt;&gt;"",1,0))</f>
        <v>0</v>
      </c>
    </row>
    <row r="503" spans="1:30" s="354" customFormat="1" ht="10.5" customHeight="1" x14ac:dyDescent="0.2">
      <c r="A503" s="288" t="str">
        <f>IF($L$4&lt;&gt;"",$L$4,"")</f>
        <v>00000000</v>
      </c>
      <c r="B503" s="197"/>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59"/>
      <c r="AA503" s="1003"/>
    </row>
    <row r="504" spans="1:30" s="354" customFormat="1" ht="5.25" customHeight="1" x14ac:dyDescent="0.2">
      <c r="A504" s="292"/>
      <c r="B504" s="964"/>
      <c r="C504" s="965"/>
      <c r="D504" s="965"/>
      <c r="E504" s="965"/>
      <c r="F504" s="965"/>
      <c r="G504" s="965"/>
      <c r="H504" s="965"/>
      <c r="I504" s="965"/>
      <c r="J504" s="965"/>
      <c r="K504" s="965"/>
      <c r="L504" s="965"/>
      <c r="M504" s="965"/>
      <c r="N504" s="965"/>
      <c r="O504" s="965"/>
      <c r="P504" s="965"/>
      <c r="Q504" s="965"/>
      <c r="R504" s="965"/>
      <c r="S504" s="965"/>
      <c r="T504" s="965"/>
      <c r="U504" s="965"/>
      <c r="V504" s="802"/>
      <c r="W504" s="802"/>
      <c r="X504" s="802"/>
      <c r="Y504" s="802"/>
      <c r="Z504" s="803"/>
      <c r="AA504" s="1003"/>
      <c r="AB504" s="146"/>
      <c r="AC504" s="146"/>
      <c r="AD504" s="146"/>
    </row>
    <row r="505" spans="1:30" s="354" customFormat="1" ht="21" customHeight="1" x14ac:dyDescent="0.2">
      <c r="A505" s="292"/>
      <c r="B505" s="281"/>
      <c r="C505" s="1807" t="s">
        <v>1324</v>
      </c>
      <c r="D505" s="1673"/>
      <c r="E505" s="1673"/>
      <c r="F505" s="1673"/>
      <c r="G505" s="847" t="s">
        <v>1336</v>
      </c>
      <c r="H505" s="1808" t="str">
        <f>$L$10</f>
        <v/>
      </c>
      <c r="I505" s="1809"/>
      <c r="J505" s="1809"/>
      <c r="K505" s="1809"/>
      <c r="L505" s="1809"/>
      <c r="M505" s="1809"/>
      <c r="N505" s="1809"/>
      <c r="O505" s="1809"/>
      <c r="P505" s="1809"/>
      <c r="Q505" s="1809"/>
      <c r="R505" s="1809"/>
      <c r="S505" s="1809"/>
      <c r="T505" s="1810"/>
      <c r="U505" s="1811" t="str">
        <f>$L$4</f>
        <v>00000000</v>
      </c>
      <c r="V505" s="1812"/>
      <c r="W505" s="1812"/>
      <c r="X505" s="1813"/>
      <c r="Y505" s="806"/>
      <c r="Z505" s="186"/>
      <c r="AA505" s="1003">
        <f>IF(SUM(AA506:AA557)&gt;0,10000,0)</f>
        <v>0</v>
      </c>
      <c r="AB505" s="146"/>
      <c r="AC505" s="146"/>
      <c r="AD505" s="146"/>
    </row>
    <row r="506" spans="1:30" ht="9" customHeight="1" x14ac:dyDescent="0.2">
      <c r="A506" s="292"/>
      <c r="B506" s="160"/>
      <c r="C506" s="750"/>
      <c r="D506" s="750"/>
      <c r="E506" s="750"/>
      <c r="F506" s="750"/>
      <c r="G506" s="750"/>
      <c r="H506" s="750"/>
      <c r="I506" s="750"/>
      <c r="J506" s="750"/>
      <c r="K506" s="750"/>
      <c r="L506" s="750"/>
      <c r="M506" s="750"/>
      <c r="N506" s="750"/>
      <c r="O506" s="750"/>
      <c r="P506" s="750"/>
      <c r="Q506" s="750"/>
      <c r="R506" s="750"/>
      <c r="S506" s="750"/>
      <c r="T506" s="750"/>
      <c r="U506" s="750"/>
      <c r="V506" s="750"/>
      <c r="W506" s="750"/>
      <c r="X506" s="750"/>
      <c r="Y506" s="193"/>
      <c r="Z506" s="186"/>
      <c r="AA506" s="1003"/>
    </row>
    <row r="507" spans="1:30" ht="21" customHeight="1" x14ac:dyDescent="0.2">
      <c r="A507" s="296"/>
      <c r="B507" s="160"/>
      <c r="C507" s="750"/>
      <c r="D507" s="797"/>
      <c r="E507" s="797" t="s">
        <v>1596</v>
      </c>
      <c r="F507" s="1800"/>
      <c r="G507" s="1801"/>
      <c r="H507" s="1801"/>
      <c r="I507" s="1801"/>
      <c r="J507" s="1801"/>
      <c r="K507" s="1801"/>
      <c r="L507" s="1801"/>
      <c r="M507" s="1801"/>
      <c r="N507" s="1801"/>
      <c r="O507" s="1801"/>
      <c r="P507" s="1801"/>
      <c r="Q507" s="1801"/>
      <c r="R507" s="1801"/>
      <c r="S507" s="1801"/>
      <c r="T507" s="1801"/>
      <c r="U507" s="1801"/>
      <c r="V507" s="1801"/>
      <c r="W507" s="1801"/>
      <c r="X507" s="1801"/>
      <c r="Y507" s="193"/>
      <c r="Z507" s="186"/>
      <c r="AA507" s="1003">
        <f>IF(F507="?",0,IF(F507&lt;&gt;"",1,0))</f>
        <v>0</v>
      </c>
    </row>
    <row r="508" spans="1:30" s="354" customFormat="1" ht="5.25" customHeight="1" x14ac:dyDescent="0.2">
      <c r="A508" s="292"/>
      <c r="B508" s="230"/>
      <c r="C508" s="797"/>
      <c r="D508" s="797"/>
      <c r="E508" s="750"/>
      <c r="F508" s="750"/>
      <c r="G508" s="750"/>
      <c r="H508" s="750"/>
      <c r="I508" s="750"/>
      <c r="J508" s="750"/>
      <c r="K508" s="750"/>
      <c r="L508" s="750"/>
      <c r="M508" s="750"/>
      <c r="N508" s="750"/>
      <c r="O508" s="750"/>
      <c r="P508" s="750"/>
      <c r="Q508" s="750"/>
      <c r="R508" s="797"/>
      <c r="S508" s="797"/>
      <c r="T508" s="797"/>
      <c r="U508" s="797"/>
      <c r="V508" s="797"/>
      <c r="W508" s="797"/>
      <c r="X508" s="750"/>
      <c r="Y508" s="970"/>
      <c r="Z508" s="151"/>
      <c r="AA508" s="1003"/>
      <c r="AB508" s="355"/>
      <c r="AC508" s="355"/>
    </row>
    <row r="509" spans="1:30" ht="21" customHeight="1" x14ac:dyDescent="0.2">
      <c r="A509" s="296"/>
      <c r="B509" s="160"/>
      <c r="C509" s="750"/>
      <c r="D509" s="750"/>
      <c r="E509" s="797" t="s">
        <v>1070</v>
      </c>
      <c r="F509" s="1798"/>
      <c r="G509" s="1799"/>
      <c r="H509" s="750"/>
      <c r="I509" s="797" t="s">
        <v>905</v>
      </c>
      <c r="J509" s="1800"/>
      <c r="K509" s="1801"/>
      <c r="L509" s="1801"/>
      <c r="M509" s="1801"/>
      <c r="N509" s="1801"/>
      <c r="O509" s="1801"/>
      <c r="P509" s="1801"/>
      <c r="Q509" s="1801"/>
      <c r="R509" s="1801"/>
      <c r="S509" s="1801"/>
      <c r="T509" s="1801"/>
      <c r="U509" s="1801"/>
      <c r="V509" s="1801"/>
      <c r="W509" s="1801"/>
      <c r="X509" s="1801"/>
      <c r="Y509" s="193"/>
      <c r="Z509" s="186"/>
      <c r="AA509" s="1003">
        <f>IF(F509="?",0,IF(F509&lt;&gt;"",1,0))+IF(J509="?",0,IF(J509&lt;&gt;"",1,0))</f>
        <v>0</v>
      </c>
    </row>
    <row r="510" spans="1:30" s="354" customFormat="1" ht="9" customHeight="1" x14ac:dyDescent="0.2">
      <c r="A510" s="292"/>
      <c r="B510" s="230"/>
      <c r="C510" s="797"/>
      <c r="D510" s="797"/>
      <c r="E510" s="750"/>
      <c r="F510" s="750"/>
      <c r="G510" s="750"/>
      <c r="H510" s="750"/>
      <c r="I510" s="750"/>
      <c r="J510" s="750"/>
      <c r="K510" s="750"/>
      <c r="L510" s="750"/>
      <c r="M510" s="750"/>
      <c r="N510" s="750"/>
      <c r="O510" s="750"/>
      <c r="P510" s="750"/>
      <c r="Q510" s="750"/>
      <c r="R510" s="797"/>
      <c r="S510" s="797"/>
      <c r="T510" s="797"/>
      <c r="U510" s="797"/>
      <c r="V510" s="797"/>
      <c r="W510" s="797"/>
      <c r="X510" s="750"/>
      <c r="Y510" s="970"/>
      <c r="Z510" s="151"/>
      <c r="AA510" s="1003"/>
      <c r="AB510" s="355"/>
      <c r="AC510" s="355"/>
    </row>
    <row r="511" spans="1:30" s="354" customFormat="1" ht="24" customHeight="1" x14ac:dyDescent="0.2">
      <c r="A511" s="296"/>
      <c r="B511" s="230"/>
      <c r="C511" s="1802" t="s">
        <v>1597</v>
      </c>
      <c r="D511" s="1803"/>
      <c r="E511" s="1803"/>
      <c r="F511" s="1803"/>
      <c r="G511" s="1803"/>
      <c r="H511" s="1803"/>
      <c r="I511" s="1803"/>
      <c r="J511" s="1803"/>
      <c r="K511" s="1803"/>
      <c r="L511" s="1803"/>
      <c r="M511" s="1803"/>
      <c r="N511" s="1803"/>
      <c r="O511" s="1803"/>
      <c r="P511" s="1803"/>
      <c r="Q511" s="1803"/>
      <c r="R511" s="1803"/>
      <c r="S511" s="1803"/>
      <c r="T511" s="1803"/>
      <c r="U511" s="963"/>
      <c r="V511" s="855" t="s">
        <v>1166</v>
      </c>
      <c r="W511" s="103"/>
      <c r="X511" s="855" t="s">
        <v>1166</v>
      </c>
      <c r="Y511" s="797"/>
      <c r="Z511" s="151"/>
      <c r="AA511" s="1003">
        <f>IF(V511="?",0,IF(V511&lt;&gt;"",1,0))+IF(X511="?",0,IF(X511&lt;&gt;"",1,0))</f>
        <v>0</v>
      </c>
      <c r="AB511" s="355"/>
      <c r="AC511" s="355"/>
    </row>
    <row r="512" spans="1:30" s="354" customFormat="1" ht="9" customHeight="1" x14ac:dyDescent="0.2">
      <c r="A512" s="292"/>
      <c r="B512" s="230"/>
      <c r="C512" s="797"/>
      <c r="D512" s="797"/>
      <c r="E512" s="750"/>
      <c r="F512" s="750"/>
      <c r="G512" s="750"/>
      <c r="H512" s="750"/>
      <c r="I512" s="750"/>
      <c r="J512" s="750"/>
      <c r="K512" s="750"/>
      <c r="L512" s="750"/>
      <c r="M512" s="750"/>
      <c r="N512" s="750"/>
      <c r="O512" s="750"/>
      <c r="P512" s="750"/>
      <c r="Q512" s="750"/>
      <c r="R512" s="797"/>
      <c r="S512" s="797"/>
      <c r="T512" s="797"/>
      <c r="U512" s="797"/>
      <c r="V512" s="797"/>
      <c r="W512" s="797"/>
      <c r="X512" s="750"/>
      <c r="Y512" s="970"/>
      <c r="Z512" s="151"/>
      <c r="AA512" s="1003"/>
      <c r="AB512" s="355"/>
      <c r="AC512" s="355"/>
    </row>
    <row r="513" spans="1:29" s="354" customFormat="1" ht="21" customHeight="1" x14ac:dyDescent="0.2">
      <c r="A513" s="296"/>
      <c r="B513" s="230"/>
      <c r="C513" s="797"/>
      <c r="D513" s="797"/>
      <c r="E513" s="797"/>
      <c r="F513" s="797"/>
      <c r="G513" s="797"/>
      <c r="H513" s="797" t="s">
        <v>1598</v>
      </c>
      <c r="I513" s="1188" t="s">
        <v>1166</v>
      </c>
      <c r="J513" s="1804"/>
      <c r="K513" s="1804"/>
      <c r="L513" s="1804"/>
      <c r="M513" s="1805"/>
      <c r="N513" s="1805"/>
      <c r="O513" s="1805"/>
      <c r="P513" s="1805"/>
      <c r="Q513" s="1805"/>
      <c r="R513" s="1805"/>
      <c r="S513" s="1805"/>
      <c r="T513" s="1805"/>
      <c r="U513" s="1805"/>
      <c r="V513" s="1805"/>
      <c r="W513" s="1805"/>
      <c r="X513" s="1806"/>
      <c r="Y513" s="970"/>
      <c r="Z513" s="151"/>
      <c r="AA513" s="1003">
        <f>IF(I513="?",0,IF(I513&lt;&gt;"",1,0))</f>
        <v>0</v>
      </c>
      <c r="AB513" s="355"/>
      <c r="AC513" s="355"/>
    </row>
    <row r="514" spans="1:29" s="354" customFormat="1" ht="5.25" customHeight="1" x14ac:dyDescent="0.2">
      <c r="A514" s="292"/>
      <c r="B514" s="230"/>
      <c r="C514" s="797"/>
      <c r="D514" s="797"/>
      <c r="E514" s="750"/>
      <c r="F514" s="750"/>
      <c r="G514" s="750"/>
      <c r="H514" s="750"/>
      <c r="I514" s="750"/>
      <c r="J514" s="750"/>
      <c r="K514" s="750"/>
      <c r="L514" s="750"/>
      <c r="M514" s="750"/>
      <c r="N514" s="750"/>
      <c r="O514" s="750"/>
      <c r="P514" s="750"/>
      <c r="Q514" s="750"/>
      <c r="R514" s="797"/>
      <c r="S514" s="797"/>
      <c r="T514" s="797"/>
      <c r="U514" s="797"/>
      <c r="V514" s="797"/>
      <c r="W514" s="797"/>
      <c r="X514" s="750"/>
      <c r="Y514" s="970"/>
      <c r="Z514" s="151"/>
      <c r="AA514" s="1003"/>
      <c r="AB514" s="355"/>
      <c r="AC514" s="355"/>
    </row>
    <row r="515" spans="1:29" s="354" customFormat="1" ht="21" customHeight="1" x14ac:dyDescent="0.2">
      <c r="A515" s="296"/>
      <c r="B515" s="230"/>
      <c r="C515" s="750" t="s">
        <v>1631</v>
      </c>
      <c r="D515" s="797"/>
      <c r="E515" s="797"/>
      <c r="F515" s="797"/>
      <c r="G515" s="797"/>
      <c r="H515" s="797"/>
      <c r="I515" s="797"/>
      <c r="J515" s="797"/>
      <c r="K515" s="797"/>
      <c r="L515" s="797"/>
      <c r="M515" s="797"/>
      <c r="N515" s="797"/>
      <c r="O515" s="797"/>
      <c r="P515" s="797"/>
      <c r="Q515" s="855" t="s">
        <v>1166</v>
      </c>
      <c r="R515" s="749" t="s">
        <v>1632</v>
      </c>
      <c r="S515" s="970"/>
      <c r="T515" s="855" t="s">
        <v>1166</v>
      </c>
      <c r="U515" s="749" t="s">
        <v>1633</v>
      </c>
      <c r="V515" s="970"/>
      <c r="W515" s="855" t="s">
        <v>1166</v>
      </c>
      <c r="X515" s="749" t="s">
        <v>1634</v>
      </c>
      <c r="Y515" s="970"/>
      <c r="Z515" s="151"/>
      <c r="AA515" s="1003">
        <f>IF(Q515="?",0,IF(Q515&lt;&gt;"",1,0))+IF(T515="?",0,IF(T515&lt;&gt;"",1,0))+IF(W515="?",0,IF(W515&lt;&gt;"",1,0))</f>
        <v>0</v>
      </c>
      <c r="AB515" s="355"/>
      <c r="AC515" s="355"/>
    </row>
    <row r="516" spans="1:29" ht="9" customHeight="1" x14ac:dyDescent="0.2">
      <c r="A516" s="292"/>
      <c r="B516" s="281"/>
      <c r="C516" s="749"/>
      <c r="D516" s="749"/>
      <c r="E516" s="749"/>
      <c r="F516" s="749"/>
      <c r="G516" s="749"/>
      <c r="H516" s="749"/>
      <c r="I516" s="749"/>
      <c r="J516" s="749"/>
      <c r="K516" s="749"/>
      <c r="L516" s="749"/>
      <c r="M516" s="749"/>
      <c r="N516" s="749"/>
      <c r="O516" s="749"/>
      <c r="P516" s="749"/>
      <c r="Q516" s="749"/>
      <c r="R516" s="749"/>
      <c r="S516" s="749"/>
      <c r="T516" s="749"/>
      <c r="U516" s="749"/>
      <c r="V516" s="749"/>
      <c r="W516" s="749"/>
      <c r="X516" s="749"/>
      <c r="Y516" s="220"/>
      <c r="Z516" s="186"/>
      <c r="AA516" s="1003"/>
    </row>
    <row r="517" spans="1:29" s="353" customFormat="1" ht="27" customHeight="1" x14ac:dyDescent="0.2">
      <c r="A517" s="459" t="s">
        <v>258</v>
      </c>
      <c r="B517" s="165"/>
      <c r="C517" s="1787" t="s">
        <v>1599</v>
      </c>
      <c r="D517" s="1788"/>
      <c r="E517" s="1788"/>
      <c r="F517" s="1788"/>
      <c r="G517" s="1788"/>
      <c r="H517" s="1788"/>
      <c r="I517" s="1788"/>
      <c r="J517" s="1788"/>
      <c r="K517" s="1788"/>
      <c r="L517" s="1788"/>
      <c r="M517" s="1788"/>
      <c r="N517" s="1788"/>
      <c r="O517" s="1788"/>
      <c r="P517" s="1788"/>
      <c r="Q517" s="1788"/>
      <c r="R517" s="1788"/>
      <c r="S517" s="1788"/>
      <c r="T517" s="1793"/>
      <c r="U517" s="1793"/>
      <c r="V517" s="1793"/>
      <c r="W517" s="1793"/>
      <c r="X517" s="1794"/>
      <c r="Y517" s="239"/>
      <c r="Z517" s="166"/>
      <c r="AA517" s="1003"/>
    </row>
    <row r="518" spans="1:29" ht="5.25" customHeight="1" x14ac:dyDescent="0.2">
      <c r="A518" s="292"/>
      <c r="B518" s="281"/>
      <c r="C518" s="749"/>
      <c r="D518" s="749"/>
      <c r="E518" s="749"/>
      <c r="F518" s="749"/>
      <c r="G518" s="749"/>
      <c r="H518" s="749"/>
      <c r="I518" s="749"/>
      <c r="J518" s="749"/>
      <c r="K518" s="749"/>
      <c r="L518" s="749"/>
      <c r="M518" s="749"/>
      <c r="N518" s="749"/>
      <c r="O518" s="749"/>
      <c r="P518" s="749"/>
      <c r="Q518" s="749"/>
      <c r="R518" s="749"/>
      <c r="S518" s="749"/>
      <c r="T518" s="749"/>
      <c r="U518" s="749"/>
      <c r="V518" s="749"/>
      <c r="W518" s="749"/>
      <c r="X518" s="749"/>
      <c r="Y518" s="220"/>
      <c r="Z518" s="186"/>
      <c r="AA518" s="1003"/>
    </row>
    <row r="519" spans="1:29" s="354" customFormat="1" ht="21" customHeight="1" x14ac:dyDescent="0.2">
      <c r="A519" s="296"/>
      <c r="B519" s="230"/>
      <c r="C519" s="797"/>
      <c r="D519" s="797"/>
      <c r="E519" s="797"/>
      <c r="F519" s="797"/>
      <c r="G519" s="797"/>
      <c r="H519" s="797"/>
      <c r="I519" s="797" t="s">
        <v>1600</v>
      </c>
      <c r="J519" s="1795"/>
      <c r="K519" s="1796"/>
      <c r="L519" s="1797"/>
      <c r="M519" s="750" t="s">
        <v>1601</v>
      </c>
      <c r="N519" s="797"/>
      <c r="O519" s="797"/>
      <c r="P519" s="1795"/>
      <c r="Q519" s="1796"/>
      <c r="R519" s="1797"/>
      <c r="S519" s="750" t="s">
        <v>1602</v>
      </c>
      <c r="T519" s="797"/>
      <c r="U519" s="1795"/>
      <c r="V519" s="1796"/>
      <c r="W519" s="1797"/>
      <c r="X519" s="750" t="s">
        <v>1025</v>
      </c>
      <c r="Y519" s="797"/>
      <c r="Z519" s="151"/>
      <c r="AA519" s="1003">
        <f>IF(J519="?",0,IF(J519&lt;&gt;"",1,0))+IF(P519="?",0,IF(P519&lt;&gt;"",1,0))+IF(U519="?",0,IF(U519&lt;&gt;"",1,0))</f>
        <v>0</v>
      </c>
      <c r="AB519" s="355"/>
      <c r="AC519" s="355"/>
    </row>
    <row r="520" spans="1:29" s="354" customFormat="1" ht="5.25" customHeight="1" x14ac:dyDescent="0.2">
      <c r="A520" s="292"/>
      <c r="B520" s="230"/>
      <c r="C520" s="797"/>
      <c r="D520" s="797"/>
      <c r="E520" s="750"/>
      <c r="F520" s="750"/>
      <c r="G520" s="750"/>
      <c r="H520" s="750"/>
      <c r="I520" s="750"/>
      <c r="J520" s="750"/>
      <c r="K520" s="750"/>
      <c r="L520" s="750"/>
      <c r="M520" s="750"/>
      <c r="N520" s="750"/>
      <c r="O520" s="750"/>
      <c r="P520" s="750"/>
      <c r="Q520" s="750"/>
      <c r="R520" s="797"/>
      <c r="S520" s="797"/>
      <c r="T520" s="797"/>
      <c r="U520" s="797"/>
      <c r="V520" s="797"/>
      <c r="W520" s="797"/>
      <c r="X520" s="750"/>
      <c r="Y520" s="970"/>
      <c r="Z520" s="151"/>
      <c r="AA520" s="1003"/>
      <c r="AB520" s="355"/>
      <c r="AC520" s="355"/>
    </row>
    <row r="521" spans="1:29" s="353" customFormat="1" ht="27" customHeight="1" x14ac:dyDescent="0.2">
      <c r="A521" s="459" t="s">
        <v>258</v>
      </c>
      <c r="B521" s="165"/>
      <c r="C521" s="1787" t="s">
        <v>1603</v>
      </c>
      <c r="D521" s="1788"/>
      <c r="E521" s="1788"/>
      <c r="F521" s="1788"/>
      <c r="G521" s="1788"/>
      <c r="H521" s="1788"/>
      <c r="I521" s="1788"/>
      <c r="J521" s="1788"/>
      <c r="K521" s="1788"/>
      <c r="L521" s="1788"/>
      <c r="M521" s="1788"/>
      <c r="N521" s="1788"/>
      <c r="O521" s="1788"/>
      <c r="P521" s="1788"/>
      <c r="Q521" s="1788"/>
      <c r="R521" s="1788"/>
      <c r="S521" s="1788"/>
      <c r="T521" s="1793"/>
      <c r="U521" s="1793"/>
      <c r="V521" s="1793"/>
      <c r="W521" s="1793"/>
      <c r="X521" s="1794"/>
      <c r="Y521" s="239"/>
      <c r="Z521" s="166"/>
      <c r="AA521" s="1003"/>
    </row>
    <row r="522" spans="1:29" s="354" customFormat="1" ht="5.25" customHeight="1" x14ac:dyDescent="0.2">
      <c r="A522" s="292"/>
      <c r="B522" s="230"/>
      <c r="C522" s="797"/>
      <c r="D522" s="797"/>
      <c r="E522" s="750"/>
      <c r="F522" s="750"/>
      <c r="G522" s="750"/>
      <c r="H522" s="750"/>
      <c r="I522" s="750"/>
      <c r="J522" s="750"/>
      <c r="K522" s="750"/>
      <c r="L522" s="750"/>
      <c r="M522" s="750"/>
      <c r="N522" s="750"/>
      <c r="O522" s="750"/>
      <c r="P522" s="750"/>
      <c r="Q522" s="750"/>
      <c r="R522" s="797"/>
      <c r="S522" s="797"/>
      <c r="T522" s="797"/>
      <c r="U522" s="797"/>
      <c r="V522" s="797"/>
      <c r="W522" s="797"/>
      <c r="X522" s="750"/>
      <c r="Y522" s="970"/>
      <c r="Z522" s="151"/>
      <c r="AA522" s="1003"/>
      <c r="AB522" s="355"/>
      <c r="AC522" s="355"/>
    </row>
    <row r="523" spans="1:29" s="354" customFormat="1" ht="21" customHeight="1" x14ac:dyDescent="0.2">
      <c r="A523" s="296"/>
      <c r="B523" s="230"/>
      <c r="C523" s="797"/>
      <c r="D523" s="797"/>
      <c r="E523" s="797"/>
      <c r="F523" s="797"/>
      <c r="G523" s="797"/>
      <c r="H523" s="797"/>
      <c r="I523" s="797" t="s">
        <v>1604</v>
      </c>
      <c r="J523" s="1795"/>
      <c r="K523" s="1796"/>
      <c r="L523" s="1797"/>
      <c r="M523" s="750" t="s">
        <v>1601</v>
      </c>
      <c r="N523" s="797"/>
      <c r="O523" s="797"/>
      <c r="P523" s="1795"/>
      <c r="Q523" s="1796"/>
      <c r="R523" s="1797"/>
      <c r="S523" s="750" t="s">
        <v>1602</v>
      </c>
      <c r="T523" s="797"/>
      <c r="U523" s="1795"/>
      <c r="V523" s="1796"/>
      <c r="W523" s="1797"/>
      <c r="X523" s="750" t="s">
        <v>1025</v>
      </c>
      <c r="Y523" s="797"/>
      <c r="Z523" s="151"/>
      <c r="AA523" s="1003">
        <f>IF(J523="?",0,IF(J523&lt;&gt;"",1,0))+IF(P523="?",0,IF(P523&lt;&gt;"",1,0))+IF(U523="?",0,IF(U523&lt;&gt;"",1,0))</f>
        <v>0</v>
      </c>
      <c r="AB523" s="355"/>
      <c r="AC523" s="355"/>
    </row>
    <row r="524" spans="1:29" s="354" customFormat="1" ht="9" customHeight="1" x14ac:dyDescent="0.2">
      <c r="A524" s="292"/>
      <c r="B524" s="281"/>
      <c r="C524" s="749"/>
      <c r="D524" s="749"/>
      <c r="E524" s="749"/>
      <c r="F524" s="749"/>
      <c r="G524" s="749"/>
      <c r="H524" s="749"/>
      <c r="I524" s="749"/>
      <c r="J524" s="749"/>
      <c r="K524" s="749"/>
      <c r="L524" s="749"/>
      <c r="M524" s="749"/>
      <c r="N524" s="749"/>
      <c r="O524" s="749"/>
      <c r="P524" s="749"/>
      <c r="Q524" s="749"/>
      <c r="R524" s="749"/>
      <c r="S524" s="749"/>
      <c r="T524" s="749"/>
      <c r="U524" s="749"/>
      <c r="V524" s="749"/>
      <c r="W524" s="749"/>
      <c r="X524" s="749"/>
      <c r="Y524" s="220"/>
      <c r="Z524" s="186"/>
      <c r="AA524" s="1003"/>
      <c r="AB524" s="355"/>
      <c r="AC524" s="355"/>
    </row>
    <row r="525" spans="1:29" s="353" customFormat="1" ht="27" customHeight="1" x14ac:dyDescent="0.2">
      <c r="A525" s="459" t="s">
        <v>258</v>
      </c>
      <c r="B525" s="165"/>
      <c r="C525" s="1787" t="s">
        <v>1648</v>
      </c>
      <c r="D525" s="1788"/>
      <c r="E525" s="1788"/>
      <c r="F525" s="1788"/>
      <c r="G525" s="1788"/>
      <c r="H525" s="1788"/>
      <c r="I525" s="1788"/>
      <c r="J525" s="1788"/>
      <c r="K525" s="1788"/>
      <c r="L525" s="1788"/>
      <c r="M525" s="1788"/>
      <c r="N525" s="1788"/>
      <c r="O525" s="1788"/>
      <c r="P525" s="1788"/>
      <c r="Q525" s="1788"/>
      <c r="R525" s="1788"/>
      <c r="S525" s="1788"/>
      <c r="T525" s="1793"/>
      <c r="U525" s="1793"/>
      <c r="V525" s="1793"/>
      <c r="W525" s="1793"/>
      <c r="X525" s="1794"/>
      <c r="Y525" s="239"/>
      <c r="Z525" s="166"/>
      <c r="AA525" s="1003"/>
    </row>
    <row r="526" spans="1:29" s="354" customFormat="1" ht="5.25" customHeight="1" x14ac:dyDescent="0.2">
      <c r="A526" s="292"/>
      <c r="B526" s="281"/>
      <c r="C526" s="749"/>
      <c r="D526" s="749"/>
      <c r="E526" s="749"/>
      <c r="F526" s="749"/>
      <c r="G526" s="749"/>
      <c r="H526" s="749"/>
      <c r="I526" s="749"/>
      <c r="J526" s="749"/>
      <c r="K526" s="749"/>
      <c r="L526" s="749"/>
      <c r="M526" s="749"/>
      <c r="N526" s="749"/>
      <c r="O526" s="749"/>
      <c r="P526" s="749"/>
      <c r="Q526" s="749"/>
      <c r="R526" s="749"/>
      <c r="S526" s="749"/>
      <c r="T526" s="749"/>
      <c r="U526" s="749"/>
      <c r="V526" s="749"/>
      <c r="W526" s="749"/>
      <c r="X526" s="749"/>
      <c r="Y526" s="220"/>
      <c r="Z526" s="186"/>
      <c r="AA526" s="1003"/>
      <c r="AB526" s="355"/>
      <c r="AC526" s="355"/>
    </row>
    <row r="527" spans="1:29" s="354" customFormat="1" ht="21" customHeight="1" x14ac:dyDescent="0.2">
      <c r="A527" s="296"/>
      <c r="B527" s="230"/>
      <c r="C527" s="750" t="s">
        <v>1605</v>
      </c>
      <c r="D527" s="797"/>
      <c r="E527" s="797"/>
      <c r="F527" s="797"/>
      <c r="G527" s="797"/>
      <c r="H527" s="797"/>
      <c r="I527" s="797"/>
      <c r="J527" s="750"/>
      <c r="K527" s="750"/>
      <c r="L527" s="750"/>
      <c r="M527" s="750"/>
      <c r="N527" s="750"/>
      <c r="O527" s="750"/>
      <c r="P527" s="750"/>
      <c r="Q527" s="750"/>
      <c r="R527" s="750"/>
      <c r="S527" s="750"/>
      <c r="T527" s="797"/>
      <c r="U527" s="1795"/>
      <c r="V527" s="1796"/>
      <c r="W527" s="1797"/>
      <c r="X527" s="750" t="s">
        <v>1000</v>
      </c>
      <c r="Y527" s="797"/>
      <c r="Z527" s="151"/>
      <c r="AA527" s="1003">
        <f>IF(U527="?",0,IF(U527&lt;&gt;"",1,0))</f>
        <v>0</v>
      </c>
      <c r="AB527" s="355"/>
      <c r="AC527" s="355"/>
    </row>
    <row r="528" spans="1:29" s="354" customFormat="1" ht="9" customHeight="1" x14ac:dyDescent="0.2">
      <c r="A528" s="292"/>
      <c r="B528" s="281"/>
      <c r="C528" s="749"/>
      <c r="D528" s="749"/>
      <c r="E528" s="749"/>
      <c r="F528" s="749"/>
      <c r="G528" s="749"/>
      <c r="H528" s="749"/>
      <c r="I528" s="749"/>
      <c r="J528" s="749"/>
      <c r="K528" s="749"/>
      <c r="L528" s="749"/>
      <c r="M528" s="749"/>
      <c r="N528" s="749"/>
      <c r="O528" s="749"/>
      <c r="P528" s="749"/>
      <c r="Q528" s="749"/>
      <c r="R528" s="749"/>
      <c r="S528" s="749"/>
      <c r="T528" s="749"/>
      <c r="U528" s="749"/>
      <c r="V528" s="749"/>
      <c r="W528" s="749"/>
      <c r="X528" s="749"/>
      <c r="Y528" s="220"/>
      <c r="Z528" s="186"/>
      <c r="AA528" s="1003"/>
      <c r="AB528" s="355"/>
      <c r="AC528" s="355"/>
    </row>
    <row r="529" spans="1:29" s="353" customFormat="1" ht="21" customHeight="1" x14ac:dyDescent="0.2">
      <c r="A529" s="459" t="s">
        <v>258</v>
      </c>
      <c r="B529" s="165"/>
      <c r="C529" s="1787" t="s">
        <v>1649</v>
      </c>
      <c r="D529" s="1788"/>
      <c r="E529" s="1788"/>
      <c r="F529" s="1788"/>
      <c r="G529" s="1788"/>
      <c r="H529" s="1788"/>
      <c r="I529" s="1788"/>
      <c r="J529" s="1788"/>
      <c r="K529" s="1788"/>
      <c r="L529" s="1788"/>
      <c r="M529" s="1788"/>
      <c r="N529" s="1788"/>
      <c r="O529" s="1788"/>
      <c r="P529" s="1788"/>
      <c r="Q529" s="1788"/>
      <c r="R529" s="1788"/>
      <c r="S529" s="1788"/>
      <c r="T529" s="1789"/>
      <c r="U529" s="1789"/>
      <c r="V529" s="1789"/>
      <c r="W529" s="1789"/>
      <c r="X529" s="1790"/>
      <c r="Y529" s="239"/>
      <c r="Z529" s="166"/>
      <c r="AA529" s="1003"/>
    </row>
    <row r="530" spans="1:29" s="354" customFormat="1" ht="9" customHeight="1" x14ac:dyDescent="0.2">
      <c r="A530" s="292"/>
      <c r="B530" s="281"/>
      <c r="C530" s="749"/>
      <c r="D530" s="749"/>
      <c r="E530" s="749"/>
      <c r="F530" s="749"/>
      <c r="G530" s="749"/>
      <c r="H530" s="749"/>
      <c r="I530" s="749"/>
      <c r="J530" s="749"/>
      <c r="K530" s="749"/>
      <c r="L530" s="749"/>
      <c r="M530" s="749"/>
      <c r="N530" s="749"/>
      <c r="O530" s="749"/>
      <c r="P530" s="749"/>
      <c r="Q530" s="749"/>
      <c r="R530" s="749"/>
      <c r="S530" s="749"/>
      <c r="T530" s="749"/>
      <c r="U530" s="749"/>
      <c r="V530" s="749"/>
      <c r="W530" s="749"/>
      <c r="X530" s="749"/>
      <c r="Y530" s="220"/>
      <c r="Z530" s="186"/>
      <c r="AA530" s="1003"/>
      <c r="AB530" s="355"/>
      <c r="AC530" s="355"/>
    </row>
    <row r="531" spans="1:29" s="354" customFormat="1" ht="21" customHeight="1" x14ac:dyDescent="0.2">
      <c r="A531" s="296"/>
      <c r="B531" s="230"/>
      <c r="C531" s="749"/>
      <c r="D531" s="855" t="s">
        <v>1166</v>
      </c>
      <c r="E531" s="749" t="s">
        <v>1606</v>
      </c>
      <c r="F531" s="749"/>
      <c r="G531" s="749"/>
      <c r="H531" s="749"/>
      <c r="I531" s="749"/>
      <c r="J531" s="749"/>
      <c r="K531" s="749"/>
      <c r="L531" s="855" t="s">
        <v>1166</v>
      </c>
      <c r="M531" s="749" t="s">
        <v>1607</v>
      </c>
      <c r="N531" s="749"/>
      <c r="O531" s="749"/>
      <c r="P531" s="749"/>
      <c r="Q531" s="749"/>
      <c r="R531" s="749"/>
      <c r="S531" s="749"/>
      <c r="T531" s="855" t="s">
        <v>1166</v>
      </c>
      <c r="U531" s="749" t="s">
        <v>1608</v>
      </c>
      <c r="V531" s="749"/>
      <c r="W531" s="749"/>
      <c r="X531" s="749"/>
      <c r="Y531" s="220"/>
      <c r="Z531" s="151"/>
      <c r="AA531" s="1003">
        <f>IF(D531="?",0,IF(D531&lt;&gt;"",1,0))+IF(L531="?",0,IF(L531&lt;&gt;"",1,0))+IF(T531="?",0,IF(T531&lt;&gt;"",1,0))</f>
        <v>0</v>
      </c>
      <c r="AB531" s="355"/>
      <c r="AC531" s="355"/>
    </row>
    <row r="532" spans="1:29" s="971" customFormat="1" ht="5.25" customHeight="1" x14ac:dyDescent="0.2">
      <c r="A532" s="292"/>
      <c r="B532" s="230"/>
      <c r="C532" s="749"/>
      <c r="D532" s="750"/>
      <c r="E532" s="749"/>
      <c r="F532" s="749"/>
      <c r="G532" s="749"/>
      <c r="H532" s="749"/>
      <c r="I532" s="749"/>
      <c r="J532" s="749"/>
      <c r="K532" s="749"/>
      <c r="L532" s="749"/>
      <c r="M532" s="749"/>
      <c r="N532" s="749"/>
      <c r="O532" s="749"/>
      <c r="P532" s="749"/>
      <c r="Q532" s="749"/>
      <c r="R532" s="749"/>
      <c r="S532" s="963"/>
      <c r="T532" s="963"/>
      <c r="U532" s="963"/>
      <c r="V532" s="963"/>
      <c r="W532" s="963"/>
      <c r="X532" s="963"/>
      <c r="Y532" s="970"/>
      <c r="Z532" s="151"/>
      <c r="AA532" s="1006"/>
      <c r="AB532" s="972"/>
      <c r="AC532" s="972"/>
    </row>
    <row r="533" spans="1:29" s="354" customFormat="1" ht="21" customHeight="1" x14ac:dyDescent="0.2">
      <c r="A533" s="296"/>
      <c r="B533" s="230"/>
      <c r="C533" s="749"/>
      <c r="D533" s="855" t="s">
        <v>1166</v>
      </c>
      <c r="E533" s="749" t="s">
        <v>1609</v>
      </c>
      <c r="F533" s="749"/>
      <c r="G533" s="749"/>
      <c r="H533" s="749"/>
      <c r="I533" s="749"/>
      <c r="J533" s="749"/>
      <c r="K533" s="749"/>
      <c r="L533" s="855" t="s">
        <v>1166</v>
      </c>
      <c r="M533" s="749" t="s">
        <v>1610</v>
      </c>
      <c r="N533" s="749"/>
      <c r="O533" s="749"/>
      <c r="P533" s="749"/>
      <c r="Q533" s="749"/>
      <c r="R533" s="963"/>
      <c r="S533" s="963"/>
      <c r="T533" s="855" t="s">
        <v>1166</v>
      </c>
      <c r="U533" s="749" t="s">
        <v>1611</v>
      </c>
      <c r="V533" s="963"/>
      <c r="W533" s="963"/>
      <c r="X533" s="749"/>
      <c r="Y533" s="220"/>
      <c r="Z533" s="151"/>
      <c r="AA533" s="1003">
        <f>IF(D533="?",0,IF(D533&lt;&gt;"",1,0))+IF(L533="?",0,IF(L533&lt;&gt;"",1,0))+IF(T533="?",0,IF(T533&lt;&gt;"",1,0))</f>
        <v>0</v>
      </c>
      <c r="AB533" s="355"/>
      <c r="AC533" s="355"/>
    </row>
    <row r="534" spans="1:29" s="971" customFormat="1" ht="5.25" customHeight="1" x14ac:dyDescent="0.2">
      <c r="A534" s="292"/>
      <c r="B534" s="230"/>
      <c r="C534" s="749"/>
      <c r="D534" s="750"/>
      <c r="E534" s="749"/>
      <c r="F534" s="749"/>
      <c r="G534" s="749"/>
      <c r="H534" s="749"/>
      <c r="I534" s="749"/>
      <c r="J534" s="749"/>
      <c r="K534" s="749"/>
      <c r="L534" s="749"/>
      <c r="M534" s="749"/>
      <c r="N534" s="749"/>
      <c r="O534" s="749"/>
      <c r="P534" s="749"/>
      <c r="Q534" s="749"/>
      <c r="R534" s="963"/>
      <c r="S534" s="963"/>
      <c r="T534" s="963"/>
      <c r="U534" s="963"/>
      <c r="V534" s="963"/>
      <c r="W534" s="963"/>
      <c r="X534" s="749"/>
      <c r="Y534" s="970"/>
      <c r="Z534" s="151"/>
      <c r="AA534" s="1006"/>
      <c r="AB534" s="972"/>
      <c r="AC534" s="972"/>
    </row>
    <row r="535" spans="1:29" s="354" customFormat="1" ht="21" customHeight="1" x14ac:dyDescent="0.2">
      <c r="A535" s="296"/>
      <c r="B535" s="230"/>
      <c r="C535" s="749"/>
      <c r="D535" s="855" t="s">
        <v>1166</v>
      </c>
      <c r="E535" s="749" t="s">
        <v>1612</v>
      </c>
      <c r="F535" s="749"/>
      <c r="G535" s="749"/>
      <c r="H535" s="749"/>
      <c r="I535" s="749"/>
      <c r="J535" s="749"/>
      <c r="K535" s="749"/>
      <c r="L535" s="855" t="s">
        <v>1166</v>
      </c>
      <c r="M535" s="749" t="s">
        <v>1613</v>
      </c>
      <c r="N535" s="749"/>
      <c r="O535" s="749"/>
      <c r="P535" s="749"/>
      <c r="Q535" s="749"/>
      <c r="R535" s="963"/>
      <c r="S535" s="963"/>
      <c r="T535" s="855" t="s">
        <v>1166</v>
      </c>
      <c r="U535" s="749" t="s">
        <v>1614</v>
      </c>
      <c r="V535" s="963"/>
      <c r="W535" s="963"/>
      <c r="X535" s="749"/>
      <c r="Y535" s="220"/>
      <c r="Z535" s="151"/>
      <c r="AA535" s="1003">
        <f>IF(D535="?",0,IF(D535&lt;&gt;"",1,0))+IF(L535="?",0,IF(L535&lt;&gt;"",1,0))+IF(T535="?",0,IF(T535&lt;&gt;"",1,0))</f>
        <v>0</v>
      </c>
      <c r="AB535" s="355"/>
      <c r="AC535" s="355"/>
    </row>
    <row r="536" spans="1:29" s="971" customFormat="1" ht="5.25" customHeight="1" x14ac:dyDescent="0.2">
      <c r="A536" s="292"/>
      <c r="B536" s="230"/>
      <c r="C536" s="749"/>
      <c r="D536" s="750"/>
      <c r="E536" s="749"/>
      <c r="F536" s="749"/>
      <c r="G536" s="749"/>
      <c r="H536" s="749"/>
      <c r="I536" s="749"/>
      <c r="J536" s="749"/>
      <c r="K536" s="749"/>
      <c r="L536" s="749"/>
      <c r="M536" s="749"/>
      <c r="N536" s="749"/>
      <c r="O536" s="749"/>
      <c r="P536" s="749"/>
      <c r="Q536" s="749"/>
      <c r="R536" s="963"/>
      <c r="S536" s="963"/>
      <c r="T536" s="963"/>
      <c r="U536" s="963"/>
      <c r="V536" s="963"/>
      <c r="W536" s="963"/>
      <c r="X536" s="749"/>
      <c r="Y536" s="970"/>
      <c r="Z536" s="151"/>
      <c r="AA536" s="1006"/>
      <c r="AB536" s="972"/>
      <c r="AC536" s="972"/>
    </row>
    <row r="537" spans="1:29" s="354" customFormat="1" ht="21" customHeight="1" x14ac:dyDescent="0.2">
      <c r="A537" s="296"/>
      <c r="B537" s="230"/>
      <c r="C537" s="749"/>
      <c r="D537" s="855" t="s">
        <v>1166</v>
      </c>
      <c r="E537" s="749" t="s">
        <v>1615</v>
      </c>
      <c r="F537" s="749"/>
      <c r="G537" s="749"/>
      <c r="H537" s="749"/>
      <c r="I537" s="749"/>
      <c r="J537" s="749"/>
      <c r="K537" s="749"/>
      <c r="L537" s="855" t="s">
        <v>1166</v>
      </c>
      <c r="M537" s="749" t="s">
        <v>1616</v>
      </c>
      <c r="N537" s="749"/>
      <c r="O537" s="749"/>
      <c r="P537" s="749"/>
      <c r="Q537" s="749"/>
      <c r="R537" s="963"/>
      <c r="S537" s="963"/>
      <c r="T537" s="855" t="s">
        <v>1166</v>
      </c>
      <c r="U537" s="749" t="s">
        <v>1617</v>
      </c>
      <c r="V537" s="963"/>
      <c r="W537" s="963"/>
      <c r="X537" s="749"/>
      <c r="Y537" s="220"/>
      <c r="Z537" s="151"/>
      <c r="AA537" s="1003">
        <f>IF(D537="?",0,IF(D537&lt;&gt;"",1,0))+IF(L537="?",0,IF(L537&lt;&gt;"",1,0))+IF(T537="?",0,IF(T537&lt;&gt;"",1,0))</f>
        <v>0</v>
      </c>
      <c r="AB537" s="355"/>
      <c r="AC537" s="355"/>
    </row>
    <row r="538" spans="1:29" s="971" customFormat="1" ht="5.25" customHeight="1" x14ac:dyDescent="0.2">
      <c r="A538" s="292"/>
      <c r="B538" s="230"/>
      <c r="C538" s="749"/>
      <c r="D538" s="750"/>
      <c r="E538" s="750"/>
      <c r="F538" s="750"/>
      <c r="G538" s="750"/>
      <c r="H538" s="750"/>
      <c r="I538" s="750"/>
      <c r="J538" s="750"/>
      <c r="K538" s="750"/>
      <c r="L538" s="749"/>
      <c r="M538" s="749"/>
      <c r="N538" s="750"/>
      <c r="O538" s="750"/>
      <c r="P538" s="750"/>
      <c r="Q538" s="750"/>
      <c r="R538" s="797"/>
      <c r="S538" s="797"/>
      <c r="T538" s="797"/>
      <c r="U538" s="797"/>
      <c r="V538" s="797"/>
      <c r="W538" s="797"/>
      <c r="X538" s="750"/>
      <c r="Y538" s="970"/>
      <c r="Z538" s="151"/>
      <c r="AA538" s="1006"/>
      <c r="AB538" s="972"/>
      <c r="AC538" s="972"/>
    </row>
    <row r="539" spans="1:29" s="354" customFormat="1" ht="21" customHeight="1" x14ac:dyDescent="0.2">
      <c r="A539" s="296"/>
      <c r="B539" s="230"/>
      <c r="C539" s="749"/>
      <c r="D539" s="749" t="s">
        <v>1635</v>
      </c>
      <c r="E539" s="750"/>
      <c r="F539" s="1785"/>
      <c r="G539" s="1786"/>
      <c r="H539" s="1786"/>
      <c r="I539" s="1786"/>
      <c r="J539" s="1786"/>
      <c r="K539" s="750"/>
      <c r="L539" s="855" t="s">
        <v>1166</v>
      </c>
      <c r="M539" s="749" t="s">
        <v>1618</v>
      </c>
      <c r="N539" s="750"/>
      <c r="O539" s="750"/>
      <c r="P539" s="750"/>
      <c r="Q539" s="750"/>
      <c r="R539" s="797"/>
      <c r="S539" s="797"/>
      <c r="T539" s="855" t="s">
        <v>1166</v>
      </c>
      <c r="U539" s="749" t="s">
        <v>1619</v>
      </c>
      <c r="V539" s="797"/>
      <c r="W539" s="797"/>
      <c r="X539" s="750"/>
      <c r="Y539" s="220"/>
      <c r="Z539" s="151"/>
      <c r="AA539" s="1003">
        <f>IF(F539="?",0,IF(F539&lt;&gt;"",1,0))+IF(L539="?",0,IF(L539&lt;&gt;"",1,0))+IF(T539="?",0,IF(T539&lt;&gt;"",1,0))</f>
        <v>0</v>
      </c>
      <c r="AB539" s="355"/>
      <c r="AC539" s="355"/>
    </row>
    <row r="540" spans="1:29" ht="9" customHeight="1" x14ac:dyDescent="0.2">
      <c r="A540" s="292"/>
      <c r="B540" s="281"/>
      <c r="C540" s="749"/>
      <c r="D540" s="749"/>
      <c r="E540" s="749"/>
      <c r="F540" s="749"/>
      <c r="G540" s="749"/>
      <c r="H540" s="749"/>
      <c r="I540" s="749"/>
      <c r="J540" s="749"/>
      <c r="K540" s="749"/>
      <c r="L540" s="749"/>
      <c r="M540" s="749"/>
      <c r="N540" s="610"/>
      <c r="O540" s="610"/>
      <c r="P540" s="610"/>
      <c r="Q540" s="610"/>
      <c r="R540" s="749"/>
      <c r="S540" s="749"/>
      <c r="T540" s="749"/>
      <c r="U540" s="610"/>
      <c r="V540" s="610"/>
      <c r="W540" s="610"/>
      <c r="X540" s="610"/>
      <c r="Y540" s="183"/>
      <c r="Z540" s="186"/>
      <c r="AA540" s="1003"/>
    </row>
    <row r="541" spans="1:29" s="354" customFormat="1" ht="5.45" customHeight="1" x14ac:dyDescent="0.2">
      <c r="A541" s="292"/>
      <c r="B541" s="964"/>
      <c r="C541" s="965"/>
      <c r="D541" s="965"/>
      <c r="E541" s="965"/>
      <c r="F541" s="965"/>
      <c r="G541" s="965"/>
      <c r="H541" s="965"/>
      <c r="I541" s="965"/>
      <c r="J541" s="965"/>
      <c r="K541" s="965"/>
      <c r="L541" s="965"/>
      <c r="M541" s="965"/>
      <c r="N541" s="965"/>
      <c r="O541" s="965"/>
      <c r="P541" s="965"/>
      <c r="Q541" s="965"/>
      <c r="R541" s="965"/>
      <c r="S541" s="965"/>
      <c r="T541" s="965"/>
      <c r="U541" s="965"/>
      <c r="V541" s="802"/>
      <c r="W541" s="802"/>
      <c r="X541" s="802"/>
      <c r="Y541" s="802"/>
      <c r="Z541" s="803"/>
      <c r="AA541" s="1003"/>
    </row>
    <row r="542" spans="1:29" s="885" customFormat="1" ht="36" customHeight="1" x14ac:dyDescent="0.2">
      <c r="A542" s="292"/>
      <c r="B542" s="225"/>
      <c r="C542" s="1730" t="s">
        <v>977</v>
      </c>
      <c r="D542" s="1791"/>
      <c r="E542" s="1791"/>
      <c r="F542" s="1791"/>
      <c r="G542" s="1791"/>
      <c r="H542" s="1791"/>
      <c r="I542" s="1791"/>
      <c r="J542" s="1791"/>
      <c r="K542" s="1791"/>
      <c r="L542" s="1791"/>
      <c r="M542" s="1791"/>
      <c r="N542" s="1791"/>
      <c r="O542" s="1791"/>
      <c r="P542" s="1791"/>
      <c r="Q542" s="1791"/>
      <c r="R542" s="1791"/>
      <c r="S542" s="1791"/>
      <c r="T542" s="1791"/>
      <c r="U542" s="1791"/>
      <c r="V542" s="1791"/>
      <c r="W542" s="1791"/>
      <c r="X542" s="1792"/>
      <c r="Y542" s="698"/>
      <c r="Z542" s="226"/>
      <c r="AA542" s="1003"/>
    </row>
    <row r="543" spans="1:29" s="354" customFormat="1" ht="5.25" customHeight="1" x14ac:dyDescent="0.2">
      <c r="A543" s="292"/>
      <c r="B543" s="230"/>
      <c r="C543" s="750"/>
      <c r="D543" s="750"/>
      <c r="E543" s="750"/>
      <c r="F543" s="750"/>
      <c r="G543" s="750"/>
      <c r="H543" s="750"/>
      <c r="I543" s="750"/>
      <c r="J543" s="750"/>
      <c r="K543" s="750"/>
      <c r="L543" s="750"/>
      <c r="M543" s="750"/>
      <c r="N543" s="750"/>
      <c r="O543" s="750"/>
      <c r="P543" s="750"/>
      <c r="Q543" s="750"/>
      <c r="R543" s="750"/>
      <c r="S543" s="750"/>
      <c r="T543" s="750"/>
      <c r="U543" s="750"/>
      <c r="V543" s="750"/>
      <c r="W543" s="750"/>
      <c r="X543" s="750"/>
      <c r="Y543" s="750"/>
      <c r="Z543" s="151"/>
      <c r="AA543" s="1003"/>
    </row>
    <row r="544" spans="1:29" s="974" customFormat="1" ht="22.5" customHeight="1" x14ac:dyDescent="0.2">
      <c r="A544" s="292"/>
      <c r="B544" s="966"/>
      <c r="C544" s="746" t="s">
        <v>1620</v>
      </c>
      <c r="D544" s="746"/>
      <c r="E544" s="746"/>
      <c r="F544" s="746"/>
      <c r="G544" s="746"/>
      <c r="H544" s="746"/>
      <c r="I544" s="746"/>
      <c r="J544" s="746"/>
      <c r="K544" s="746"/>
      <c r="L544" s="746"/>
      <c r="M544" s="746"/>
      <c r="N544" s="746"/>
      <c r="O544" s="746"/>
      <c r="P544" s="746"/>
      <c r="Q544" s="746"/>
      <c r="R544" s="749"/>
      <c r="S544" s="749"/>
      <c r="T544" s="749"/>
      <c r="U544" s="749"/>
      <c r="V544" s="749"/>
      <c r="W544" s="749"/>
      <c r="X544" s="749"/>
      <c r="Y544" s="963"/>
      <c r="Z544" s="973"/>
      <c r="AA544" s="1003"/>
    </row>
    <row r="545" spans="1:30" s="354" customFormat="1" ht="5.25" customHeight="1" x14ac:dyDescent="0.2">
      <c r="A545" s="292"/>
      <c r="B545" s="230"/>
      <c r="C545" s="750"/>
      <c r="D545" s="748"/>
      <c r="E545" s="748"/>
      <c r="F545" s="750"/>
      <c r="G545" s="750"/>
      <c r="H545" s="750"/>
      <c r="I545" s="750"/>
      <c r="J545" s="750"/>
      <c r="K545" s="750"/>
      <c r="L545" s="750"/>
      <c r="M545" s="750"/>
      <c r="N545" s="750"/>
      <c r="O545" s="750"/>
      <c r="P545" s="750"/>
      <c r="Q545" s="750"/>
      <c r="R545" s="750"/>
      <c r="S545" s="750"/>
      <c r="T545" s="750"/>
      <c r="U545" s="750"/>
      <c r="V545" s="750"/>
      <c r="W545" s="750"/>
      <c r="X545" s="750"/>
      <c r="Y545" s="750"/>
      <c r="Z545" s="151"/>
      <c r="AA545" s="1003"/>
    </row>
    <row r="546" spans="1:30" s="354" customFormat="1" ht="21" customHeight="1" x14ac:dyDescent="0.2">
      <c r="A546" s="292"/>
      <c r="B546" s="230"/>
      <c r="C546" s="750" t="s">
        <v>82</v>
      </c>
      <c r="D546" s="748"/>
      <c r="E546" s="748"/>
      <c r="F546" s="750"/>
      <c r="G546" s="750"/>
      <c r="H546" s="750"/>
      <c r="I546" s="1268"/>
      <c r="J546" s="1268"/>
      <c r="K546" s="1268"/>
      <c r="L546" s="1268"/>
      <c r="M546" s="1268"/>
      <c r="N546" s="1268"/>
      <c r="O546" s="1268"/>
      <c r="P546" s="1268"/>
      <c r="Q546" s="1268"/>
      <c r="R546" s="1268"/>
      <c r="S546" s="1268"/>
      <c r="T546" s="1268"/>
      <c r="U546" s="1268"/>
      <c r="V546" s="1268"/>
      <c r="W546" s="1268"/>
      <c r="X546" s="1268"/>
      <c r="Y546" s="750"/>
      <c r="Z546" s="151"/>
      <c r="AA546" s="1003">
        <f>IF(I546="?",0,IF(I546&lt;&gt;"",1,0))</f>
        <v>0</v>
      </c>
    </row>
    <row r="547" spans="1:30" s="354" customFormat="1" ht="5.25" customHeight="1" x14ac:dyDescent="0.2">
      <c r="A547" s="292"/>
      <c r="B547" s="230"/>
      <c r="C547" s="749"/>
      <c r="D547" s="748"/>
      <c r="E547" s="748"/>
      <c r="F547" s="750"/>
      <c r="G547" s="750"/>
      <c r="H547" s="750"/>
      <c r="I547" s="750"/>
      <c r="J547" s="750"/>
      <c r="K547" s="750"/>
      <c r="L547" s="750"/>
      <c r="M547" s="750"/>
      <c r="N547" s="750"/>
      <c r="O547" s="750"/>
      <c r="P547" s="750"/>
      <c r="Q547" s="750"/>
      <c r="R547" s="750"/>
      <c r="S547" s="750"/>
      <c r="T547" s="750"/>
      <c r="U547" s="750"/>
      <c r="V547" s="750"/>
      <c r="W547" s="750"/>
      <c r="X547" s="750"/>
      <c r="Y547" s="750"/>
      <c r="Z547" s="151"/>
      <c r="AA547" s="1003"/>
    </row>
    <row r="548" spans="1:30" s="354" customFormat="1" ht="21" customHeight="1" x14ac:dyDescent="0.2">
      <c r="A548" s="292"/>
      <c r="B548" s="235"/>
      <c r="C548" s="750" t="s">
        <v>61</v>
      </c>
      <c r="D548" s="748"/>
      <c r="E548" s="748"/>
      <c r="F548" s="750"/>
      <c r="G548" s="750"/>
      <c r="H548" s="750"/>
      <c r="I548" s="1268"/>
      <c r="J548" s="1268"/>
      <c r="K548" s="1268"/>
      <c r="L548" s="1268"/>
      <c r="M548" s="1268"/>
      <c r="N548" s="1268"/>
      <c r="O548" s="1268"/>
      <c r="P548" s="1268"/>
      <c r="Q548" s="1268"/>
      <c r="R548" s="1268"/>
      <c r="S548" s="1268"/>
      <c r="T548" s="1268"/>
      <c r="U548" s="1268"/>
      <c r="V548" s="1268"/>
      <c r="W548" s="1268"/>
      <c r="X548" s="1268"/>
      <c r="Y548" s="750"/>
      <c r="Z548" s="151"/>
      <c r="AA548" s="1003">
        <f>IF(I548="?",0,IF(I548&lt;&gt;"",1,0))</f>
        <v>0</v>
      </c>
    </row>
    <row r="549" spans="1:30" s="354" customFormat="1" ht="5.25" customHeight="1" x14ac:dyDescent="0.2">
      <c r="A549" s="292"/>
      <c r="B549" s="230"/>
      <c r="C549" s="749"/>
      <c r="D549" s="748"/>
      <c r="E549" s="748"/>
      <c r="F549" s="750"/>
      <c r="G549" s="750"/>
      <c r="H549" s="750"/>
      <c r="I549" s="750"/>
      <c r="J549" s="750"/>
      <c r="K549" s="750"/>
      <c r="L549" s="750"/>
      <c r="M549" s="750"/>
      <c r="N549" s="750"/>
      <c r="O549" s="750"/>
      <c r="P549" s="750"/>
      <c r="Q549" s="750"/>
      <c r="R549" s="750"/>
      <c r="S549" s="750"/>
      <c r="T549" s="750"/>
      <c r="U549" s="750"/>
      <c r="V549" s="750"/>
      <c r="W549" s="750"/>
      <c r="X549" s="750"/>
      <c r="Y549" s="750"/>
      <c r="Z549" s="151"/>
      <c r="AA549" s="1003"/>
    </row>
    <row r="550" spans="1:30" s="354" customFormat="1" ht="21" customHeight="1" x14ac:dyDescent="0.2">
      <c r="A550" s="292"/>
      <c r="B550" s="235"/>
      <c r="C550" s="750" t="s">
        <v>238</v>
      </c>
      <c r="D550" s="748"/>
      <c r="E550" s="748"/>
      <c r="F550" s="750"/>
      <c r="G550" s="750"/>
      <c r="H550" s="750"/>
      <c r="I550" s="1268"/>
      <c r="J550" s="1268"/>
      <c r="K550" s="1268"/>
      <c r="L550" s="1268"/>
      <c r="M550" s="1268"/>
      <c r="N550" s="1268"/>
      <c r="O550" s="1268"/>
      <c r="P550" s="1268"/>
      <c r="Q550" s="1268"/>
      <c r="R550" s="1268"/>
      <c r="S550" s="1268"/>
      <c r="T550" s="1268"/>
      <c r="U550" s="1268"/>
      <c r="V550" s="1268"/>
      <c r="W550" s="1268"/>
      <c r="X550" s="1268"/>
      <c r="Y550" s="750"/>
      <c r="Z550" s="151"/>
      <c r="AA550" s="1003">
        <f>IF(I550="?",0,IF(I550&lt;&gt;"",1,0))</f>
        <v>0</v>
      </c>
    </row>
    <row r="551" spans="1:30" s="354" customFormat="1" ht="5.25" customHeight="1" x14ac:dyDescent="0.2">
      <c r="A551" s="292"/>
      <c r="B551" s="228"/>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155"/>
      <c r="AA551" s="1003"/>
    </row>
    <row r="552" spans="1:30" s="354" customFormat="1" ht="5.25" customHeight="1" x14ac:dyDescent="0.2">
      <c r="A552" s="292"/>
      <c r="B552" s="230"/>
      <c r="C552" s="750"/>
      <c r="D552" s="750"/>
      <c r="E552" s="750"/>
      <c r="F552" s="750"/>
      <c r="G552" s="750"/>
      <c r="H552" s="750"/>
      <c r="I552" s="750"/>
      <c r="J552" s="750"/>
      <c r="K552" s="750"/>
      <c r="L552" s="750"/>
      <c r="M552" s="750"/>
      <c r="N552" s="750"/>
      <c r="O552" s="750"/>
      <c r="P552" s="750"/>
      <c r="Q552" s="750"/>
      <c r="R552" s="750"/>
      <c r="S552" s="750"/>
      <c r="T552" s="750"/>
      <c r="U552" s="750"/>
      <c r="V552" s="750"/>
      <c r="W552" s="750"/>
      <c r="X552" s="750"/>
      <c r="Y552" s="750"/>
      <c r="Z552" s="151"/>
      <c r="AA552" s="1003"/>
    </row>
    <row r="553" spans="1:30" s="884" customFormat="1" ht="36" customHeight="1" x14ac:dyDescent="0.2">
      <c r="A553" s="292"/>
      <c r="B553" s="225"/>
      <c r="C553" s="1730" t="s">
        <v>976</v>
      </c>
      <c r="D553" s="1791"/>
      <c r="E553" s="1791"/>
      <c r="F553" s="1791"/>
      <c r="G553" s="1791"/>
      <c r="H553" s="1791"/>
      <c r="I553" s="1791"/>
      <c r="J553" s="1791"/>
      <c r="K553" s="1791"/>
      <c r="L553" s="1791"/>
      <c r="M553" s="1791"/>
      <c r="N553" s="1791"/>
      <c r="O553" s="1791"/>
      <c r="P553" s="1791"/>
      <c r="Q553" s="1791"/>
      <c r="R553" s="1791"/>
      <c r="S553" s="1791"/>
      <c r="T553" s="1791"/>
      <c r="U553" s="1791"/>
      <c r="V553" s="1791"/>
      <c r="W553" s="1791"/>
      <c r="X553" s="1792"/>
      <c r="Y553" s="698"/>
      <c r="Z553" s="226"/>
      <c r="AA553" s="1003"/>
    </row>
    <row r="554" spans="1:30" s="354" customFormat="1" ht="5.25" customHeight="1" x14ac:dyDescent="0.2">
      <c r="A554" s="292"/>
      <c r="B554" s="228"/>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155"/>
      <c r="AA554" s="1003"/>
    </row>
    <row r="555" spans="1:30" s="354" customFormat="1" ht="5.25" customHeight="1" x14ac:dyDescent="0.2">
      <c r="A555" s="292"/>
      <c r="B555" s="230"/>
      <c r="C555" s="750"/>
      <c r="D555" s="750"/>
      <c r="E555" s="750"/>
      <c r="F555" s="750"/>
      <c r="G555" s="750"/>
      <c r="H555" s="750"/>
      <c r="I555" s="750"/>
      <c r="J555" s="750"/>
      <c r="K555" s="750"/>
      <c r="L555" s="750"/>
      <c r="M555" s="750"/>
      <c r="N555" s="750"/>
      <c r="O555" s="750"/>
      <c r="P555" s="750"/>
      <c r="Q555" s="750"/>
      <c r="R555" s="750"/>
      <c r="S555" s="750"/>
      <c r="T555" s="750"/>
      <c r="U555" s="750"/>
      <c r="V555" s="750"/>
      <c r="W555" s="750"/>
      <c r="X555" s="750"/>
      <c r="Y555" s="750"/>
      <c r="Z555" s="151"/>
      <c r="AA555" s="1003"/>
    </row>
    <row r="556" spans="1:30" s="354" customFormat="1" ht="30.75" customHeight="1" x14ac:dyDescent="0.2">
      <c r="A556" s="292"/>
      <c r="B556" s="230"/>
      <c r="C556" s="1273" t="s">
        <v>1141</v>
      </c>
      <c r="D556" s="1273"/>
      <c r="E556" s="1273"/>
      <c r="F556" s="1273"/>
      <c r="G556" s="1273"/>
      <c r="H556" s="1273"/>
      <c r="I556" s="1273"/>
      <c r="J556" s="1273"/>
      <c r="K556" s="1273"/>
      <c r="L556" s="1273"/>
      <c r="M556" s="1273"/>
      <c r="N556" s="1274"/>
      <c r="O556" s="1274"/>
      <c r="P556" s="1274"/>
      <c r="Q556" s="1274"/>
      <c r="R556" s="1274"/>
      <c r="S556" s="1274"/>
      <c r="T556" s="1274"/>
      <c r="U556" s="332"/>
      <c r="V556" s="332"/>
      <c r="W556" s="1188" t="s">
        <v>1166</v>
      </c>
      <c r="X556" s="1189"/>
      <c r="Y556" s="750"/>
      <c r="Z556" s="151"/>
      <c r="AA556" s="1003">
        <f>IF(W556="?",0,IF(W556&lt;&gt;"",1,0))</f>
        <v>0</v>
      </c>
    </row>
    <row r="557" spans="1:30" s="354" customFormat="1" ht="10.5" customHeight="1" x14ac:dyDescent="0.2">
      <c r="A557" s="288" t="str">
        <f>IF($L$4&lt;&gt;"",$L$4,"")</f>
        <v>00000000</v>
      </c>
      <c r="B557" s="197"/>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59"/>
      <c r="AA557" s="1003"/>
    </row>
    <row r="558" spans="1:30" s="354" customFormat="1" ht="5.25" customHeight="1" x14ac:dyDescent="0.2">
      <c r="A558" s="292"/>
      <c r="B558" s="964"/>
      <c r="C558" s="965"/>
      <c r="D558" s="965"/>
      <c r="E558" s="965"/>
      <c r="F558" s="965"/>
      <c r="G558" s="965"/>
      <c r="H558" s="965"/>
      <c r="I558" s="965"/>
      <c r="J558" s="965"/>
      <c r="K558" s="965"/>
      <c r="L558" s="965"/>
      <c r="M558" s="965"/>
      <c r="N558" s="965"/>
      <c r="O558" s="965"/>
      <c r="P558" s="965"/>
      <c r="Q558" s="965"/>
      <c r="R558" s="965"/>
      <c r="S558" s="965"/>
      <c r="T558" s="965"/>
      <c r="U558" s="965"/>
      <c r="V558" s="802"/>
      <c r="W558" s="802"/>
      <c r="X558" s="802"/>
      <c r="Y558" s="802"/>
      <c r="Z558" s="803"/>
      <c r="AA558" s="1003"/>
      <c r="AB558" s="146"/>
      <c r="AC558" s="146"/>
      <c r="AD558" s="146"/>
    </row>
    <row r="559" spans="1:30" s="354" customFormat="1" ht="21" customHeight="1" x14ac:dyDescent="0.2">
      <c r="A559" s="292"/>
      <c r="B559" s="281"/>
      <c r="C559" s="1807" t="s">
        <v>1324</v>
      </c>
      <c r="D559" s="1673"/>
      <c r="E559" s="1673"/>
      <c r="F559" s="1673"/>
      <c r="G559" s="847" t="s">
        <v>1335</v>
      </c>
      <c r="H559" s="1808" t="str">
        <f>$L$10</f>
        <v/>
      </c>
      <c r="I559" s="1809"/>
      <c r="J559" s="1809"/>
      <c r="K559" s="1809"/>
      <c r="L559" s="1809"/>
      <c r="M559" s="1809"/>
      <c r="N559" s="1809"/>
      <c r="O559" s="1809"/>
      <c r="P559" s="1809"/>
      <c r="Q559" s="1809"/>
      <c r="R559" s="1809"/>
      <c r="S559" s="1809"/>
      <c r="T559" s="1810"/>
      <c r="U559" s="1811" t="str">
        <f>$L$4</f>
        <v>00000000</v>
      </c>
      <c r="V559" s="1812"/>
      <c r="W559" s="1812"/>
      <c r="X559" s="1813"/>
      <c r="Y559" s="806"/>
      <c r="Z559" s="186"/>
      <c r="AA559" s="1003">
        <f>IF(SUM(AA560:AA611)&gt;0,10000,0)</f>
        <v>0</v>
      </c>
      <c r="AB559" s="146"/>
      <c r="AC559" s="146"/>
      <c r="AD559" s="146"/>
    </row>
    <row r="560" spans="1:30" ht="9" customHeight="1" x14ac:dyDescent="0.2">
      <c r="A560" s="292"/>
      <c r="B560" s="160"/>
      <c r="C560" s="750"/>
      <c r="D560" s="750"/>
      <c r="E560" s="750"/>
      <c r="F560" s="750"/>
      <c r="G560" s="750"/>
      <c r="H560" s="750"/>
      <c r="I560" s="750"/>
      <c r="J560" s="750"/>
      <c r="K560" s="750"/>
      <c r="L560" s="750"/>
      <c r="M560" s="750"/>
      <c r="N560" s="750"/>
      <c r="O560" s="750"/>
      <c r="P560" s="750"/>
      <c r="Q560" s="750"/>
      <c r="R560" s="750"/>
      <c r="S560" s="750"/>
      <c r="T560" s="750"/>
      <c r="U560" s="750"/>
      <c r="V560" s="750"/>
      <c r="W560" s="750"/>
      <c r="X560" s="750"/>
      <c r="Y560" s="193"/>
      <c r="Z560" s="186"/>
      <c r="AA560" s="1003"/>
    </row>
    <row r="561" spans="1:29" ht="21" customHeight="1" x14ac:dyDescent="0.2">
      <c r="A561" s="296"/>
      <c r="B561" s="160"/>
      <c r="C561" s="750"/>
      <c r="D561" s="797"/>
      <c r="E561" s="797" t="s">
        <v>1596</v>
      </c>
      <c r="F561" s="1800"/>
      <c r="G561" s="1801"/>
      <c r="H561" s="1801"/>
      <c r="I561" s="1801"/>
      <c r="J561" s="1801"/>
      <c r="K561" s="1801"/>
      <c r="L561" s="1801"/>
      <c r="M561" s="1801"/>
      <c r="N561" s="1801"/>
      <c r="O561" s="1801"/>
      <c r="P561" s="1801"/>
      <c r="Q561" s="1801"/>
      <c r="R561" s="1801"/>
      <c r="S561" s="1801"/>
      <c r="T561" s="1801"/>
      <c r="U561" s="1801"/>
      <c r="V561" s="1801"/>
      <c r="W561" s="1801"/>
      <c r="X561" s="1801"/>
      <c r="Y561" s="193"/>
      <c r="Z561" s="186"/>
      <c r="AA561" s="1003">
        <f>IF(F561="?",0,IF(F561&lt;&gt;"",1,0))</f>
        <v>0</v>
      </c>
    </row>
    <row r="562" spans="1:29" s="354" customFormat="1" ht="5.25" customHeight="1" x14ac:dyDescent="0.2">
      <c r="A562" s="292"/>
      <c r="B562" s="230"/>
      <c r="C562" s="797"/>
      <c r="D562" s="797"/>
      <c r="E562" s="750"/>
      <c r="F562" s="750"/>
      <c r="G562" s="750"/>
      <c r="H562" s="750"/>
      <c r="I562" s="750"/>
      <c r="J562" s="750"/>
      <c r="K562" s="750"/>
      <c r="L562" s="750"/>
      <c r="M562" s="750"/>
      <c r="N562" s="750"/>
      <c r="O562" s="750"/>
      <c r="P562" s="750"/>
      <c r="Q562" s="750"/>
      <c r="R562" s="797"/>
      <c r="S562" s="797"/>
      <c r="T562" s="797"/>
      <c r="U562" s="797"/>
      <c r="V562" s="797"/>
      <c r="W562" s="797"/>
      <c r="X562" s="750"/>
      <c r="Y562" s="970"/>
      <c r="Z562" s="151"/>
      <c r="AA562" s="1003"/>
      <c r="AB562" s="355"/>
      <c r="AC562" s="355"/>
    </row>
    <row r="563" spans="1:29" ht="21" customHeight="1" x14ac:dyDescent="0.2">
      <c r="A563" s="296"/>
      <c r="B563" s="160"/>
      <c r="C563" s="750"/>
      <c r="D563" s="750"/>
      <c r="E563" s="797" t="s">
        <v>1070</v>
      </c>
      <c r="F563" s="1798"/>
      <c r="G563" s="1799"/>
      <c r="H563" s="750"/>
      <c r="I563" s="797" t="s">
        <v>905</v>
      </c>
      <c r="J563" s="1800"/>
      <c r="K563" s="1801"/>
      <c r="L563" s="1801"/>
      <c r="M563" s="1801"/>
      <c r="N563" s="1801"/>
      <c r="O563" s="1801"/>
      <c r="P563" s="1801"/>
      <c r="Q563" s="1801"/>
      <c r="R563" s="1801"/>
      <c r="S563" s="1801"/>
      <c r="T563" s="1801"/>
      <c r="U563" s="1801"/>
      <c r="V563" s="1801"/>
      <c r="W563" s="1801"/>
      <c r="X563" s="1801"/>
      <c r="Y563" s="193"/>
      <c r="Z563" s="186"/>
      <c r="AA563" s="1003">
        <f>IF(F563="?",0,IF(F563&lt;&gt;"",1,0))+IF(J563="?",0,IF(J563&lt;&gt;"",1,0))</f>
        <v>0</v>
      </c>
    </row>
    <row r="564" spans="1:29" s="354" customFormat="1" ht="9" customHeight="1" x14ac:dyDescent="0.2">
      <c r="A564" s="292"/>
      <c r="B564" s="230"/>
      <c r="C564" s="797"/>
      <c r="D564" s="797"/>
      <c r="E564" s="750"/>
      <c r="F564" s="750"/>
      <c r="G564" s="750"/>
      <c r="H564" s="750"/>
      <c r="I564" s="750"/>
      <c r="J564" s="750"/>
      <c r="K564" s="750"/>
      <c r="L564" s="750"/>
      <c r="M564" s="750"/>
      <c r="N564" s="750"/>
      <c r="O564" s="750"/>
      <c r="P564" s="750"/>
      <c r="Q564" s="750"/>
      <c r="R564" s="797"/>
      <c r="S564" s="797"/>
      <c r="T564" s="797"/>
      <c r="U564" s="797"/>
      <c r="V564" s="797"/>
      <c r="W564" s="797"/>
      <c r="X564" s="750"/>
      <c r="Y564" s="970"/>
      <c r="Z564" s="151"/>
      <c r="AA564" s="1003"/>
      <c r="AB564" s="355"/>
      <c r="AC564" s="355"/>
    </row>
    <row r="565" spans="1:29" s="354" customFormat="1" ht="24" customHeight="1" x14ac:dyDescent="0.2">
      <c r="A565" s="296"/>
      <c r="B565" s="230"/>
      <c r="C565" s="1802" t="s">
        <v>1597</v>
      </c>
      <c r="D565" s="1803"/>
      <c r="E565" s="1803"/>
      <c r="F565" s="1803"/>
      <c r="G565" s="1803"/>
      <c r="H565" s="1803"/>
      <c r="I565" s="1803"/>
      <c r="J565" s="1803"/>
      <c r="K565" s="1803"/>
      <c r="L565" s="1803"/>
      <c r="M565" s="1803"/>
      <c r="N565" s="1803"/>
      <c r="O565" s="1803"/>
      <c r="P565" s="1803"/>
      <c r="Q565" s="1803"/>
      <c r="R565" s="1803"/>
      <c r="S565" s="1803"/>
      <c r="T565" s="1803"/>
      <c r="U565" s="963"/>
      <c r="V565" s="855" t="s">
        <v>1166</v>
      </c>
      <c r="W565" s="103"/>
      <c r="X565" s="855" t="s">
        <v>1166</v>
      </c>
      <c r="Y565" s="797"/>
      <c r="Z565" s="151"/>
      <c r="AA565" s="1003">
        <f>IF(V565="?",0,IF(V565&lt;&gt;"",1,0))+IF(X565="?",0,IF(X565&lt;&gt;"",1,0))</f>
        <v>0</v>
      </c>
      <c r="AB565" s="355"/>
      <c r="AC565" s="355"/>
    </row>
    <row r="566" spans="1:29" s="354" customFormat="1" ht="9" customHeight="1" x14ac:dyDescent="0.2">
      <c r="A566" s="292"/>
      <c r="B566" s="230"/>
      <c r="C566" s="797"/>
      <c r="D566" s="797"/>
      <c r="E566" s="750"/>
      <c r="F566" s="750"/>
      <c r="G566" s="750"/>
      <c r="H566" s="750"/>
      <c r="I566" s="750"/>
      <c r="J566" s="750"/>
      <c r="K566" s="750"/>
      <c r="L566" s="750"/>
      <c r="M566" s="750"/>
      <c r="N566" s="750"/>
      <c r="O566" s="750"/>
      <c r="P566" s="750"/>
      <c r="Q566" s="750"/>
      <c r="R566" s="797"/>
      <c r="S566" s="797"/>
      <c r="T566" s="797"/>
      <c r="U566" s="797"/>
      <c r="V566" s="797"/>
      <c r="W566" s="797"/>
      <c r="X566" s="750"/>
      <c r="Y566" s="970"/>
      <c r="Z566" s="151"/>
      <c r="AA566" s="1003"/>
      <c r="AB566" s="355"/>
      <c r="AC566" s="355"/>
    </row>
    <row r="567" spans="1:29" s="354" customFormat="1" ht="21" customHeight="1" x14ac:dyDescent="0.2">
      <c r="A567" s="296"/>
      <c r="B567" s="230"/>
      <c r="C567" s="797"/>
      <c r="D567" s="797"/>
      <c r="E567" s="797"/>
      <c r="F567" s="797"/>
      <c r="G567" s="797"/>
      <c r="H567" s="797" t="s">
        <v>1598</v>
      </c>
      <c r="I567" s="1188" t="s">
        <v>1166</v>
      </c>
      <c r="J567" s="1804"/>
      <c r="K567" s="1804"/>
      <c r="L567" s="1804"/>
      <c r="M567" s="1805"/>
      <c r="N567" s="1805"/>
      <c r="O567" s="1805"/>
      <c r="P567" s="1805"/>
      <c r="Q567" s="1805"/>
      <c r="R567" s="1805"/>
      <c r="S567" s="1805"/>
      <c r="T567" s="1805"/>
      <c r="U567" s="1805"/>
      <c r="V567" s="1805"/>
      <c r="W567" s="1805"/>
      <c r="X567" s="1806"/>
      <c r="Y567" s="970"/>
      <c r="Z567" s="151"/>
      <c r="AA567" s="1003">
        <f>IF(I567="?",0,IF(I567&lt;&gt;"",1,0))</f>
        <v>0</v>
      </c>
      <c r="AB567" s="355"/>
      <c r="AC567" s="355"/>
    </row>
    <row r="568" spans="1:29" s="354" customFormat="1" ht="5.25" customHeight="1" x14ac:dyDescent="0.2">
      <c r="A568" s="292"/>
      <c r="B568" s="230"/>
      <c r="C568" s="797"/>
      <c r="D568" s="797"/>
      <c r="E568" s="750"/>
      <c r="F568" s="750"/>
      <c r="G568" s="750"/>
      <c r="H568" s="750"/>
      <c r="I568" s="750"/>
      <c r="J568" s="750"/>
      <c r="K568" s="750"/>
      <c r="L568" s="750"/>
      <c r="M568" s="750"/>
      <c r="N568" s="750"/>
      <c r="O568" s="750"/>
      <c r="P568" s="750"/>
      <c r="Q568" s="750"/>
      <c r="R568" s="797"/>
      <c r="S568" s="797"/>
      <c r="T568" s="797"/>
      <c r="U568" s="797"/>
      <c r="V568" s="797"/>
      <c r="W568" s="797"/>
      <c r="X568" s="750"/>
      <c r="Y568" s="970"/>
      <c r="Z568" s="151"/>
      <c r="AA568" s="1003"/>
      <c r="AB568" s="355"/>
      <c r="AC568" s="355"/>
    </row>
    <row r="569" spans="1:29" s="354" customFormat="1" ht="21" customHeight="1" x14ac:dyDescent="0.2">
      <c r="A569" s="296"/>
      <c r="B569" s="230"/>
      <c r="C569" s="750" t="s">
        <v>1631</v>
      </c>
      <c r="D569" s="797"/>
      <c r="E569" s="797"/>
      <c r="F569" s="797"/>
      <c r="G569" s="797"/>
      <c r="H569" s="797"/>
      <c r="I569" s="797"/>
      <c r="J569" s="797"/>
      <c r="K569" s="797"/>
      <c r="L569" s="797"/>
      <c r="M569" s="797"/>
      <c r="N569" s="797"/>
      <c r="O569" s="797"/>
      <c r="P569" s="797"/>
      <c r="Q569" s="855" t="s">
        <v>1166</v>
      </c>
      <c r="R569" s="749" t="s">
        <v>1632</v>
      </c>
      <c r="S569" s="970"/>
      <c r="T569" s="855" t="s">
        <v>1166</v>
      </c>
      <c r="U569" s="749" t="s">
        <v>1633</v>
      </c>
      <c r="V569" s="970"/>
      <c r="W569" s="855" t="s">
        <v>1166</v>
      </c>
      <c r="X569" s="749" t="s">
        <v>1634</v>
      </c>
      <c r="Y569" s="970"/>
      <c r="Z569" s="151"/>
      <c r="AA569" s="1003">
        <f>IF(Q569="?",0,IF(Q569&lt;&gt;"",1,0))+IF(T569="?",0,IF(T569&lt;&gt;"",1,0))+IF(W569="?",0,IF(W569&lt;&gt;"",1,0))</f>
        <v>0</v>
      </c>
      <c r="AB569" s="355"/>
      <c r="AC569" s="355"/>
    </row>
    <row r="570" spans="1:29" ht="9" customHeight="1" x14ac:dyDescent="0.2">
      <c r="A570" s="292"/>
      <c r="B570" s="281"/>
      <c r="C570" s="749"/>
      <c r="D570" s="749"/>
      <c r="E570" s="749"/>
      <c r="F570" s="749"/>
      <c r="G570" s="749"/>
      <c r="H570" s="749"/>
      <c r="I570" s="749"/>
      <c r="J570" s="749"/>
      <c r="K570" s="749"/>
      <c r="L570" s="749"/>
      <c r="M570" s="749"/>
      <c r="N570" s="749"/>
      <c r="O570" s="749"/>
      <c r="P570" s="749"/>
      <c r="Q570" s="749"/>
      <c r="R570" s="749"/>
      <c r="S570" s="749"/>
      <c r="T570" s="749"/>
      <c r="U570" s="749"/>
      <c r="V570" s="749"/>
      <c r="W570" s="749"/>
      <c r="X570" s="749"/>
      <c r="Y570" s="220"/>
      <c r="Z570" s="186"/>
      <c r="AA570" s="1003"/>
    </row>
    <row r="571" spans="1:29" s="353" customFormat="1" ht="27" customHeight="1" x14ac:dyDescent="0.2">
      <c r="A571" s="459" t="s">
        <v>258</v>
      </c>
      <c r="B571" s="165"/>
      <c r="C571" s="1787" t="s">
        <v>1599</v>
      </c>
      <c r="D571" s="1788"/>
      <c r="E571" s="1788"/>
      <c r="F571" s="1788"/>
      <c r="G571" s="1788"/>
      <c r="H571" s="1788"/>
      <c r="I571" s="1788"/>
      <c r="J571" s="1788"/>
      <c r="K571" s="1788"/>
      <c r="L571" s="1788"/>
      <c r="M571" s="1788"/>
      <c r="N571" s="1788"/>
      <c r="O571" s="1788"/>
      <c r="P571" s="1788"/>
      <c r="Q571" s="1788"/>
      <c r="R571" s="1788"/>
      <c r="S571" s="1788"/>
      <c r="T571" s="1793"/>
      <c r="U571" s="1793"/>
      <c r="V571" s="1793"/>
      <c r="W571" s="1793"/>
      <c r="X571" s="1794"/>
      <c r="Y571" s="239"/>
      <c r="Z571" s="166"/>
      <c r="AA571" s="1003"/>
    </row>
    <row r="572" spans="1:29" ht="5.25" customHeight="1" x14ac:dyDescent="0.2">
      <c r="A572" s="292"/>
      <c r="B572" s="281"/>
      <c r="C572" s="749"/>
      <c r="D572" s="749"/>
      <c r="E572" s="749"/>
      <c r="F572" s="749"/>
      <c r="G572" s="749"/>
      <c r="H572" s="749"/>
      <c r="I572" s="749"/>
      <c r="J572" s="749"/>
      <c r="K572" s="749"/>
      <c r="L572" s="749"/>
      <c r="M572" s="749"/>
      <c r="N572" s="749"/>
      <c r="O572" s="749"/>
      <c r="P572" s="749"/>
      <c r="Q572" s="749"/>
      <c r="R572" s="749"/>
      <c r="S572" s="749"/>
      <c r="T572" s="749"/>
      <c r="U572" s="749"/>
      <c r="V572" s="749"/>
      <c r="W572" s="749"/>
      <c r="X572" s="749"/>
      <c r="Y572" s="220"/>
      <c r="Z572" s="186"/>
      <c r="AA572" s="1003"/>
    </row>
    <row r="573" spans="1:29" s="354" customFormat="1" ht="21" customHeight="1" x14ac:dyDescent="0.2">
      <c r="A573" s="296"/>
      <c r="B573" s="230"/>
      <c r="C573" s="797"/>
      <c r="D573" s="797"/>
      <c r="E573" s="797"/>
      <c r="F573" s="797"/>
      <c r="G573" s="797"/>
      <c r="H573" s="797"/>
      <c r="I573" s="797" t="s">
        <v>1600</v>
      </c>
      <c r="J573" s="1795"/>
      <c r="K573" s="1796"/>
      <c r="L573" s="1797"/>
      <c r="M573" s="750" t="s">
        <v>1601</v>
      </c>
      <c r="N573" s="797"/>
      <c r="O573" s="797"/>
      <c r="P573" s="1795"/>
      <c r="Q573" s="1796"/>
      <c r="R573" s="1797"/>
      <c r="S573" s="750" t="s">
        <v>1602</v>
      </c>
      <c r="T573" s="797"/>
      <c r="U573" s="1795"/>
      <c r="V573" s="1796"/>
      <c r="W573" s="1797"/>
      <c r="X573" s="750" t="s">
        <v>1025</v>
      </c>
      <c r="Y573" s="797"/>
      <c r="Z573" s="151"/>
      <c r="AA573" s="1003">
        <f>IF(J573="?",0,IF(J573&lt;&gt;"",1,0))+IF(P573="?",0,IF(P573&lt;&gt;"",1,0))+IF(U573="?",0,IF(U573&lt;&gt;"",1,0))</f>
        <v>0</v>
      </c>
      <c r="AB573" s="355"/>
      <c r="AC573" s="355"/>
    </row>
    <row r="574" spans="1:29" s="354" customFormat="1" ht="5.25" customHeight="1" x14ac:dyDescent="0.2">
      <c r="A574" s="292"/>
      <c r="B574" s="230"/>
      <c r="C574" s="797"/>
      <c r="D574" s="797"/>
      <c r="E574" s="750"/>
      <c r="F574" s="750"/>
      <c r="G574" s="750"/>
      <c r="H574" s="750"/>
      <c r="I574" s="750"/>
      <c r="J574" s="750"/>
      <c r="K574" s="750"/>
      <c r="L574" s="750"/>
      <c r="M574" s="750"/>
      <c r="N574" s="750"/>
      <c r="O574" s="750"/>
      <c r="P574" s="750"/>
      <c r="Q574" s="750"/>
      <c r="R574" s="797"/>
      <c r="S574" s="797"/>
      <c r="T574" s="797"/>
      <c r="U574" s="797"/>
      <c r="V574" s="797"/>
      <c r="W574" s="797"/>
      <c r="X574" s="750"/>
      <c r="Y574" s="970"/>
      <c r="Z574" s="151"/>
      <c r="AA574" s="1003"/>
      <c r="AB574" s="355"/>
      <c r="AC574" s="355"/>
    </row>
    <row r="575" spans="1:29" s="353" customFormat="1" ht="27" customHeight="1" x14ac:dyDescent="0.2">
      <c r="A575" s="459" t="s">
        <v>258</v>
      </c>
      <c r="B575" s="165"/>
      <c r="C575" s="1787" t="s">
        <v>1603</v>
      </c>
      <c r="D575" s="1788"/>
      <c r="E575" s="1788"/>
      <c r="F575" s="1788"/>
      <c r="G575" s="1788"/>
      <c r="H575" s="1788"/>
      <c r="I575" s="1788"/>
      <c r="J575" s="1788"/>
      <c r="K575" s="1788"/>
      <c r="L575" s="1788"/>
      <c r="M575" s="1788"/>
      <c r="N575" s="1788"/>
      <c r="O575" s="1788"/>
      <c r="P575" s="1788"/>
      <c r="Q575" s="1788"/>
      <c r="R575" s="1788"/>
      <c r="S575" s="1788"/>
      <c r="T575" s="1793"/>
      <c r="U575" s="1793"/>
      <c r="V575" s="1793"/>
      <c r="W575" s="1793"/>
      <c r="X575" s="1794"/>
      <c r="Y575" s="239"/>
      <c r="Z575" s="166"/>
      <c r="AA575" s="1003"/>
    </row>
    <row r="576" spans="1:29" s="354" customFormat="1" ht="5.25" customHeight="1" x14ac:dyDescent="0.2">
      <c r="A576" s="292"/>
      <c r="B576" s="230"/>
      <c r="C576" s="797"/>
      <c r="D576" s="797"/>
      <c r="E576" s="750"/>
      <c r="F576" s="750"/>
      <c r="G576" s="750"/>
      <c r="H576" s="750"/>
      <c r="I576" s="750"/>
      <c r="J576" s="750"/>
      <c r="K576" s="750"/>
      <c r="L576" s="750"/>
      <c r="M576" s="750"/>
      <c r="N576" s="750"/>
      <c r="O576" s="750"/>
      <c r="P576" s="750"/>
      <c r="Q576" s="750"/>
      <c r="R576" s="797"/>
      <c r="S576" s="797"/>
      <c r="T576" s="797"/>
      <c r="U576" s="797"/>
      <c r="V576" s="797"/>
      <c r="W576" s="797"/>
      <c r="X576" s="750"/>
      <c r="Y576" s="970"/>
      <c r="Z576" s="151"/>
      <c r="AA576" s="1003"/>
      <c r="AB576" s="355"/>
      <c r="AC576" s="355"/>
    </row>
    <row r="577" spans="1:29" s="354" customFormat="1" ht="21" customHeight="1" x14ac:dyDescent="0.2">
      <c r="A577" s="296"/>
      <c r="B577" s="230"/>
      <c r="C577" s="797"/>
      <c r="D577" s="797"/>
      <c r="E577" s="797"/>
      <c r="F577" s="797"/>
      <c r="G577" s="797"/>
      <c r="H577" s="797"/>
      <c r="I577" s="797" t="s">
        <v>1604</v>
      </c>
      <c r="J577" s="1795"/>
      <c r="K577" s="1796"/>
      <c r="L577" s="1797"/>
      <c r="M577" s="750" t="s">
        <v>1601</v>
      </c>
      <c r="N577" s="797"/>
      <c r="O577" s="797"/>
      <c r="P577" s="1795"/>
      <c r="Q577" s="1796"/>
      <c r="R577" s="1797"/>
      <c r="S577" s="750" t="s">
        <v>1602</v>
      </c>
      <c r="T577" s="797"/>
      <c r="U577" s="1795"/>
      <c r="V577" s="1796"/>
      <c r="W577" s="1797"/>
      <c r="X577" s="750" t="s">
        <v>1025</v>
      </c>
      <c r="Y577" s="797"/>
      <c r="Z577" s="151"/>
      <c r="AA577" s="1003">
        <f>IF(J577="?",0,IF(J577&lt;&gt;"",1,0))+IF(P577="?",0,IF(P577&lt;&gt;"",1,0))+IF(U577="?",0,IF(U577&lt;&gt;"",1,0))</f>
        <v>0</v>
      </c>
      <c r="AB577" s="355"/>
      <c r="AC577" s="355"/>
    </row>
    <row r="578" spans="1:29" s="354" customFormat="1" ht="9" customHeight="1" x14ac:dyDescent="0.2">
      <c r="A578" s="292"/>
      <c r="B578" s="281"/>
      <c r="C578" s="749"/>
      <c r="D578" s="749"/>
      <c r="E578" s="749"/>
      <c r="F578" s="749"/>
      <c r="G578" s="749"/>
      <c r="H578" s="749"/>
      <c r="I578" s="749"/>
      <c r="J578" s="749"/>
      <c r="K578" s="749"/>
      <c r="L578" s="749"/>
      <c r="M578" s="749"/>
      <c r="N578" s="749"/>
      <c r="O578" s="749"/>
      <c r="P578" s="749"/>
      <c r="Q578" s="749"/>
      <c r="R578" s="749"/>
      <c r="S578" s="749"/>
      <c r="T578" s="749"/>
      <c r="U578" s="749"/>
      <c r="V578" s="749"/>
      <c r="W578" s="749"/>
      <c r="X578" s="749"/>
      <c r="Y578" s="220"/>
      <c r="Z578" s="186"/>
      <c r="AA578" s="1003"/>
      <c r="AB578" s="355"/>
      <c r="AC578" s="355"/>
    </row>
    <row r="579" spans="1:29" s="353" customFormat="1" ht="27" customHeight="1" x14ac:dyDescent="0.2">
      <c r="A579" s="459" t="s">
        <v>258</v>
      </c>
      <c r="B579" s="165"/>
      <c r="C579" s="1787" t="s">
        <v>1648</v>
      </c>
      <c r="D579" s="1788"/>
      <c r="E579" s="1788"/>
      <c r="F579" s="1788"/>
      <c r="G579" s="1788"/>
      <c r="H579" s="1788"/>
      <c r="I579" s="1788"/>
      <c r="J579" s="1788"/>
      <c r="K579" s="1788"/>
      <c r="L579" s="1788"/>
      <c r="M579" s="1788"/>
      <c r="N579" s="1788"/>
      <c r="O579" s="1788"/>
      <c r="P579" s="1788"/>
      <c r="Q579" s="1788"/>
      <c r="R579" s="1788"/>
      <c r="S579" s="1788"/>
      <c r="T579" s="1793"/>
      <c r="U579" s="1793"/>
      <c r="V579" s="1793"/>
      <c r="W579" s="1793"/>
      <c r="X579" s="1794"/>
      <c r="Y579" s="239"/>
      <c r="Z579" s="166"/>
      <c r="AA579" s="1003"/>
    </row>
    <row r="580" spans="1:29" s="354" customFormat="1" ht="5.25" customHeight="1" x14ac:dyDescent="0.2">
      <c r="A580" s="292"/>
      <c r="B580" s="281"/>
      <c r="C580" s="749"/>
      <c r="D580" s="749"/>
      <c r="E580" s="749"/>
      <c r="F580" s="749"/>
      <c r="G580" s="749"/>
      <c r="H580" s="749"/>
      <c r="I580" s="749"/>
      <c r="J580" s="749"/>
      <c r="K580" s="749"/>
      <c r="L580" s="749"/>
      <c r="M580" s="749"/>
      <c r="N580" s="749"/>
      <c r="O580" s="749"/>
      <c r="P580" s="749"/>
      <c r="Q580" s="749"/>
      <c r="R580" s="749"/>
      <c r="S580" s="749"/>
      <c r="T580" s="749"/>
      <c r="U580" s="749"/>
      <c r="V580" s="749"/>
      <c r="W580" s="749"/>
      <c r="X580" s="749"/>
      <c r="Y580" s="220"/>
      <c r="Z580" s="186"/>
      <c r="AA580" s="1003"/>
      <c r="AB580" s="355"/>
      <c r="AC580" s="355"/>
    </row>
    <row r="581" spans="1:29" s="354" customFormat="1" ht="21" customHeight="1" x14ac:dyDescent="0.2">
      <c r="A581" s="296"/>
      <c r="B581" s="230"/>
      <c r="C581" s="750" t="s">
        <v>1605</v>
      </c>
      <c r="D581" s="797"/>
      <c r="E581" s="797"/>
      <c r="F581" s="797"/>
      <c r="G581" s="797"/>
      <c r="H581" s="797"/>
      <c r="I581" s="797"/>
      <c r="J581" s="750"/>
      <c r="K581" s="750"/>
      <c r="L581" s="750"/>
      <c r="M581" s="750"/>
      <c r="N581" s="750"/>
      <c r="O581" s="750"/>
      <c r="P581" s="750"/>
      <c r="Q581" s="750"/>
      <c r="R581" s="750"/>
      <c r="S581" s="750"/>
      <c r="T581" s="797"/>
      <c r="U581" s="1795"/>
      <c r="V581" s="1796"/>
      <c r="W581" s="1797"/>
      <c r="X581" s="750" t="s">
        <v>1000</v>
      </c>
      <c r="Y581" s="797"/>
      <c r="Z581" s="151"/>
      <c r="AA581" s="1003">
        <f>IF(U581="?",0,IF(U581&lt;&gt;"",1,0))</f>
        <v>0</v>
      </c>
      <c r="AB581" s="355"/>
      <c r="AC581" s="355"/>
    </row>
    <row r="582" spans="1:29" s="354" customFormat="1" ht="9" customHeight="1" x14ac:dyDescent="0.2">
      <c r="A582" s="292"/>
      <c r="B582" s="281"/>
      <c r="C582" s="749"/>
      <c r="D582" s="749"/>
      <c r="E582" s="749"/>
      <c r="F582" s="749"/>
      <c r="G582" s="749"/>
      <c r="H582" s="749"/>
      <c r="I582" s="749"/>
      <c r="J582" s="749"/>
      <c r="K582" s="749"/>
      <c r="L582" s="749"/>
      <c r="M582" s="749"/>
      <c r="N582" s="749"/>
      <c r="O582" s="749"/>
      <c r="P582" s="749"/>
      <c r="Q582" s="749"/>
      <c r="R582" s="749"/>
      <c r="S582" s="749"/>
      <c r="T582" s="749"/>
      <c r="U582" s="749"/>
      <c r="V582" s="749"/>
      <c r="W582" s="749"/>
      <c r="X582" s="749"/>
      <c r="Y582" s="220"/>
      <c r="Z582" s="186"/>
      <c r="AA582" s="1003"/>
      <c r="AB582" s="355"/>
      <c r="AC582" s="355"/>
    </row>
    <row r="583" spans="1:29" s="353" customFormat="1" ht="21" customHeight="1" x14ac:dyDescent="0.2">
      <c r="A583" s="459" t="s">
        <v>258</v>
      </c>
      <c r="B583" s="165"/>
      <c r="C583" s="1787" t="s">
        <v>1649</v>
      </c>
      <c r="D583" s="1788"/>
      <c r="E583" s="1788"/>
      <c r="F583" s="1788"/>
      <c r="G583" s="1788"/>
      <c r="H583" s="1788"/>
      <c r="I583" s="1788"/>
      <c r="J583" s="1788"/>
      <c r="K583" s="1788"/>
      <c r="L583" s="1788"/>
      <c r="M583" s="1788"/>
      <c r="N583" s="1788"/>
      <c r="O583" s="1788"/>
      <c r="P583" s="1788"/>
      <c r="Q583" s="1788"/>
      <c r="R583" s="1788"/>
      <c r="S583" s="1788"/>
      <c r="T583" s="1789"/>
      <c r="U583" s="1789"/>
      <c r="V583" s="1789"/>
      <c r="W583" s="1789"/>
      <c r="X583" s="1790"/>
      <c r="Y583" s="239"/>
      <c r="Z583" s="166"/>
      <c r="AA583" s="1003"/>
    </row>
    <row r="584" spans="1:29" s="354" customFormat="1" ht="9" customHeight="1" x14ac:dyDescent="0.2">
      <c r="A584" s="292"/>
      <c r="B584" s="281"/>
      <c r="C584" s="749"/>
      <c r="D584" s="749"/>
      <c r="E584" s="749"/>
      <c r="F584" s="749"/>
      <c r="G584" s="749"/>
      <c r="H584" s="749"/>
      <c r="I584" s="749"/>
      <c r="J584" s="749"/>
      <c r="K584" s="749"/>
      <c r="L584" s="749"/>
      <c r="M584" s="749"/>
      <c r="N584" s="749"/>
      <c r="O584" s="749"/>
      <c r="P584" s="749"/>
      <c r="Q584" s="749"/>
      <c r="R584" s="749"/>
      <c r="S584" s="749"/>
      <c r="T584" s="749"/>
      <c r="U584" s="749"/>
      <c r="V584" s="749"/>
      <c r="W584" s="749"/>
      <c r="X584" s="749"/>
      <c r="Y584" s="220"/>
      <c r="Z584" s="186"/>
      <c r="AA584" s="1003"/>
      <c r="AB584" s="355"/>
      <c r="AC584" s="355"/>
    </row>
    <row r="585" spans="1:29" s="354" customFormat="1" ht="21" customHeight="1" x14ac:dyDescent="0.2">
      <c r="A585" s="296"/>
      <c r="B585" s="230"/>
      <c r="C585" s="749"/>
      <c r="D585" s="855" t="s">
        <v>1166</v>
      </c>
      <c r="E585" s="749" t="s">
        <v>1606</v>
      </c>
      <c r="F585" s="749"/>
      <c r="G585" s="749"/>
      <c r="H585" s="749"/>
      <c r="I585" s="749"/>
      <c r="J585" s="749"/>
      <c r="K585" s="749"/>
      <c r="L585" s="855" t="s">
        <v>1166</v>
      </c>
      <c r="M585" s="749" t="s">
        <v>1607</v>
      </c>
      <c r="N585" s="749"/>
      <c r="O585" s="749"/>
      <c r="P585" s="749"/>
      <c r="Q585" s="749"/>
      <c r="R585" s="749"/>
      <c r="S585" s="749"/>
      <c r="T585" s="855" t="s">
        <v>1166</v>
      </c>
      <c r="U585" s="749" t="s">
        <v>1608</v>
      </c>
      <c r="V585" s="749"/>
      <c r="W585" s="749"/>
      <c r="X585" s="749"/>
      <c r="Y585" s="220"/>
      <c r="Z585" s="151"/>
      <c r="AA585" s="1003">
        <f>IF(D585="?",0,IF(D585&lt;&gt;"",1,0))+IF(L585="?",0,IF(L585&lt;&gt;"",1,0))+IF(T585="?",0,IF(T585&lt;&gt;"",1,0))</f>
        <v>0</v>
      </c>
      <c r="AB585" s="355"/>
      <c r="AC585" s="355"/>
    </row>
    <row r="586" spans="1:29" s="971" customFormat="1" ht="5.25" customHeight="1" x14ac:dyDescent="0.2">
      <c r="A586" s="292"/>
      <c r="B586" s="230"/>
      <c r="C586" s="749"/>
      <c r="D586" s="750"/>
      <c r="E586" s="749"/>
      <c r="F586" s="749"/>
      <c r="G586" s="749"/>
      <c r="H586" s="749"/>
      <c r="I586" s="749"/>
      <c r="J586" s="749"/>
      <c r="K586" s="749"/>
      <c r="L586" s="749"/>
      <c r="M586" s="749"/>
      <c r="N586" s="749"/>
      <c r="O586" s="749"/>
      <c r="P586" s="749"/>
      <c r="Q586" s="749"/>
      <c r="R586" s="749"/>
      <c r="S586" s="963"/>
      <c r="T586" s="963"/>
      <c r="U586" s="963"/>
      <c r="V586" s="963"/>
      <c r="W586" s="963"/>
      <c r="X586" s="963"/>
      <c r="Y586" s="970"/>
      <c r="Z586" s="151"/>
      <c r="AA586" s="1006"/>
      <c r="AB586" s="972"/>
      <c r="AC586" s="972"/>
    </row>
    <row r="587" spans="1:29" s="354" customFormat="1" ht="21" customHeight="1" x14ac:dyDescent="0.2">
      <c r="A587" s="296"/>
      <c r="B587" s="230"/>
      <c r="C587" s="749"/>
      <c r="D587" s="855" t="s">
        <v>1166</v>
      </c>
      <c r="E587" s="749" t="s">
        <v>1609</v>
      </c>
      <c r="F587" s="749"/>
      <c r="G587" s="749"/>
      <c r="H587" s="749"/>
      <c r="I587" s="749"/>
      <c r="J587" s="749"/>
      <c r="K587" s="749"/>
      <c r="L587" s="855" t="s">
        <v>1166</v>
      </c>
      <c r="M587" s="749" t="s">
        <v>1610</v>
      </c>
      <c r="N587" s="749"/>
      <c r="O587" s="749"/>
      <c r="P587" s="749"/>
      <c r="Q587" s="749"/>
      <c r="R587" s="963"/>
      <c r="S587" s="963"/>
      <c r="T587" s="855" t="s">
        <v>1166</v>
      </c>
      <c r="U587" s="749" t="s">
        <v>1611</v>
      </c>
      <c r="V587" s="963"/>
      <c r="W587" s="963"/>
      <c r="X587" s="749"/>
      <c r="Y587" s="220"/>
      <c r="Z587" s="151"/>
      <c r="AA587" s="1003">
        <f>IF(D587="?",0,IF(D587&lt;&gt;"",1,0))+IF(L587="?",0,IF(L587&lt;&gt;"",1,0))+IF(T587="?",0,IF(T587&lt;&gt;"",1,0))</f>
        <v>0</v>
      </c>
      <c r="AB587" s="355"/>
      <c r="AC587" s="355"/>
    </row>
    <row r="588" spans="1:29" s="971" customFormat="1" ht="5.25" customHeight="1" x14ac:dyDescent="0.2">
      <c r="A588" s="292"/>
      <c r="B588" s="230"/>
      <c r="C588" s="749"/>
      <c r="D588" s="750"/>
      <c r="E588" s="749"/>
      <c r="F588" s="749"/>
      <c r="G588" s="749"/>
      <c r="H588" s="749"/>
      <c r="I588" s="749"/>
      <c r="J588" s="749"/>
      <c r="K588" s="749"/>
      <c r="L588" s="749"/>
      <c r="M588" s="749"/>
      <c r="N588" s="749"/>
      <c r="O588" s="749"/>
      <c r="P588" s="749"/>
      <c r="Q588" s="749"/>
      <c r="R588" s="963"/>
      <c r="S588" s="963"/>
      <c r="T588" s="963"/>
      <c r="U588" s="963"/>
      <c r="V588" s="963"/>
      <c r="W588" s="963"/>
      <c r="X588" s="749"/>
      <c r="Y588" s="970"/>
      <c r="Z588" s="151"/>
      <c r="AA588" s="1006"/>
      <c r="AB588" s="972"/>
      <c r="AC588" s="972"/>
    </row>
    <row r="589" spans="1:29" s="354" customFormat="1" ht="21" customHeight="1" x14ac:dyDescent="0.2">
      <c r="A589" s="296"/>
      <c r="B589" s="230"/>
      <c r="C589" s="749"/>
      <c r="D589" s="855" t="s">
        <v>1166</v>
      </c>
      <c r="E589" s="749" t="s">
        <v>1612</v>
      </c>
      <c r="F589" s="749"/>
      <c r="G589" s="749"/>
      <c r="H589" s="749"/>
      <c r="I589" s="749"/>
      <c r="J589" s="749"/>
      <c r="K589" s="749"/>
      <c r="L589" s="855" t="s">
        <v>1166</v>
      </c>
      <c r="M589" s="749" t="s">
        <v>1613</v>
      </c>
      <c r="N589" s="749"/>
      <c r="O589" s="749"/>
      <c r="P589" s="749"/>
      <c r="Q589" s="749"/>
      <c r="R589" s="963"/>
      <c r="S589" s="963"/>
      <c r="T589" s="855" t="s">
        <v>1166</v>
      </c>
      <c r="U589" s="749" t="s">
        <v>1614</v>
      </c>
      <c r="V589" s="963"/>
      <c r="W589" s="963"/>
      <c r="X589" s="749"/>
      <c r="Y589" s="220"/>
      <c r="Z589" s="151"/>
      <c r="AA589" s="1003">
        <f>IF(D589="?",0,IF(D589&lt;&gt;"",1,0))+IF(L589="?",0,IF(L589&lt;&gt;"",1,0))+IF(T589="?",0,IF(T589&lt;&gt;"",1,0))</f>
        <v>0</v>
      </c>
      <c r="AB589" s="355"/>
      <c r="AC589" s="355"/>
    </row>
    <row r="590" spans="1:29" s="971" customFormat="1" ht="5.25" customHeight="1" x14ac:dyDescent="0.2">
      <c r="A590" s="292"/>
      <c r="B590" s="230"/>
      <c r="C590" s="749"/>
      <c r="D590" s="750"/>
      <c r="E590" s="749"/>
      <c r="F590" s="749"/>
      <c r="G590" s="749"/>
      <c r="H590" s="749"/>
      <c r="I590" s="749"/>
      <c r="J590" s="749"/>
      <c r="K590" s="749"/>
      <c r="L590" s="749"/>
      <c r="M590" s="749"/>
      <c r="N590" s="749"/>
      <c r="O590" s="749"/>
      <c r="P590" s="749"/>
      <c r="Q590" s="749"/>
      <c r="R590" s="963"/>
      <c r="S590" s="963"/>
      <c r="T590" s="963"/>
      <c r="U590" s="963"/>
      <c r="V590" s="963"/>
      <c r="W590" s="963"/>
      <c r="X590" s="749"/>
      <c r="Y590" s="970"/>
      <c r="Z590" s="151"/>
      <c r="AA590" s="1006"/>
      <c r="AB590" s="972"/>
      <c r="AC590" s="972"/>
    </row>
    <row r="591" spans="1:29" s="354" customFormat="1" ht="21" customHeight="1" x14ac:dyDescent="0.2">
      <c r="A591" s="296"/>
      <c r="B591" s="230"/>
      <c r="C591" s="749"/>
      <c r="D591" s="855" t="s">
        <v>1166</v>
      </c>
      <c r="E591" s="749" t="s">
        <v>1615</v>
      </c>
      <c r="F591" s="749"/>
      <c r="G591" s="749"/>
      <c r="H591" s="749"/>
      <c r="I591" s="749"/>
      <c r="J591" s="749"/>
      <c r="K591" s="749"/>
      <c r="L591" s="855" t="s">
        <v>1166</v>
      </c>
      <c r="M591" s="749" t="s">
        <v>1616</v>
      </c>
      <c r="N591" s="749"/>
      <c r="O591" s="749"/>
      <c r="P591" s="749"/>
      <c r="Q591" s="749"/>
      <c r="R591" s="963"/>
      <c r="S591" s="963"/>
      <c r="T591" s="855" t="s">
        <v>1166</v>
      </c>
      <c r="U591" s="749" t="s">
        <v>1617</v>
      </c>
      <c r="V591" s="963"/>
      <c r="W591" s="963"/>
      <c r="X591" s="749"/>
      <c r="Y591" s="220"/>
      <c r="Z591" s="151"/>
      <c r="AA591" s="1003">
        <f>IF(D591="?",0,IF(D591&lt;&gt;"",1,0))+IF(L591="?",0,IF(L591&lt;&gt;"",1,0))+IF(T591="?",0,IF(T591&lt;&gt;"",1,0))</f>
        <v>0</v>
      </c>
      <c r="AB591" s="355"/>
      <c r="AC591" s="355"/>
    </row>
    <row r="592" spans="1:29" s="971" customFormat="1" ht="5.25" customHeight="1" x14ac:dyDescent="0.2">
      <c r="A592" s="292"/>
      <c r="B592" s="230"/>
      <c r="C592" s="749"/>
      <c r="D592" s="750"/>
      <c r="E592" s="750"/>
      <c r="F592" s="750"/>
      <c r="G592" s="750"/>
      <c r="H592" s="750"/>
      <c r="I592" s="750"/>
      <c r="J592" s="750"/>
      <c r="K592" s="750"/>
      <c r="L592" s="749"/>
      <c r="M592" s="749"/>
      <c r="N592" s="750"/>
      <c r="O592" s="750"/>
      <c r="P592" s="750"/>
      <c r="Q592" s="750"/>
      <c r="R592" s="797"/>
      <c r="S592" s="797"/>
      <c r="T592" s="797"/>
      <c r="U592" s="797"/>
      <c r="V592" s="797"/>
      <c r="W592" s="797"/>
      <c r="X592" s="750"/>
      <c r="Y592" s="970"/>
      <c r="Z592" s="151"/>
      <c r="AA592" s="1006"/>
      <c r="AB592" s="972"/>
      <c r="AC592" s="972"/>
    </row>
    <row r="593" spans="1:29" s="354" customFormat="1" ht="21" customHeight="1" x14ac:dyDescent="0.2">
      <c r="A593" s="296"/>
      <c r="B593" s="230"/>
      <c r="C593" s="749"/>
      <c r="D593" s="749" t="s">
        <v>1635</v>
      </c>
      <c r="E593" s="750"/>
      <c r="F593" s="1785"/>
      <c r="G593" s="1786"/>
      <c r="H593" s="1786"/>
      <c r="I593" s="1786"/>
      <c r="J593" s="1786"/>
      <c r="K593" s="750"/>
      <c r="L593" s="855" t="s">
        <v>1166</v>
      </c>
      <c r="M593" s="749" t="s">
        <v>1618</v>
      </c>
      <c r="N593" s="750"/>
      <c r="O593" s="750"/>
      <c r="P593" s="750"/>
      <c r="Q593" s="750"/>
      <c r="R593" s="797"/>
      <c r="S593" s="797"/>
      <c r="T593" s="855" t="s">
        <v>1166</v>
      </c>
      <c r="U593" s="749" t="s">
        <v>1619</v>
      </c>
      <c r="V593" s="797"/>
      <c r="W593" s="797"/>
      <c r="X593" s="750"/>
      <c r="Y593" s="220"/>
      <c r="Z593" s="151"/>
      <c r="AA593" s="1003">
        <f>IF(F593="?",0,IF(F593&lt;&gt;"",1,0))+IF(L593="?",0,IF(L593&lt;&gt;"",1,0))+IF(T593="?",0,IF(T593&lt;&gt;"",1,0))</f>
        <v>0</v>
      </c>
      <c r="AB593" s="355"/>
      <c r="AC593" s="355"/>
    </row>
    <row r="594" spans="1:29" ht="9" customHeight="1" x14ac:dyDescent="0.2">
      <c r="A594" s="292"/>
      <c r="B594" s="281"/>
      <c r="C594" s="749"/>
      <c r="D594" s="749"/>
      <c r="E594" s="749"/>
      <c r="F594" s="749"/>
      <c r="G594" s="749"/>
      <c r="H594" s="749"/>
      <c r="I594" s="749"/>
      <c r="J594" s="749"/>
      <c r="K594" s="749"/>
      <c r="L594" s="749"/>
      <c r="M594" s="749"/>
      <c r="N594" s="610"/>
      <c r="O594" s="610"/>
      <c r="P594" s="610"/>
      <c r="Q594" s="610"/>
      <c r="R594" s="749"/>
      <c r="S594" s="749"/>
      <c r="T594" s="749"/>
      <c r="U594" s="610"/>
      <c r="V594" s="610"/>
      <c r="W594" s="610"/>
      <c r="X594" s="610"/>
      <c r="Y594" s="183"/>
      <c r="Z594" s="186"/>
      <c r="AA594" s="1003"/>
    </row>
    <row r="595" spans="1:29" s="354" customFormat="1" ht="5.45" customHeight="1" x14ac:dyDescent="0.2">
      <c r="A595" s="292"/>
      <c r="B595" s="964"/>
      <c r="C595" s="965"/>
      <c r="D595" s="965"/>
      <c r="E595" s="965"/>
      <c r="F595" s="965"/>
      <c r="G595" s="965"/>
      <c r="H595" s="965"/>
      <c r="I595" s="965"/>
      <c r="J595" s="965"/>
      <c r="K595" s="965"/>
      <c r="L595" s="965"/>
      <c r="M595" s="965"/>
      <c r="N595" s="965"/>
      <c r="O595" s="965"/>
      <c r="P595" s="965"/>
      <c r="Q595" s="965"/>
      <c r="R595" s="965"/>
      <c r="S595" s="965"/>
      <c r="T595" s="965"/>
      <c r="U595" s="965"/>
      <c r="V595" s="802"/>
      <c r="W595" s="802"/>
      <c r="X595" s="802"/>
      <c r="Y595" s="802"/>
      <c r="Z595" s="803"/>
      <c r="AA595" s="1003"/>
    </row>
    <row r="596" spans="1:29" s="885" customFormat="1" ht="36" customHeight="1" x14ac:dyDescent="0.2">
      <c r="A596" s="292"/>
      <c r="B596" s="225"/>
      <c r="C596" s="1730" t="s">
        <v>977</v>
      </c>
      <c r="D596" s="1791"/>
      <c r="E596" s="1791"/>
      <c r="F596" s="1791"/>
      <c r="G596" s="1791"/>
      <c r="H596" s="1791"/>
      <c r="I596" s="1791"/>
      <c r="J596" s="1791"/>
      <c r="K596" s="1791"/>
      <c r="L596" s="1791"/>
      <c r="M596" s="1791"/>
      <c r="N596" s="1791"/>
      <c r="O596" s="1791"/>
      <c r="P596" s="1791"/>
      <c r="Q596" s="1791"/>
      <c r="R596" s="1791"/>
      <c r="S596" s="1791"/>
      <c r="T596" s="1791"/>
      <c r="U596" s="1791"/>
      <c r="V596" s="1791"/>
      <c r="W596" s="1791"/>
      <c r="X596" s="1792"/>
      <c r="Y596" s="698"/>
      <c r="Z596" s="226"/>
      <c r="AA596" s="1003"/>
    </row>
    <row r="597" spans="1:29" s="354" customFormat="1" ht="5.25" customHeight="1" x14ac:dyDescent="0.2">
      <c r="A597" s="292"/>
      <c r="B597" s="230"/>
      <c r="C597" s="750"/>
      <c r="D597" s="750"/>
      <c r="E597" s="750"/>
      <c r="F597" s="750"/>
      <c r="G597" s="750"/>
      <c r="H597" s="750"/>
      <c r="I597" s="750"/>
      <c r="J597" s="750"/>
      <c r="K597" s="750"/>
      <c r="L597" s="750"/>
      <c r="M597" s="750"/>
      <c r="N597" s="750"/>
      <c r="O597" s="750"/>
      <c r="P597" s="750"/>
      <c r="Q597" s="750"/>
      <c r="R597" s="750"/>
      <c r="S597" s="750"/>
      <c r="T597" s="750"/>
      <c r="U597" s="750"/>
      <c r="V597" s="750"/>
      <c r="W597" s="750"/>
      <c r="X597" s="750"/>
      <c r="Y597" s="750"/>
      <c r="Z597" s="151"/>
      <c r="AA597" s="1003"/>
    </row>
    <row r="598" spans="1:29" s="974" customFormat="1" ht="22.5" customHeight="1" x14ac:dyDescent="0.2">
      <c r="A598" s="292"/>
      <c r="B598" s="966"/>
      <c r="C598" s="746" t="s">
        <v>1620</v>
      </c>
      <c r="D598" s="746"/>
      <c r="E598" s="746"/>
      <c r="F598" s="746"/>
      <c r="G598" s="746"/>
      <c r="H598" s="746"/>
      <c r="I598" s="746"/>
      <c r="J598" s="746"/>
      <c r="K598" s="746"/>
      <c r="L598" s="746"/>
      <c r="M598" s="746"/>
      <c r="N598" s="746"/>
      <c r="O598" s="746"/>
      <c r="P598" s="746"/>
      <c r="Q598" s="746"/>
      <c r="R598" s="749"/>
      <c r="S598" s="749"/>
      <c r="T598" s="749"/>
      <c r="U598" s="749"/>
      <c r="V598" s="749"/>
      <c r="W598" s="749"/>
      <c r="X598" s="749"/>
      <c r="Y598" s="963"/>
      <c r="Z598" s="973"/>
      <c r="AA598" s="1003"/>
    </row>
    <row r="599" spans="1:29" s="354" customFormat="1" ht="5.25" customHeight="1" x14ac:dyDescent="0.2">
      <c r="A599" s="292"/>
      <c r="B599" s="230"/>
      <c r="C599" s="750"/>
      <c r="D599" s="748"/>
      <c r="E599" s="748"/>
      <c r="F599" s="750"/>
      <c r="G599" s="750"/>
      <c r="H599" s="750"/>
      <c r="I599" s="750"/>
      <c r="J599" s="750"/>
      <c r="K599" s="750"/>
      <c r="L599" s="750"/>
      <c r="M599" s="750"/>
      <c r="N599" s="750"/>
      <c r="O599" s="750"/>
      <c r="P599" s="750"/>
      <c r="Q599" s="750"/>
      <c r="R599" s="750"/>
      <c r="S599" s="750"/>
      <c r="T599" s="750"/>
      <c r="U599" s="750"/>
      <c r="V599" s="750"/>
      <c r="W599" s="750"/>
      <c r="X599" s="750"/>
      <c r="Y599" s="750"/>
      <c r="Z599" s="151"/>
      <c r="AA599" s="1003"/>
    </row>
    <row r="600" spans="1:29" s="354" customFormat="1" ht="21" customHeight="1" x14ac:dyDescent="0.2">
      <c r="A600" s="292"/>
      <c r="B600" s="230"/>
      <c r="C600" s="750" t="s">
        <v>82</v>
      </c>
      <c r="D600" s="748"/>
      <c r="E600" s="748"/>
      <c r="F600" s="750"/>
      <c r="G600" s="750"/>
      <c r="H600" s="750"/>
      <c r="I600" s="1268"/>
      <c r="J600" s="1268"/>
      <c r="K600" s="1268"/>
      <c r="L600" s="1268"/>
      <c r="M600" s="1268"/>
      <c r="N600" s="1268"/>
      <c r="O600" s="1268"/>
      <c r="P600" s="1268"/>
      <c r="Q600" s="1268"/>
      <c r="R600" s="1268"/>
      <c r="S600" s="1268"/>
      <c r="T600" s="1268"/>
      <c r="U600" s="1268"/>
      <c r="V600" s="1268"/>
      <c r="W600" s="1268"/>
      <c r="X600" s="1268"/>
      <c r="Y600" s="750"/>
      <c r="Z600" s="151"/>
      <c r="AA600" s="1003">
        <f>IF(I600="?",0,IF(I600&lt;&gt;"",1,0))</f>
        <v>0</v>
      </c>
    </row>
    <row r="601" spans="1:29" s="354" customFormat="1" ht="5.25" customHeight="1" x14ac:dyDescent="0.2">
      <c r="A601" s="292"/>
      <c r="B601" s="230"/>
      <c r="C601" s="749"/>
      <c r="D601" s="748"/>
      <c r="E601" s="748"/>
      <c r="F601" s="750"/>
      <c r="G601" s="750"/>
      <c r="H601" s="750"/>
      <c r="I601" s="750"/>
      <c r="J601" s="750"/>
      <c r="K601" s="750"/>
      <c r="L601" s="750"/>
      <c r="M601" s="750"/>
      <c r="N601" s="750"/>
      <c r="O601" s="750"/>
      <c r="P601" s="750"/>
      <c r="Q601" s="750"/>
      <c r="R601" s="750"/>
      <c r="S601" s="750"/>
      <c r="T601" s="750"/>
      <c r="U601" s="750"/>
      <c r="V601" s="750"/>
      <c r="W601" s="750"/>
      <c r="X601" s="750"/>
      <c r="Y601" s="750"/>
      <c r="Z601" s="151"/>
      <c r="AA601" s="1003"/>
    </row>
    <row r="602" spans="1:29" s="354" customFormat="1" ht="21" customHeight="1" x14ac:dyDescent="0.2">
      <c r="A602" s="292"/>
      <c r="B602" s="235"/>
      <c r="C602" s="750" t="s">
        <v>61</v>
      </c>
      <c r="D602" s="748"/>
      <c r="E602" s="748"/>
      <c r="F602" s="750"/>
      <c r="G602" s="750"/>
      <c r="H602" s="750"/>
      <c r="I602" s="1268"/>
      <c r="J602" s="1268"/>
      <c r="K602" s="1268"/>
      <c r="L602" s="1268"/>
      <c r="M602" s="1268"/>
      <c r="N602" s="1268"/>
      <c r="O602" s="1268"/>
      <c r="P602" s="1268"/>
      <c r="Q602" s="1268"/>
      <c r="R602" s="1268"/>
      <c r="S602" s="1268"/>
      <c r="T602" s="1268"/>
      <c r="U602" s="1268"/>
      <c r="V602" s="1268"/>
      <c r="W602" s="1268"/>
      <c r="X602" s="1268"/>
      <c r="Y602" s="750"/>
      <c r="Z602" s="151"/>
      <c r="AA602" s="1003">
        <f>IF(I602="?",0,IF(I602&lt;&gt;"",1,0))</f>
        <v>0</v>
      </c>
    </row>
    <row r="603" spans="1:29" s="354" customFormat="1" ht="5.25" customHeight="1" x14ac:dyDescent="0.2">
      <c r="A603" s="292"/>
      <c r="B603" s="230"/>
      <c r="C603" s="749"/>
      <c r="D603" s="748"/>
      <c r="E603" s="748"/>
      <c r="F603" s="750"/>
      <c r="G603" s="750"/>
      <c r="H603" s="750"/>
      <c r="I603" s="750"/>
      <c r="J603" s="750"/>
      <c r="K603" s="750"/>
      <c r="L603" s="750"/>
      <c r="M603" s="750"/>
      <c r="N603" s="750"/>
      <c r="O603" s="750"/>
      <c r="P603" s="750"/>
      <c r="Q603" s="750"/>
      <c r="R603" s="750"/>
      <c r="S603" s="750"/>
      <c r="T603" s="750"/>
      <c r="U603" s="750"/>
      <c r="V603" s="750"/>
      <c r="W603" s="750"/>
      <c r="X603" s="750"/>
      <c r="Y603" s="750"/>
      <c r="Z603" s="151"/>
      <c r="AA603" s="1003"/>
    </row>
    <row r="604" spans="1:29" s="354" customFormat="1" ht="21" customHeight="1" x14ac:dyDescent="0.2">
      <c r="A604" s="292"/>
      <c r="B604" s="235"/>
      <c r="C604" s="750" t="s">
        <v>238</v>
      </c>
      <c r="D604" s="748"/>
      <c r="E604" s="748"/>
      <c r="F604" s="750"/>
      <c r="G604" s="750"/>
      <c r="H604" s="750"/>
      <c r="I604" s="1268"/>
      <c r="J604" s="1268"/>
      <c r="K604" s="1268"/>
      <c r="L604" s="1268"/>
      <c r="M604" s="1268"/>
      <c r="N604" s="1268"/>
      <c r="O604" s="1268"/>
      <c r="P604" s="1268"/>
      <c r="Q604" s="1268"/>
      <c r="R604" s="1268"/>
      <c r="S604" s="1268"/>
      <c r="T604" s="1268"/>
      <c r="U604" s="1268"/>
      <c r="V604" s="1268"/>
      <c r="W604" s="1268"/>
      <c r="X604" s="1268"/>
      <c r="Y604" s="750"/>
      <c r="Z604" s="151"/>
      <c r="AA604" s="1003">
        <f>IF(I604="?",0,IF(I604&lt;&gt;"",1,0))</f>
        <v>0</v>
      </c>
    </row>
    <row r="605" spans="1:29" s="354" customFormat="1" ht="5.25" customHeight="1" x14ac:dyDescent="0.2">
      <c r="A605" s="292"/>
      <c r="B605" s="228"/>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155"/>
      <c r="AA605" s="1003"/>
    </row>
    <row r="606" spans="1:29" s="354" customFormat="1" ht="5.25" customHeight="1" x14ac:dyDescent="0.2">
      <c r="A606" s="292"/>
      <c r="B606" s="230"/>
      <c r="C606" s="750"/>
      <c r="D606" s="750"/>
      <c r="E606" s="750"/>
      <c r="F606" s="750"/>
      <c r="G606" s="750"/>
      <c r="H606" s="750"/>
      <c r="I606" s="750"/>
      <c r="J606" s="750"/>
      <c r="K606" s="750"/>
      <c r="L606" s="750"/>
      <c r="M606" s="750"/>
      <c r="N606" s="750"/>
      <c r="O606" s="750"/>
      <c r="P606" s="750"/>
      <c r="Q606" s="750"/>
      <c r="R606" s="750"/>
      <c r="S606" s="750"/>
      <c r="T606" s="750"/>
      <c r="U606" s="750"/>
      <c r="V606" s="750"/>
      <c r="W606" s="750"/>
      <c r="X606" s="750"/>
      <c r="Y606" s="750"/>
      <c r="Z606" s="151"/>
      <c r="AA606" s="1003"/>
    </row>
    <row r="607" spans="1:29" s="884" customFormat="1" ht="36" customHeight="1" x14ac:dyDescent="0.2">
      <c r="A607" s="292"/>
      <c r="B607" s="225"/>
      <c r="C607" s="1730" t="s">
        <v>976</v>
      </c>
      <c r="D607" s="1791"/>
      <c r="E607" s="1791"/>
      <c r="F607" s="1791"/>
      <c r="G607" s="1791"/>
      <c r="H607" s="1791"/>
      <c r="I607" s="1791"/>
      <c r="J607" s="1791"/>
      <c r="K607" s="1791"/>
      <c r="L607" s="1791"/>
      <c r="M607" s="1791"/>
      <c r="N607" s="1791"/>
      <c r="O607" s="1791"/>
      <c r="P607" s="1791"/>
      <c r="Q607" s="1791"/>
      <c r="R607" s="1791"/>
      <c r="S607" s="1791"/>
      <c r="T607" s="1791"/>
      <c r="U607" s="1791"/>
      <c r="V607" s="1791"/>
      <c r="W607" s="1791"/>
      <c r="X607" s="1792"/>
      <c r="Y607" s="698"/>
      <c r="Z607" s="226"/>
      <c r="AA607" s="1003"/>
    </row>
    <row r="608" spans="1:29" s="354" customFormat="1" ht="5.25" customHeight="1" x14ac:dyDescent="0.2">
      <c r="A608" s="292"/>
      <c r="B608" s="228"/>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155"/>
      <c r="AA608" s="1003"/>
    </row>
    <row r="609" spans="1:30" s="354" customFormat="1" ht="5.25" customHeight="1" x14ac:dyDescent="0.2">
      <c r="A609" s="292"/>
      <c r="B609" s="230"/>
      <c r="C609" s="750"/>
      <c r="D609" s="750"/>
      <c r="E609" s="750"/>
      <c r="F609" s="750"/>
      <c r="G609" s="750"/>
      <c r="H609" s="750"/>
      <c r="I609" s="750"/>
      <c r="J609" s="750"/>
      <c r="K609" s="750"/>
      <c r="L609" s="750"/>
      <c r="M609" s="750"/>
      <c r="N609" s="750"/>
      <c r="O609" s="750"/>
      <c r="P609" s="750"/>
      <c r="Q609" s="750"/>
      <c r="R609" s="750"/>
      <c r="S609" s="750"/>
      <c r="T609" s="750"/>
      <c r="U609" s="750"/>
      <c r="V609" s="750"/>
      <c r="W609" s="750"/>
      <c r="X609" s="750"/>
      <c r="Y609" s="750"/>
      <c r="Z609" s="151"/>
      <c r="AA609" s="1003"/>
    </row>
    <row r="610" spans="1:30" s="354" customFormat="1" ht="30.75" customHeight="1" x14ac:dyDescent="0.2">
      <c r="A610" s="292"/>
      <c r="B610" s="230"/>
      <c r="C610" s="1273" t="s">
        <v>1141</v>
      </c>
      <c r="D610" s="1273"/>
      <c r="E610" s="1273"/>
      <c r="F610" s="1273"/>
      <c r="G610" s="1273"/>
      <c r="H610" s="1273"/>
      <c r="I610" s="1273"/>
      <c r="J610" s="1273"/>
      <c r="K610" s="1273"/>
      <c r="L610" s="1273"/>
      <c r="M610" s="1273"/>
      <c r="N610" s="1274"/>
      <c r="O610" s="1274"/>
      <c r="P610" s="1274"/>
      <c r="Q610" s="1274"/>
      <c r="R610" s="1274"/>
      <c r="S610" s="1274"/>
      <c r="T610" s="1274"/>
      <c r="U610" s="332"/>
      <c r="V610" s="332"/>
      <c r="W610" s="1188" t="s">
        <v>1166</v>
      </c>
      <c r="X610" s="1189"/>
      <c r="Y610" s="750"/>
      <c r="Z610" s="151"/>
      <c r="AA610" s="1003">
        <f>IF(W610="?",0,IF(W610&lt;&gt;"",1,0))</f>
        <v>0</v>
      </c>
    </row>
    <row r="611" spans="1:30" s="354" customFormat="1" ht="10.5" customHeight="1" x14ac:dyDescent="0.2">
      <c r="A611" s="288" t="str">
        <f>IF($L$4&lt;&gt;"",$L$4,"")</f>
        <v>00000000</v>
      </c>
      <c r="B611" s="197"/>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59"/>
      <c r="AA611" s="1003"/>
    </row>
    <row r="612" spans="1:30" s="354" customFormat="1" ht="5.25" customHeight="1" x14ac:dyDescent="0.2">
      <c r="A612" s="292"/>
      <c r="B612" s="964"/>
      <c r="C612" s="965"/>
      <c r="D612" s="965"/>
      <c r="E612" s="965"/>
      <c r="F612" s="965"/>
      <c r="G612" s="965"/>
      <c r="H612" s="965"/>
      <c r="I612" s="965"/>
      <c r="J612" s="965"/>
      <c r="K612" s="965"/>
      <c r="L612" s="965"/>
      <c r="M612" s="965"/>
      <c r="N612" s="965"/>
      <c r="O612" s="965"/>
      <c r="P612" s="965"/>
      <c r="Q612" s="965"/>
      <c r="R612" s="965"/>
      <c r="S612" s="965"/>
      <c r="T612" s="965"/>
      <c r="U612" s="965"/>
      <c r="V612" s="802"/>
      <c r="W612" s="802"/>
      <c r="X612" s="802"/>
      <c r="Y612" s="802"/>
      <c r="Z612" s="803"/>
      <c r="AA612" s="1003"/>
      <c r="AB612" s="146"/>
      <c r="AC612" s="146"/>
      <c r="AD612" s="146"/>
    </row>
    <row r="613" spans="1:30" s="354" customFormat="1" ht="21" customHeight="1" x14ac:dyDescent="0.2">
      <c r="A613" s="292"/>
      <c r="B613" s="281"/>
      <c r="C613" s="1807" t="s">
        <v>1324</v>
      </c>
      <c r="D613" s="1673"/>
      <c r="E613" s="1673"/>
      <c r="F613" s="1673"/>
      <c r="G613" s="847" t="s">
        <v>1334</v>
      </c>
      <c r="H613" s="1808" t="str">
        <f>$L$10</f>
        <v/>
      </c>
      <c r="I613" s="1809"/>
      <c r="J613" s="1809"/>
      <c r="K613" s="1809"/>
      <c r="L613" s="1809"/>
      <c r="M613" s="1809"/>
      <c r="N613" s="1809"/>
      <c r="O613" s="1809"/>
      <c r="P613" s="1809"/>
      <c r="Q613" s="1809"/>
      <c r="R613" s="1809"/>
      <c r="S613" s="1809"/>
      <c r="T613" s="1810"/>
      <c r="U613" s="1811" t="str">
        <f>$L$4</f>
        <v>00000000</v>
      </c>
      <c r="V613" s="1812"/>
      <c r="W613" s="1812"/>
      <c r="X613" s="1813"/>
      <c r="Y613" s="806"/>
      <c r="Z613" s="186"/>
      <c r="AA613" s="1003">
        <f>IF(SUM(AA614:AA665)&gt;0,10000,0)</f>
        <v>0</v>
      </c>
      <c r="AB613" s="146"/>
      <c r="AC613" s="146"/>
      <c r="AD613" s="146"/>
    </row>
    <row r="614" spans="1:30" ht="9" customHeight="1" x14ac:dyDescent="0.2">
      <c r="A614" s="292"/>
      <c r="B614" s="160"/>
      <c r="C614" s="750"/>
      <c r="D614" s="750"/>
      <c r="E614" s="750"/>
      <c r="F614" s="750"/>
      <c r="G614" s="750"/>
      <c r="H614" s="750"/>
      <c r="I614" s="750"/>
      <c r="J614" s="750"/>
      <c r="K614" s="750"/>
      <c r="L614" s="750"/>
      <c r="M614" s="750"/>
      <c r="N614" s="750"/>
      <c r="O614" s="750"/>
      <c r="P614" s="750"/>
      <c r="Q614" s="750"/>
      <c r="R614" s="750"/>
      <c r="S614" s="750"/>
      <c r="T614" s="750"/>
      <c r="U614" s="750"/>
      <c r="V614" s="750"/>
      <c r="W614" s="750"/>
      <c r="X614" s="750"/>
      <c r="Y614" s="193"/>
      <c r="Z614" s="186"/>
      <c r="AA614" s="1003"/>
    </row>
    <row r="615" spans="1:30" ht="21" customHeight="1" x14ac:dyDescent="0.2">
      <c r="A615" s="296"/>
      <c r="B615" s="160"/>
      <c r="C615" s="750"/>
      <c r="D615" s="797"/>
      <c r="E615" s="797" t="s">
        <v>1596</v>
      </c>
      <c r="F615" s="1800"/>
      <c r="G615" s="1801"/>
      <c r="H615" s="1801"/>
      <c r="I615" s="1801"/>
      <c r="J615" s="1801"/>
      <c r="K615" s="1801"/>
      <c r="L615" s="1801"/>
      <c r="M615" s="1801"/>
      <c r="N615" s="1801"/>
      <c r="O615" s="1801"/>
      <c r="P615" s="1801"/>
      <c r="Q615" s="1801"/>
      <c r="R615" s="1801"/>
      <c r="S615" s="1801"/>
      <c r="T615" s="1801"/>
      <c r="U615" s="1801"/>
      <c r="V615" s="1801"/>
      <c r="W615" s="1801"/>
      <c r="X615" s="1801"/>
      <c r="Y615" s="193"/>
      <c r="Z615" s="186"/>
      <c r="AA615" s="1003">
        <f>IF(F615="?",0,IF(F615&lt;&gt;"",1,0))</f>
        <v>0</v>
      </c>
    </row>
    <row r="616" spans="1:30" s="354" customFormat="1" ht="5.25" customHeight="1" x14ac:dyDescent="0.2">
      <c r="A616" s="292"/>
      <c r="B616" s="230"/>
      <c r="C616" s="797"/>
      <c r="D616" s="797"/>
      <c r="E616" s="750"/>
      <c r="F616" s="750"/>
      <c r="G616" s="750"/>
      <c r="H616" s="750"/>
      <c r="I616" s="750"/>
      <c r="J616" s="750"/>
      <c r="K616" s="750"/>
      <c r="L616" s="750"/>
      <c r="M616" s="750"/>
      <c r="N616" s="750"/>
      <c r="O616" s="750"/>
      <c r="P616" s="750"/>
      <c r="Q616" s="750"/>
      <c r="R616" s="797"/>
      <c r="S616" s="797"/>
      <c r="T616" s="797"/>
      <c r="U616" s="797"/>
      <c r="V616" s="797"/>
      <c r="W616" s="797"/>
      <c r="X616" s="750"/>
      <c r="Y616" s="970"/>
      <c r="Z616" s="151"/>
      <c r="AA616" s="1003"/>
      <c r="AB616" s="355"/>
      <c r="AC616" s="355"/>
    </row>
    <row r="617" spans="1:30" ht="21" customHeight="1" x14ac:dyDescent="0.2">
      <c r="A617" s="296"/>
      <c r="B617" s="160"/>
      <c r="C617" s="750"/>
      <c r="D617" s="750"/>
      <c r="E617" s="797" t="s">
        <v>1070</v>
      </c>
      <c r="F617" s="1798"/>
      <c r="G617" s="1799"/>
      <c r="H617" s="750"/>
      <c r="I617" s="797" t="s">
        <v>905</v>
      </c>
      <c r="J617" s="1800"/>
      <c r="K617" s="1801"/>
      <c r="L617" s="1801"/>
      <c r="M617" s="1801"/>
      <c r="N617" s="1801"/>
      <c r="O617" s="1801"/>
      <c r="P617" s="1801"/>
      <c r="Q617" s="1801"/>
      <c r="R617" s="1801"/>
      <c r="S617" s="1801"/>
      <c r="T617" s="1801"/>
      <c r="U617" s="1801"/>
      <c r="V617" s="1801"/>
      <c r="W617" s="1801"/>
      <c r="X617" s="1801"/>
      <c r="Y617" s="193"/>
      <c r="Z617" s="186"/>
      <c r="AA617" s="1003">
        <f>IF(F617="?",0,IF(F617&lt;&gt;"",1,0))+IF(J617="?",0,IF(J617&lt;&gt;"",1,0))</f>
        <v>0</v>
      </c>
    </row>
    <row r="618" spans="1:30" s="354" customFormat="1" ht="9" customHeight="1" x14ac:dyDescent="0.2">
      <c r="A618" s="292"/>
      <c r="B618" s="230"/>
      <c r="C618" s="797"/>
      <c r="D618" s="797"/>
      <c r="E618" s="750"/>
      <c r="F618" s="750"/>
      <c r="G618" s="750"/>
      <c r="H618" s="750"/>
      <c r="I618" s="750"/>
      <c r="J618" s="750"/>
      <c r="K618" s="750"/>
      <c r="L618" s="750"/>
      <c r="M618" s="750"/>
      <c r="N618" s="750"/>
      <c r="O618" s="750"/>
      <c r="P618" s="750"/>
      <c r="Q618" s="750"/>
      <c r="R618" s="797"/>
      <c r="S618" s="797"/>
      <c r="T618" s="797"/>
      <c r="U618" s="797"/>
      <c r="V618" s="797"/>
      <c r="W618" s="797"/>
      <c r="X618" s="750"/>
      <c r="Y618" s="970"/>
      <c r="Z618" s="151"/>
      <c r="AA618" s="1003"/>
      <c r="AB618" s="355"/>
      <c r="AC618" s="355"/>
    </row>
    <row r="619" spans="1:30" s="354" customFormat="1" ht="24" customHeight="1" x14ac:dyDescent="0.2">
      <c r="A619" s="296"/>
      <c r="B619" s="230"/>
      <c r="C619" s="1802" t="s">
        <v>1597</v>
      </c>
      <c r="D619" s="1803"/>
      <c r="E619" s="1803"/>
      <c r="F619" s="1803"/>
      <c r="G619" s="1803"/>
      <c r="H619" s="1803"/>
      <c r="I619" s="1803"/>
      <c r="J619" s="1803"/>
      <c r="K619" s="1803"/>
      <c r="L619" s="1803"/>
      <c r="M619" s="1803"/>
      <c r="N619" s="1803"/>
      <c r="O619" s="1803"/>
      <c r="P619" s="1803"/>
      <c r="Q619" s="1803"/>
      <c r="R619" s="1803"/>
      <c r="S619" s="1803"/>
      <c r="T619" s="1803"/>
      <c r="U619" s="963"/>
      <c r="V619" s="855" t="s">
        <v>1166</v>
      </c>
      <c r="W619" s="103"/>
      <c r="X619" s="855" t="s">
        <v>1166</v>
      </c>
      <c r="Y619" s="797"/>
      <c r="Z619" s="151"/>
      <c r="AA619" s="1003">
        <f>IF(V619="?",0,IF(V619&lt;&gt;"",1,0))+IF(X619="?",0,IF(X619&lt;&gt;"",1,0))</f>
        <v>0</v>
      </c>
      <c r="AB619" s="355"/>
      <c r="AC619" s="355"/>
    </row>
    <row r="620" spans="1:30" s="354" customFormat="1" ht="9" customHeight="1" x14ac:dyDescent="0.2">
      <c r="A620" s="292"/>
      <c r="B620" s="230"/>
      <c r="C620" s="797"/>
      <c r="D620" s="797"/>
      <c r="E620" s="750"/>
      <c r="F620" s="750"/>
      <c r="G620" s="750"/>
      <c r="H620" s="750"/>
      <c r="I620" s="750"/>
      <c r="J620" s="750"/>
      <c r="K620" s="750"/>
      <c r="L620" s="750"/>
      <c r="M620" s="750"/>
      <c r="N620" s="750"/>
      <c r="O620" s="750"/>
      <c r="P620" s="750"/>
      <c r="Q620" s="750"/>
      <c r="R620" s="797"/>
      <c r="S620" s="797"/>
      <c r="T620" s="797"/>
      <c r="U620" s="797"/>
      <c r="V620" s="797"/>
      <c r="W620" s="797"/>
      <c r="X620" s="750"/>
      <c r="Y620" s="970"/>
      <c r="Z620" s="151"/>
      <c r="AA620" s="1003"/>
      <c r="AB620" s="355"/>
      <c r="AC620" s="355"/>
    </row>
    <row r="621" spans="1:30" s="354" customFormat="1" ht="21" customHeight="1" x14ac:dyDescent="0.2">
      <c r="A621" s="296"/>
      <c r="B621" s="230"/>
      <c r="C621" s="797"/>
      <c r="D621" s="797"/>
      <c r="E621" s="797"/>
      <c r="F621" s="797"/>
      <c r="G621" s="797"/>
      <c r="H621" s="797" t="s">
        <v>1598</v>
      </c>
      <c r="I621" s="1188" t="s">
        <v>1166</v>
      </c>
      <c r="J621" s="1804"/>
      <c r="K621" s="1804"/>
      <c r="L621" s="1804"/>
      <c r="M621" s="1805"/>
      <c r="N621" s="1805"/>
      <c r="O621" s="1805"/>
      <c r="P621" s="1805"/>
      <c r="Q621" s="1805"/>
      <c r="R621" s="1805"/>
      <c r="S621" s="1805"/>
      <c r="T621" s="1805"/>
      <c r="U621" s="1805"/>
      <c r="V621" s="1805"/>
      <c r="W621" s="1805"/>
      <c r="X621" s="1806"/>
      <c r="Y621" s="970"/>
      <c r="Z621" s="151"/>
      <c r="AA621" s="1003">
        <f>IF(I621="?",0,IF(I621&lt;&gt;"",1,0))</f>
        <v>0</v>
      </c>
      <c r="AB621" s="355"/>
      <c r="AC621" s="355"/>
    </row>
    <row r="622" spans="1:30" s="354" customFormat="1" ht="5.25" customHeight="1" x14ac:dyDescent="0.2">
      <c r="A622" s="292"/>
      <c r="B622" s="230"/>
      <c r="C622" s="797"/>
      <c r="D622" s="797"/>
      <c r="E622" s="750"/>
      <c r="F622" s="750"/>
      <c r="G622" s="750"/>
      <c r="H622" s="750"/>
      <c r="I622" s="750"/>
      <c r="J622" s="750"/>
      <c r="K622" s="750"/>
      <c r="L622" s="750"/>
      <c r="M622" s="750"/>
      <c r="N622" s="750"/>
      <c r="O622" s="750"/>
      <c r="P622" s="750"/>
      <c r="Q622" s="750"/>
      <c r="R622" s="797"/>
      <c r="S622" s="797"/>
      <c r="T622" s="797"/>
      <c r="U622" s="797"/>
      <c r="V622" s="797"/>
      <c r="W622" s="797"/>
      <c r="X622" s="750"/>
      <c r="Y622" s="970"/>
      <c r="Z622" s="151"/>
      <c r="AA622" s="1003"/>
      <c r="AB622" s="355"/>
      <c r="AC622" s="355"/>
    </row>
    <row r="623" spans="1:30" s="354" customFormat="1" ht="21" customHeight="1" x14ac:dyDescent="0.2">
      <c r="A623" s="296"/>
      <c r="B623" s="230"/>
      <c r="C623" s="750" t="s">
        <v>1631</v>
      </c>
      <c r="D623" s="797"/>
      <c r="E623" s="797"/>
      <c r="F623" s="797"/>
      <c r="G623" s="797"/>
      <c r="H623" s="797"/>
      <c r="I623" s="797"/>
      <c r="J623" s="797"/>
      <c r="K623" s="797"/>
      <c r="L623" s="797"/>
      <c r="M623" s="797"/>
      <c r="N623" s="797"/>
      <c r="O623" s="797"/>
      <c r="P623" s="797"/>
      <c r="Q623" s="855" t="s">
        <v>1166</v>
      </c>
      <c r="R623" s="749" t="s">
        <v>1632</v>
      </c>
      <c r="S623" s="970"/>
      <c r="T623" s="855" t="s">
        <v>1166</v>
      </c>
      <c r="U623" s="749" t="s">
        <v>1633</v>
      </c>
      <c r="V623" s="970"/>
      <c r="W623" s="855" t="s">
        <v>1166</v>
      </c>
      <c r="X623" s="749" t="s">
        <v>1634</v>
      </c>
      <c r="Y623" s="970"/>
      <c r="Z623" s="151"/>
      <c r="AA623" s="1003">
        <f>IF(Q623="?",0,IF(Q623&lt;&gt;"",1,0))+IF(T623="?",0,IF(T623&lt;&gt;"",1,0))+IF(W623="?",0,IF(W623&lt;&gt;"",1,0))</f>
        <v>0</v>
      </c>
      <c r="AB623" s="355"/>
      <c r="AC623" s="355"/>
    </row>
    <row r="624" spans="1:30" ht="9" customHeight="1" x14ac:dyDescent="0.2">
      <c r="A624" s="292"/>
      <c r="B624" s="281"/>
      <c r="C624" s="749"/>
      <c r="D624" s="749"/>
      <c r="E624" s="749"/>
      <c r="F624" s="749"/>
      <c r="G624" s="749"/>
      <c r="H624" s="749"/>
      <c r="I624" s="749"/>
      <c r="J624" s="749"/>
      <c r="K624" s="749"/>
      <c r="L624" s="749"/>
      <c r="M624" s="749"/>
      <c r="N624" s="749"/>
      <c r="O624" s="749"/>
      <c r="P624" s="749"/>
      <c r="Q624" s="749"/>
      <c r="R624" s="749"/>
      <c r="S624" s="749"/>
      <c r="T624" s="749"/>
      <c r="U624" s="749"/>
      <c r="V624" s="749"/>
      <c r="W624" s="749"/>
      <c r="X624" s="749"/>
      <c r="Y624" s="220"/>
      <c r="Z624" s="186"/>
      <c r="AA624" s="1003"/>
    </row>
    <row r="625" spans="1:29" s="353" customFormat="1" ht="27" customHeight="1" x14ac:dyDescent="0.2">
      <c r="A625" s="459" t="s">
        <v>258</v>
      </c>
      <c r="B625" s="165"/>
      <c r="C625" s="1787" t="s">
        <v>1599</v>
      </c>
      <c r="D625" s="1788"/>
      <c r="E625" s="1788"/>
      <c r="F625" s="1788"/>
      <c r="G625" s="1788"/>
      <c r="H625" s="1788"/>
      <c r="I625" s="1788"/>
      <c r="J625" s="1788"/>
      <c r="K625" s="1788"/>
      <c r="L625" s="1788"/>
      <c r="M625" s="1788"/>
      <c r="N625" s="1788"/>
      <c r="O625" s="1788"/>
      <c r="P625" s="1788"/>
      <c r="Q625" s="1788"/>
      <c r="R625" s="1788"/>
      <c r="S625" s="1788"/>
      <c r="T625" s="1793"/>
      <c r="U625" s="1793"/>
      <c r="V625" s="1793"/>
      <c r="W625" s="1793"/>
      <c r="X625" s="1794"/>
      <c r="Y625" s="239"/>
      <c r="Z625" s="166"/>
      <c r="AA625" s="1003"/>
    </row>
    <row r="626" spans="1:29" ht="5.25" customHeight="1" x14ac:dyDescent="0.2">
      <c r="A626" s="292"/>
      <c r="B626" s="281"/>
      <c r="C626" s="749"/>
      <c r="D626" s="749"/>
      <c r="E626" s="749"/>
      <c r="F626" s="749"/>
      <c r="G626" s="749"/>
      <c r="H626" s="749"/>
      <c r="I626" s="749"/>
      <c r="J626" s="749"/>
      <c r="K626" s="749"/>
      <c r="L626" s="749"/>
      <c r="M626" s="749"/>
      <c r="N626" s="749"/>
      <c r="O626" s="749"/>
      <c r="P626" s="749"/>
      <c r="Q626" s="749"/>
      <c r="R626" s="749"/>
      <c r="S626" s="749"/>
      <c r="T626" s="749"/>
      <c r="U626" s="749"/>
      <c r="V626" s="749"/>
      <c r="W626" s="749"/>
      <c r="X626" s="749"/>
      <c r="Y626" s="220"/>
      <c r="Z626" s="186"/>
      <c r="AA626" s="1003"/>
    </row>
    <row r="627" spans="1:29" s="354" customFormat="1" ht="21" customHeight="1" x14ac:dyDescent="0.2">
      <c r="A627" s="296"/>
      <c r="B627" s="230"/>
      <c r="C627" s="797"/>
      <c r="D627" s="797"/>
      <c r="E627" s="797"/>
      <c r="F627" s="797"/>
      <c r="G627" s="797"/>
      <c r="H627" s="797"/>
      <c r="I627" s="797" t="s">
        <v>1600</v>
      </c>
      <c r="J627" s="1795"/>
      <c r="K627" s="1796"/>
      <c r="L627" s="1797"/>
      <c r="M627" s="750" t="s">
        <v>1601</v>
      </c>
      <c r="N627" s="797"/>
      <c r="O627" s="797"/>
      <c r="P627" s="1795"/>
      <c r="Q627" s="1796"/>
      <c r="R627" s="1797"/>
      <c r="S627" s="750" t="s">
        <v>1602</v>
      </c>
      <c r="T627" s="797"/>
      <c r="U627" s="1795"/>
      <c r="V627" s="1796"/>
      <c r="W627" s="1797"/>
      <c r="X627" s="750" t="s">
        <v>1025</v>
      </c>
      <c r="Y627" s="797"/>
      <c r="Z627" s="151"/>
      <c r="AA627" s="1003">
        <f>IF(J627="?",0,IF(J627&lt;&gt;"",1,0))+IF(P627="?",0,IF(P627&lt;&gt;"",1,0))+IF(U627="?",0,IF(U627&lt;&gt;"",1,0))</f>
        <v>0</v>
      </c>
      <c r="AB627" s="355"/>
      <c r="AC627" s="355"/>
    </row>
    <row r="628" spans="1:29" s="354" customFormat="1" ht="5.25" customHeight="1" x14ac:dyDescent="0.2">
      <c r="A628" s="292"/>
      <c r="B628" s="230"/>
      <c r="C628" s="797"/>
      <c r="D628" s="797"/>
      <c r="E628" s="750"/>
      <c r="F628" s="750"/>
      <c r="G628" s="750"/>
      <c r="H628" s="750"/>
      <c r="I628" s="750"/>
      <c r="J628" s="750"/>
      <c r="K628" s="750"/>
      <c r="L628" s="750"/>
      <c r="M628" s="750"/>
      <c r="N628" s="750"/>
      <c r="O628" s="750"/>
      <c r="P628" s="750"/>
      <c r="Q628" s="750"/>
      <c r="R628" s="797"/>
      <c r="S628" s="797"/>
      <c r="T628" s="797"/>
      <c r="U628" s="797"/>
      <c r="V628" s="797"/>
      <c r="W628" s="797"/>
      <c r="X628" s="750"/>
      <c r="Y628" s="970"/>
      <c r="Z628" s="151"/>
      <c r="AA628" s="1003"/>
      <c r="AB628" s="355"/>
      <c r="AC628" s="355"/>
    </row>
    <row r="629" spans="1:29" s="353" customFormat="1" ht="27" customHeight="1" x14ac:dyDescent="0.2">
      <c r="A629" s="459" t="s">
        <v>258</v>
      </c>
      <c r="B629" s="165"/>
      <c r="C629" s="1787" t="s">
        <v>1603</v>
      </c>
      <c r="D629" s="1788"/>
      <c r="E629" s="1788"/>
      <c r="F629" s="1788"/>
      <c r="G629" s="1788"/>
      <c r="H629" s="1788"/>
      <c r="I629" s="1788"/>
      <c r="J629" s="1788"/>
      <c r="K629" s="1788"/>
      <c r="L629" s="1788"/>
      <c r="M629" s="1788"/>
      <c r="N629" s="1788"/>
      <c r="O629" s="1788"/>
      <c r="P629" s="1788"/>
      <c r="Q629" s="1788"/>
      <c r="R629" s="1788"/>
      <c r="S629" s="1788"/>
      <c r="T629" s="1793"/>
      <c r="U629" s="1793"/>
      <c r="V629" s="1793"/>
      <c r="W629" s="1793"/>
      <c r="X629" s="1794"/>
      <c r="Y629" s="239"/>
      <c r="Z629" s="166"/>
      <c r="AA629" s="1003"/>
    </row>
    <row r="630" spans="1:29" s="354" customFormat="1" ht="5.25" customHeight="1" x14ac:dyDescent="0.2">
      <c r="A630" s="292"/>
      <c r="B630" s="230"/>
      <c r="C630" s="797"/>
      <c r="D630" s="797"/>
      <c r="E630" s="750"/>
      <c r="F630" s="750"/>
      <c r="G630" s="750"/>
      <c r="H630" s="750"/>
      <c r="I630" s="750"/>
      <c r="J630" s="750"/>
      <c r="K630" s="750"/>
      <c r="L630" s="750"/>
      <c r="M630" s="750"/>
      <c r="N630" s="750"/>
      <c r="O630" s="750"/>
      <c r="P630" s="750"/>
      <c r="Q630" s="750"/>
      <c r="R630" s="797"/>
      <c r="S630" s="797"/>
      <c r="T630" s="797"/>
      <c r="U630" s="797"/>
      <c r="V630" s="797"/>
      <c r="W630" s="797"/>
      <c r="X630" s="750"/>
      <c r="Y630" s="970"/>
      <c r="Z630" s="151"/>
      <c r="AA630" s="1003"/>
      <c r="AB630" s="355"/>
      <c r="AC630" s="355"/>
    </row>
    <row r="631" spans="1:29" s="354" customFormat="1" ht="21" customHeight="1" x14ac:dyDescent="0.2">
      <c r="A631" s="296"/>
      <c r="B631" s="230"/>
      <c r="C631" s="797"/>
      <c r="D631" s="797"/>
      <c r="E631" s="797"/>
      <c r="F631" s="797"/>
      <c r="G631" s="797"/>
      <c r="H631" s="797"/>
      <c r="I631" s="797" t="s">
        <v>1604</v>
      </c>
      <c r="J631" s="1795"/>
      <c r="K631" s="1796"/>
      <c r="L631" s="1797"/>
      <c r="M631" s="750" t="s">
        <v>1601</v>
      </c>
      <c r="N631" s="797"/>
      <c r="O631" s="797"/>
      <c r="P631" s="1795"/>
      <c r="Q631" s="1796"/>
      <c r="R631" s="1797"/>
      <c r="S631" s="750" t="s">
        <v>1602</v>
      </c>
      <c r="T631" s="797"/>
      <c r="U631" s="1795"/>
      <c r="V631" s="1796"/>
      <c r="W631" s="1797"/>
      <c r="X631" s="750" t="s">
        <v>1025</v>
      </c>
      <c r="Y631" s="797"/>
      <c r="Z631" s="151"/>
      <c r="AA631" s="1003">
        <f>IF(J631="?",0,IF(J631&lt;&gt;"",1,0))+IF(P631="?",0,IF(P631&lt;&gt;"",1,0))+IF(U631="?",0,IF(U631&lt;&gt;"",1,0))</f>
        <v>0</v>
      </c>
      <c r="AB631" s="355"/>
      <c r="AC631" s="355"/>
    </row>
    <row r="632" spans="1:29" s="354" customFormat="1" ht="9" customHeight="1" x14ac:dyDescent="0.2">
      <c r="A632" s="292"/>
      <c r="B632" s="281"/>
      <c r="C632" s="749"/>
      <c r="D632" s="749"/>
      <c r="E632" s="749"/>
      <c r="F632" s="749"/>
      <c r="G632" s="749"/>
      <c r="H632" s="749"/>
      <c r="I632" s="749"/>
      <c r="J632" s="749"/>
      <c r="K632" s="749"/>
      <c r="L632" s="749"/>
      <c r="M632" s="749"/>
      <c r="N632" s="749"/>
      <c r="O632" s="749"/>
      <c r="P632" s="749"/>
      <c r="Q632" s="749"/>
      <c r="R632" s="749"/>
      <c r="S632" s="749"/>
      <c r="T632" s="749"/>
      <c r="U632" s="749"/>
      <c r="V632" s="749"/>
      <c r="W632" s="749"/>
      <c r="X632" s="749"/>
      <c r="Y632" s="220"/>
      <c r="Z632" s="186"/>
      <c r="AA632" s="1003"/>
      <c r="AB632" s="355"/>
      <c r="AC632" s="355"/>
    </row>
    <row r="633" spans="1:29" s="353" customFormat="1" ht="27" customHeight="1" x14ac:dyDescent="0.2">
      <c r="A633" s="459" t="s">
        <v>258</v>
      </c>
      <c r="B633" s="165"/>
      <c r="C633" s="1787" t="s">
        <v>1648</v>
      </c>
      <c r="D633" s="1788"/>
      <c r="E633" s="1788"/>
      <c r="F633" s="1788"/>
      <c r="G633" s="1788"/>
      <c r="H633" s="1788"/>
      <c r="I633" s="1788"/>
      <c r="J633" s="1788"/>
      <c r="K633" s="1788"/>
      <c r="L633" s="1788"/>
      <c r="M633" s="1788"/>
      <c r="N633" s="1788"/>
      <c r="O633" s="1788"/>
      <c r="P633" s="1788"/>
      <c r="Q633" s="1788"/>
      <c r="R633" s="1788"/>
      <c r="S633" s="1788"/>
      <c r="T633" s="1793"/>
      <c r="U633" s="1793"/>
      <c r="V633" s="1793"/>
      <c r="W633" s="1793"/>
      <c r="X633" s="1794"/>
      <c r="Y633" s="239"/>
      <c r="Z633" s="166"/>
      <c r="AA633" s="1003"/>
    </row>
    <row r="634" spans="1:29" s="354" customFormat="1" ht="5.25" customHeight="1" x14ac:dyDescent="0.2">
      <c r="A634" s="292"/>
      <c r="B634" s="281"/>
      <c r="C634" s="749"/>
      <c r="D634" s="749"/>
      <c r="E634" s="749"/>
      <c r="F634" s="749"/>
      <c r="G634" s="749"/>
      <c r="H634" s="749"/>
      <c r="I634" s="749"/>
      <c r="J634" s="749"/>
      <c r="K634" s="749"/>
      <c r="L634" s="749"/>
      <c r="M634" s="749"/>
      <c r="N634" s="749"/>
      <c r="O634" s="749"/>
      <c r="P634" s="749"/>
      <c r="Q634" s="749"/>
      <c r="R634" s="749"/>
      <c r="S634" s="749"/>
      <c r="T634" s="749"/>
      <c r="U634" s="749"/>
      <c r="V634" s="749"/>
      <c r="W634" s="749"/>
      <c r="X634" s="749"/>
      <c r="Y634" s="220"/>
      <c r="Z634" s="186"/>
      <c r="AA634" s="1003"/>
      <c r="AB634" s="355"/>
      <c r="AC634" s="355"/>
    </row>
    <row r="635" spans="1:29" s="354" customFormat="1" ht="21" customHeight="1" x14ac:dyDescent="0.2">
      <c r="A635" s="296"/>
      <c r="B635" s="230"/>
      <c r="C635" s="750" t="s">
        <v>1605</v>
      </c>
      <c r="D635" s="797"/>
      <c r="E635" s="797"/>
      <c r="F635" s="797"/>
      <c r="G635" s="797"/>
      <c r="H635" s="797"/>
      <c r="I635" s="797"/>
      <c r="J635" s="750"/>
      <c r="K635" s="750"/>
      <c r="L635" s="750"/>
      <c r="M635" s="750"/>
      <c r="N635" s="750"/>
      <c r="O635" s="750"/>
      <c r="P635" s="750"/>
      <c r="Q635" s="750"/>
      <c r="R635" s="750"/>
      <c r="S635" s="750"/>
      <c r="T635" s="797"/>
      <c r="U635" s="1795"/>
      <c r="V635" s="1796"/>
      <c r="W635" s="1797"/>
      <c r="X635" s="750" t="s">
        <v>1000</v>
      </c>
      <c r="Y635" s="797"/>
      <c r="Z635" s="151"/>
      <c r="AA635" s="1003">
        <f>IF(U635="?",0,IF(U635&lt;&gt;"",1,0))</f>
        <v>0</v>
      </c>
      <c r="AB635" s="355"/>
      <c r="AC635" s="355"/>
    </row>
    <row r="636" spans="1:29" s="354" customFormat="1" ht="9" customHeight="1" x14ac:dyDescent="0.2">
      <c r="A636" s="292"/>
      <c r="B636" s="281"/>
      <c r="C636" s="749"/>
      <c r="D636" s="749"/>
      <c r="E636" s="749"/>
      <c r="F636" s="749"/>
      <c r="G636" s="749"/>
      <c r="H636" s="749"/>
      <c r="I636" s="749"/>
      <c r="J636" s="749"/>
      <c r="K636" s="749"/>
      <c r="L636" s="749"/>
      <c r="M636" s="749"/>
      <c r="N636" s="749"/>
      <c r="O636" s="749"/>
      <c r="P636" s="749"/>
      <c r="Q636" s="749"/>
      <c r="R636" s="749"/>
      <c r="S636" s="749"/>
      <c r="T636" s="749"/>
      <c r="U636" s="749"/>
      <c r="V636" s="749"/>
      <c r="W636" s="749"/>
      <c r="X636" s="749"/>
      <c r="Y636" s="220"/>
      <c r="Z636" s="186"/>
      <c r="AA636" s="1003"/>
      <c r="AB636" s="355"/>
      <c r="AC636" s="355"/>
    </row>
    <row r="637" spans="1:29" s="353" customFormat="1" ht="21" customHeight="1" x14ac:dyDescent="0.2">
      <c r="A637" s="459" t="s">
        <v>258</v>
      </c>
      <c r="B637" s="165"/>
      <c r="C637" s="1787" t="s">
        <v>1649</v>
      </c>
      <c r="D637" s="1788"/>
      <c r="E637" s="1788"/>
      <c r="F637" s="1788"/>
      <c r="G637" s="1788"/>
      <c r="H637" s="1788"/>
      <c r="I637" s="1788"/>
      <c r="J637" s="1788"/>
      <c r="K637" s="1788"/>
      <c r="L637" s="1788"/>
      <c r="M637" s="1788"/>
      <c r="N637" s="1788"/>
      <c r="O637" s="1788"/>
      <c r="P637" s="1788"/>
      <c r="Q637" s="1788"/>
      <c r="R637" s="1788"/>
      <c r="S637" s="1788"/>
      <c r="T637" s="1789"/>
      <c r="U637" s="1789"/>
      <c r="V637" s="1789"/>
      <c r="W637" s="1789"/>
      <c r="X637" s="1790"/>
      <c r="Y637" s="239"/>
      <c r="Z637" s="166"/>
      <c r="AA637" s="1003"/>
    </row>
    <row r="638" spans="1:29" s="354" customFormat="1" ht="9" customHeight="1" x14ac:dyDescent="0.2">
      <c r="A638" s="292"/>
      <c r="B638" s="281"/>
      <c r="C638" s="749"/>
      <c r="D638" s="749"/>
      <c r="E638" s="749"/>
      <c r="F638" s="749"/>
      <c r="G638" s="749"/>
      <c r="H638" s="749"/>
      <c r="I638" s="749"/>
      <c r="J638" s="749"/>
      <c r="K638" s="749"/>
      <c r="L638" s="749"/>
      <c r="M638" s="749"/>
      <c r="N638" s="749"/>
      <c r="O638" s="749"/>
      <c r="P638" s="749"/>
      <c r="Q638" s="749"/>
      <c r="R638" s="749"/>
      <c r="S638" s="749"/>
      <c r="T638" s="749"/>
      <c r="U638" s="749"/>
      <c r="V638" s="749"/>
      <c r="W638" s="749"/>
      <c r="X638" s="749"/>
      <c r="Y638" s="220"/>
      <c r="Z638" s="186"/>
      <c r="AA638" s="1003"/>
      <c r="AB638" s="355"/>
      <c r="AC638" s="355"/>
    </row>
    <row r="639" spans="1:29" s="354" customFormat="1" ht="21" customHeight="1" x14ac:dyDescent="0.2">
      <c r="A639" s="296"/>
      <c r="B639" s="230"/>
      <c r="C639" s="749"/>
      <c r="D639" s="855" t="s">
        <v>1166</v>
      </c>
      <c r="E639" s="749" t="s">
        <v>1606</v>
      </c>
      <c r="F639" s="749"/>
      <c r="G639" s="749"/>
      <c r="H639" s="749"/>
      <c r="I639" s="749"/>
      <c r="J639" s="749"/>
      <c r="K639" s="749"/>
      <c r="L639" s="855" t="s">
        <v>1166</v>
      </c>
      <c r="M639" s="749" t="s">
        <v>1607</v>
      </c>
      <c r="N639" s="749"/>
      <c r="O639" s="749"/>
      <c r="P639" s="749"/>
      <c r="Q639" s="749"/>
      <c r="R639" s="749"/>
      <c r="S639" s="749"/>
      <c r="T639" s="855" t="s">
        <v>1166</v>
      </c>
      <c r="U639" s="749" t="s">
        <v>1608</v>
      </c>
      <c r="V639" s="749"/>
      <c r="W639" s="749"/>
      <c r="X639" s="749"/>
      <c r="Y639" s="220"/>
      <c r="Z639" s="151"/>
      <c r="AA639" s="1003">
        <f>IF(D639="?",0,IF(D639&lt;&gt;"",1,0))+IF(L639="?",0,IF(L639&lt;&gt;"",1,0))+IF(T639="?",0,IF(T639&lt;&gt;"",1,0))</f>
        <v>0</v>
      </c>
      <c r="AB639" s="355"/>
      <c r="AC639" s="355"/>
    </row>
    <row r="640" spans="1:29" s="971" customFormat="1" ht="5.25" customHeight="1" x14ac:dyDescent="0.2">
      <c r="A640" s="292"/>
      <c r="B640" s="230"/>
      <c r="C640" s="749"/>
      <c r="D640" s="750"/>
      <c r="E640" s="749"/>
      <c r="F640" s="749"/>
      <c r="G640" s="749"/>
      <c r="H640" s="749"/>
      <c r="I640" s="749"/>
      <c r="J640" s="749"/>
      <c r="K640" s="749"/>
      <c r="L640" s="749"/>
      <c r="M640" s="749"/>
      <c r="N640" s="749"/>
      <c r="O640" s="749"/>
      <c r="P640" s="749"/>
      <c r="Q640" s="749"/>
      <c r="R640" s="749"/>
      <c r="S640" s="963"/>
      <c r="T640" s="963"/>
      <c r="U640" s="963"/>
      <c r="V640" s="963"/>
      <c r="W640" s="963"/>
      <c r="X640" s="963"/>
      <c r="Y640" s="970"/>
      <c r="Z640" s="151"/>
      <c r="AA640" s="1006"/>
      <c r="AB640" s="972"/>
      <c r="AC640" s="972"/>
    </row>
    <row r="641" spans="1:29" s="354" customFormat="1" ht="21" customHeight="1" x14ac:dyDescent="0.2">
      <c r="A641" s="296"/>
      <c r="B641" s="230"/>
      <c r="C641" s="749"/>
      <c r="D641" s="855" t="s">
        <v>1166</v>
      </c>
      <c r="E641" s="749" t="s">
        <v>1609</v>
      </c>
      <c r="F641" s="749"/>
      <c r="G641" s="749"/>
      <c r="H641" s="749"/>
      <c r="I641" s="749"/>
      <c r="J641" s="749"/>
      <c r="K641" s="749"/>
      <c r="L641" s="855" t="s">
        <v>1166</v>
      </c>
      <c r="M641" s="749" t="s">
        <v>1610</v>
      </c>
      <c r="N641" s="749"/>
      <c r="O641" s="749"/>
      <c r="P641" s="749"/>
      <c r="Q641" s="749"/>
      <c r="R641" s="963"/>
      <c r="S641" s="963"/>
      <c r="T641" s="855" t="s">
        <v>1166</v>
      </c>
      <c r="U641" s="749" t="s">
        <v>1611</v>
      </c>
      <c r="V641" s="963"/>
      <c r="W641" s="963"/>
      <c r="X641" s="749"/>
      <c r="Y641" s="220"/>
      <c r="Z641" s="151"/>
      <c r="AA641" s="1003">
        <f>IF(D641="?",0,IF(D641&lt;&gt;"",1,0))+IF(L641="?",0,IF(L641&lt;&gt;"",1,0))+IF(T641="?",0,IF(T641&lt;&gt;"",1,0))</f>
        <v>0</v>
      </c>
      <c r="AB641" s="355"/>
      <c r="AC641" s="355"/>
    </row>
    <row r="642" spans="1:29" s="971" customFormat="1" ht="5.25" customHeight="1" x14ac:dyDescent="0.2">
      <c r="A642" s="292"/>
      <c r="B642" s="230"/>
      <c r="C642" s="749"/>
      <c r="D642" s="750"/>
      <c r="E642" s="749"/>
      <c r="F642" s="749"/>
      <c r="G642" s="749"/>
      <c r="H642" s="749"/>
      <c r="I642" s="749"/>
      <c r="J642" s="749"/>
      <c r="K642" s="749"/>
      <c r="L642" s="749"/>
      <c r="M642" s="749"/>
      <c r="N642" s="749"/>
      <c r="O642" s="749"/>
      <c r="P642" s="749"/>
      <c r="Q642" s="749"/>
      <c r="R642" s="963"/>
      <c r="S642" s="963"/>
      <c r="T642" s="963"/>
      <c r="U642" s="963"/>
      <c r="V642" s="963"/>
      <c r="W642" s="963"/>
      <c r="X642" s="749"/>
      <c r="Y642" s="970"/>
      <c r="Z642" s="151"/>
      <c r="AA642" s="1006"/>
      <c r="AB642" s="972"/>
      <c r="AC642" s="972"/>
    </row>
    <row r="643" spans="1:29" s="354" customFormat="1" ht="21" customHeight="1" x14ac:dyDescent="0.2">
      <c r="A643" s="296"/>
      <c r="B643" s="230"/>
      <c r="C643" s="749"/>
      <c r="D643" s="855" t="s">
        <v>1166</v>
      </c>
      <c r="E643" s="749" t="s">
        <v>1612</v>
      </c>
      <c r="F643" s="749"/>
      <c r="G643" s="749"/>
      <c r="H643" s="749"/>
      <c r="I643" s="749"/>
      <c r="J643" s="749"/>
      <c r="K643" s="749"/>
      <c r="L643" s="855" t="s">
        <v>1166</v>
      </c>
      <c r="M643" s="749" t="s">
        <v>1613</v>
      </c>
      <c r="N643" s="749"/>
      <c r="O643" s="749"/>
      <c r="P643" s="749"/>
      <c r="Q643" s="749"/>
      <c r="R643" s="963"/>
      <c r="S643" s="963"/>
      <c r="T643" s="855" t="s">
        <v>1166</v>
      </c>
      <c r="U643" s="749" t="s">
        <v>1614</v>
      </c>
      <c r="V643" s="963"/>
      <c r="W643" s="963"/>
      <c r="X643" s="749"/>
      <c r="Y643" s="220"/>
      <c r="Z643" s="151"/>
      <c r="AA643" s="1003">
        <f>IF(D643="?",0,IF(D643&lt;&gt;"",1,0))+IF(L643="?",0,IF(L643&lt;&gt;"",1,0))+IF(T643="?",0,IF(T643&lt;&gt;"",1,0))</f>
        <v>0</v>
      </c>
      <c r="AB643" s="355"/>
      <c r="AC643" s="355"/>
    </row>
    <row r="644" spans="1:29" s="971" customFormat="1" ht="5.25" customHeight="1" x14ac:dyDescent="0.2">
      <c r="A644" s="292"/>
      <c r="B644" s="230"/>
      <c r="C644" s="749"/>
      <c r="D644" s="750"/>
      <c r="E644" s="749"/>
      <c r="F644" s="749"/>
      <c r="G644" s="749"/>
      <c r="H644" s="749"/>
      <c r="I644" s="749"/>
      <c r="J644" s="749"/>
      <c r="K644" s="749"/>
      <c r="L644" s="749"/>
      <c r="M644" s="749"/>
      <c r="N644" s="749"/>
      <c r="O644" s="749"/>
      <c r="P644" s="749"/>
      <c r="Q644" s="749"/>
      <c r="R644" s="963"/>
      <c r="S644" s="963"/>
      <c r="T644" s="963"/>
      <c r="U644" s="963"/>
      <c r="V644" s="963"/>
      <c r="W644" s="963"/>
      <c r="X644" s="749"/>
      <c r="Y644" s="970"/>
      <c r="Z644" s="151"/>
      <c r="AA644" s="1006"/>
      <c r="AB644" s="972"/>
      <c r="AC644" s="972"/>
    </row>
    <row r="645" spans="1:29" s="354" customFormat="1" ht="21" customHeight="1" x14ac:dyDescent="0.2">
      <c r="A645" s="296"/>
      <c r="B645" s="230"/>
      <c r="C645" s="749"/>
      <c r="D645" s="855" t="s">
        <v>1166</v>
      </c>
      <c r="E645" s="749" t="s">
        <v>1615</v>
      </c>
      <c r="F645" s="749"/>
      <c r="G645" s="749"/>
      <c r="H645" s="749"/>
      <c r="I645" s="749"/>
      <c r="J645" s="749"/>
      <c r="K645" s="749"/>
      <c r="L645" s="855" t="s">
        <v>1166</v>
      </c>
      <c r="M645" s="749" t="s">
        <v>1616</v>
      </c>
      <c r="N645" s="749"/>
      <c r="O645" s="749"/>
      <c r="P645" s="749"/>
      <c r="Q645" s="749"/>
      <c r="R645" s="963"/>
      <c r="S645" s="963"/>
      <c r="T645" s="855" t="s">
        <v>1166</v>
      </c>
      <c r="U645" s="749" t="s">
        <v>1617</v>
      </c>
      <c r="V645" s="963"/>
      <c r="W645" s="963"/>
      <c r="X645" s="749"/>
      <c r="Y645" s="220"/>
      <c r="Z645" s="151"/>
      <c r="AA645" s="1003">
        <f>IF(D645="?",0,IF(D645&lt;&gt;"",1,0))+IF(L645="?",0,IF(L645&lt;&gt;"",1,0))+IF(T645="?",0,IF(T645&lt;&gt;"",1,0))</f>
        <v>0</v>
      </c>
      <c r="AB645" s="355"/>
      <c r="AC645" s="355"/>
    </row>
    <row r="646" spans="1:29" s="971" customFormat="1" ht="5.25" customHeight="1" x14ac:dyDescent="0.2">
      <c r="A646" s="292"/>
      <c r="B646" s="230"/>
      <c r="C646" s="749"/>
      <c r="D646" s="750"/>
      <c r="E646" s="750"/>
      <c r="F646" s="750"/>
      <c r="G646" s="750"/>
      <c r="H646" s="750"/>
      <c r="I646" s="750"/>
      <c r="J646" s="750"/>
      <c r="K646" s="750"/>
      <c r="L646" s="749"/>
      <c r="M646" s="749"/>
      <c r="N646" s="750"/>
      <c r="O646" s="750"/>
      <c r="P646" s="750"/>
      <c r="Q646" s="750"/>
      <c r="R646" s="797"/>
      <c r="S646" s="797"/>
      <c r="T646" s="797"/>
      <c r="U646" s="797"/>
      <c r="V646" s="797"/>
      <c r="W646" s="797"/>
      <c r="X646" s="750"/>
      <c r="Y646" s="970"/>
      <c r="Z646" s="151"/>
      <c r="AA646" s="1006"/>
      <c r="AB646" s="972"/>
      <c r="AC646" s="972"/>
    </row>
    <row r="647" spans="1:29" s="354" customFormat="1" ht="21" customHeight="1" x14ac:dyDescent="0.2">
      <c r="A647" s="296"/>
      <c r="B647" s="230"/>
      <c r="C647" s="749"/>
      <c r="D647" s="749" t="s">
        <v>1635</v>
      </c>
      <c r="E647" s="750"/>
      <c r="F647" s="1785"/>
      <c r="G647" s="1786"/>
      <c r="H647" s="1786"/>
      <c r="I647" s="1786"/>
      <c r="J647" s="1786"/>
      <c r="K647" s="750"/>
      <c r="L647" s="855" t="s">
        <v>1166</v>
      </c>
      <c r="M647" s="749" t="s">
        <v>1618</v>
      </c>
      <c r="N647" s="750"/>
      <c r="O647" s="750"/>
      <c r="P647" s="750"/>
      <c r="Q647" s="750"/>
      <c r="R647" s="797"/>
      <c r="S647" s="797"/>
      <c r="T647" s="855" t="s">
        <v>1166</v>
      </c>
      <c r="U647" s="749" t="s">
        <v>1619</v>
      </c>
      <c r="V647" s="797"/>
      <c r="W647" s="797"/>
      <c r="X647" s="750"/>
      <c r="Y647" s="220"/>
      <c r="Z647" s="151"/>
      <c r="AA647" s="1003">
        <f>IF(F647="?",0,IF(F647&lt;&gt;"",1,0))+IF(L647="?",0,IF(L647&lt;&gt;"",1,0))+IF(T647="?",0,IF(T647&lt;&gt;"",1,0))</f>
        <v>0</v>
      </c>
      <c r="AB647" s="355"/>
      <c r="AC647" s="355"/>
    </row>
    <row r="648" spans="1:29" ht="9" customHeight="1" x14ac:dyDescent="0.2">
      <c r="A648" s="292"/>
      <c r="B648" s="281"/>
      <c r="C648" s="749"/>
      <c r="D648" s="749"/>
      <c r="E648" s="749"/>
      <c r="F648" s="749"/>
      <c r="G648" s="749"/>
      <c r="H648" s="749"/>
      <c r="I648" s="749"/>
      <c r="J648" s="749"/>
      <c r="K648" s="749"/>
      <c r="L648" s="749"/>
      <c r="M648" s="749"/>
      <c r="N648" s="610"/>
      <c r="O648" s="610"/>
      <c r="P648" s="610"/>
      <c r="Q648" s="610"/>
      <c r="R648" s="749"/>
      <c r="S648" s="749"/>
      <c r="T648" s="749"/>
      <c r="U648" s="610"/>
      <c r="V648" s="610"/>
      <c r="W648" s="610"/>
      <c r="X648" s="610"/>
      <c r="Y648" s="183"/>
      <c r="Z648" s="186"/>
      <c r="AA648" s="1003"/>
    </row>
    <row r="649" spans="1:29" s="354" customFormat="1" ht="5.45" customHeight="1" x14ac:dyDescent="0.2">
      <c r="A649" s="292"/>
      <c r="B649" s="964"/>
      <c r="C649" s="965"/>
      <c r="D649" s="965"/>
      <c r="E649" s="965"/>
      <c r="F649" s="965"/>
      <c r="G649" s="965"/>
      <c r="H649" s="965"/>
      <c r="I649" s="965"/>
      <c r="J649" s="965"/>
      <c r="K649" s="965"/>
      <c r="L649" s="965"/>
      <c r="M649" s="965"/>
      <c r="N649" s="965"/>
      <c r="O649" s="965"/>
      <c r="P649" s="965"/>
      <c r="Q649" s="965"/>
      <c r="R649" s="965"/>
      <c r="S649" s="965"/>
      <c r="T649" s="965"/>
      <c r="U649" s="965"/>
      <c r="V649" s="802"/>
      <c r="W649" s="802"/>
      <c r="X649" s="802"/>
      <c r="Y649" s="802"/>
      <c r="Z649" s="803"/>
      <c r="AA649" s="1003"/>
    </row>
    <row r="650" spans="1:29" s="885" customFormat="1" ht="36" customHeight="1" x14ac:dyDescent="0.2">
      <c r="A650" s="292"/>
      <c r="B650" s="225"/>
      <c r="C650" s="1730" t="s">
        <v>977</v>
      </c>
      <c r="D650" s="1791"/>
      <c r="E650" s="1791"/>
      <c r="F650" s="1791"/>
      <c r="G650" s="1791"/>
      <c r="H650" s="1791"/>
      <c r="I650" s="1791"/>
      <c r="J650" s="1791"/>
      <c r="K650" s="1791"/>
      <c r="L650" s="1791"/>
      <c r="M650" s="1791"/>
      <c r="N650" s="1791"/>
      <c r="O650" s="1791"/>
      <c r="P650" s="1791"/>
      <c r="Q650" s="1791"/>
      <c r="R650" s="1791"/>
      <c r="S650" s="1791"/>
      <c r="T650" s="1791"/>
      <c r="U650" s="1791"/>
      <c r="V650" s="1791"/>
      <c r="W650" s="1791"/>
      <c r="X650" s="1792"/>
      <c r="Y650" s="698"/>
      <c r="Z650" s="226"/>
      <c r="AA650" s="1003"/>
    </row>
    <row r="651" spans="1:29" s="354" customFormat="1" ht="5.25" customHeight="1" x14ac:dyDescent="0.2">
      <c r="A651" s="292"/>
      <c r="B651" s="230"/>
      <c r="C651" s="750"/>
      <c r="D651" s="750"/>
      <c r="E651" s="750"/>
      <c r="F651" s="750"/>
      <c r="G651" s="750"/>
      <c r="H651" s="750"/>
      <c r="I651" s="750"/>
      <c r="J651" s="750"/>
      <c r="K651" s="750"/>
      <c r="L651" s="750"/>
      <c r="M651" s="750"/>
      <c r="N651" s="750"/>
      <c r="O651" s="750"/>
      <c r="P651" s="750"/>
      <c r="Q651" s="750"/>
      <c r="R651" s="750"/>
      <c r="S651" s="750"/>
      <c r="T651" s="750"/>
      <c r="U651" s="750"/>
      <c r="V651" s="750"/>
      <c r="W651" s="750"/>
      <c r="X651" s="750"/>
      <c r="Y651" s="750"/>
      <c r="Z651" s="151"/>
      <c r="AA651" s="1003"/>
    </row>
    <row r="652" spans="1:29" s="974" customFormat="1" ht="22.5" customHeight="1" x14ac:dyDescent="0.2">
      <c r="A652" s="292"/>
      <c r="B652" s="966"/>
      <c r="C652" s="746" t="s">
        <v>1620</v>
      </c>
      <c r="D652" s="746"/>
      <c r="E652" s="746"/>
      <c r="F652" s="746"/>
      <c r="G652" s="746"/>
      <c r="H652" s="746"/>
      <c r="I652" s="746"/>
      <c r="J652" s="746"/>
      <c r="K652" s="746"/>
      <c r="L652" s="746"/>
      <c r="M652" s="746"/>
      <c r="N652" s="746"/>
      <c r="O652" s="746"/>
      <c r="P652" s="746"/>
      <c r="Q652" s="746"/>
      <c r="R652" s="749"/>
      <c r="S652" s="749"/>
      <c r="T652" s="749"/>
      <c r="U652" s="749"/>
      <c r="V652" s="749"/>
      <c r="W652" s="749"/>
      <c r="X652" s="749"/>
      <c r="Y652" s="963"/>
      <c r="Z652" s="973"/>
      <c r="AA652" s="1003"/>
    </row>
    <row r="653" spans="1:29" s="354" customFormat="1" ht="5.25" customHeight="1" x14ac:dyDescent="0.2">
      <c r="A653" s="292"/>
      <c r="B653" s="230"/>
      <c r="C653" s="750"/>
      <c r="D653" s="748"/>
      <c r="E653" s="748"/>
      <c r="F653" s="750"/>
      <c r="G653" s="750"/>
      <c r="H653" s="750"/>
      <c r="I653" s="750"/>
      <c r="J653" s="750"/>
      <c r="K653" s="750"/>
      <c r="L653" s="750"/>
      <c r="M653" s="750"/>
      <c r="N653" s="750"/>
      <c r="O653" s="750"/>
      <c r="P653" s="750"/>
      <c r="Q653" s="750"/>
      <c r="R653" s="750"/>
      <c r="S653" s="750"/>
      <c r="T653" s="750"/>
      <c r="U653" s="750"/>
      <c r="V653" s="750"/>
      <c r="W653" s="750"/>
      <c r="X653" s="750"/>
      <c r="Y653" s="750"/>
      <c r="Z653" s="151"/>
      <c r="AA653" s="1003"/>
    </row>
    <row r="654" spans="1:29" s="354" customFormat="1" ht="21" customHeight="1" x14ac:dyDescent="0.2">
      <c r="A654" s="292"/>
      <c r="B654" s="230"/>
      <c r="C654" s="750" t="s">
        <v>82</v>
      </c>
      <c r="D654" s="748"/>
      <c r="E654" s="748"/>
      <c r="F654" s="750"/>
      <c r="G654" s="750"/>
      <c r="H654" s="750"/>
      <c r="I654" s="1268"/>
      <c r="J654" s="1268"/>
      <c r="K654" s="1268"/>
      <c r="L654" s="1268"/>
      <c r="M654" s="1268"/>
      <c r="N654" s="1268"/>
      <c r="O654" s="1268"/>
      <c r="P654" s="1268"/>
      <c r="Q654" s="1268"/>
      <c r="R654" s="1268"/>
      <c r="S654" s="1268"/>
      <c r="T654" s="1268"/>
      <c r="U654" s="1268"/>
      <c r="V654" s="1268"/>
      <c r="W654" s="1268"/>
      <c r="X654" s="1268"/>
      <c r="Y654" s="750"/>
      <c r="Z654" s="151"/>
      <c r="AA654" s="1003">
        <f>IF(I654="?",0,IF(I654&lt;&gt;"",1,0))</f>
        <v>0</v>
      </c>
    </row>
    <row r="655" spans="1:29" s="354" customFormat="1" ht="5.25" customHeight="1" x14ac:dyDescent="0.2">
      <c r="A655" s="292"/>
      <c r="B655" s="230"/>
      <c r="C655" s="749"/>
      <c r="D655" s="748"/>
      <c r="E655" s="748"/>
      <c r="F655" s="750"/>
      <c r="G655" s="750"/>
      <c r="H655" s="750"/>
      <c r="I655" s="750"/>
      <c r="J655" s="750"/>
      <c r="K655" s="750"/>
      <c r="L655" s="750"/>
      <c r="M655" s="750"/>
      <c r="N655" s="750"/>
      <c r="O655" s="750"/>
      <c r="P655" s="750"/>
      <c r="Q655" s="750"/>
      <c r="R655" s="750"/>
      <c r="S655" s="750"/>
      <c r="T655" s="750"/>
      <c r="U655" s="750"/>
      <c r="V655" s="750"/>
      <c r="W655" s="750"/>
      <c r="X655" s="750"/>
      <c r="Y655" s="750"/>
      <c r="Z655" s="151"/>
      <c r="AA655" s="1003"/>
    </row>
    <row r="656" spans="1:29" s="354" customFormat="1" ht="21" customHeight="1" x14ac:dyDescent="0.2">
      <c r="A656" s="292"/>
      <c r="B656" s="235"/>
      <c r="C656" s="750" t="s">
        <v>61</v>
      </c>
      <c r="D656" s="748"/>
      <c r="E656" s="748"/>
      <c r="F656" s="750"/>
      <c r="G656" s="750"/>
      <c r="H656" s="750"/>
      <c r="I656" s="1268"/>
      <c r="J656" s="1268"/>
      <c r="K656" s="1268"/>
      <c r="L656" s="1268"/>
      <c r="M656" s="1268"/>
      <c r="N656" s="1268"/>
      <c r="O656" s="1268"/>
      <c r="P656" s="1268"/>
      <c r="Q656" s="1268"/>
      <c r="R656" s="1268"/>
      <c r="S656" s="1268"/>
      <c r="T656" s="1268"/>
      <c r="U656" s="1268"/>
      <c r="V656" s="1268"/>
      <c r="W656" s="1268"/>
      <c r="X656" s="1268"/>
      <c r="Y656" s="750"/>
      <c r="Z656" s="151"/>
      <c r="AA656" s="1003">
        <f>IF(I656="?",0,IF(I656&lt;&gt;"",1,0))</f>
        <v>0</v>
      </c>
    </row>
    <row r="657" spans="1:30" s="354" customFormat="1" ht="5.25" customHeight="1" x14ac:dyDescent="0.2">
      <c r="A657" s="292"/>
      <c r="B657" s="230"/>
      <c r="C657" s="749"/>
      <c r="D657" s="748"/>
      <c r="E657" s="748"/>
      <c r="F657" s="750"/>
      <c r="G657" s="750"/>
      <c r="H657" s="750"/>
      <c r="I657" s="750"/>
      <c r="J657" s="750"/>
      <c r="K657" s="750"/>
      <c r="L657" s="750"/>
      <c r="M657" s="750"/>
      <c r="N657" s="750"/>
      <c r="O657" s="750"/>
      <c r="P657" s="750"/>
      <c r="Q657" s="750"/>
      <c r="R657" s="750"/>
      <c r="S657" s="750"/>
      <c r="T657" s="750"/>
      <c r="U657" s="750"/>
      <c r="V657" s="750"/>
      <c r="W657" s="750"/>
      <c r="X657" s="750"/>
      <c r="Y657" s="750"/>
      <c r="Z657" s="151"/>
      <c r="AA657" s="1003"/>
    </row>
    <row r="658" spans="1:30" s="354" customFormat="1" ht="21" customHeight="1" x14ac:dyDescent="0.2">
      <c r="A658" s="292"/>
      <c r="B658" s="235"/>
      <c r="C658" s="750" t="s">
        <v>238</v>
      </c>
      <c r="D658" s="748"/>
      <c r="E658" s="748"/>
      <c r="F658" s="750"/>
      <c r="G658" s="750"/>
      <c r="H658" s="750"/>
      <c r="I658" s="1268"/>
      <c r="J658" s="1268"/>
      <c r="K658" s="1268"/>
      <c r="L658" s="1268"/>
      <c r="M658" s="1268"/>
      <c r="N658" s="1268"/>
      <c r="O658" s="1268"/>
      <c r="P658" s="1268"/>
      <c r="Q658" s="1268"/>
      <c r="R658" s="1268"/>
      <c r="S658" s="1268"/>
      <c r="T658" s="1268"/>
      <c r="U658" s="1268"/>
      <c r="V658" s="1268"/>
      <c r="W658" s="1268"/>
      <c r="X658" s="1268"/>
      <c r="Y658" s="750"/>
      <c r="Z658" s="151"/>
      <c r="AA658" s="1003">
        <f>IF(I658="?",0,IF(I658&lt;&gt;"",1,0))</f>
        <v>0</v>
      </c>
    </row>
    <row r="659" spans="1:30" s="354" customFormat="1" ht="5.25" customHeight="1" x14ac:dyDescent="0.2">
      <c r="A659" s="292"/>
      <c r="B659" s="228"/>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155"/>
      <c r="AA659" s="1003"/>
    </row>
    <row r="660" spans="1:30" s="354" customFormat="1" ht="5.25" customHeight="1" x14ac:dyDescent="0.2">
      <c r="A660" s="292"/>
      <c r="B660" s="230"/>
      <c r="C660" s="750"/>
      <c r="D660" s="750"/>
      <c r="E660" s="750"/>
      <c r="F660" s="750"/>
      <c r="G660" s="750"/>
      <c r="H660" s="750"/>
      <c r="I660" s="750"/>
      <c r="J660" s="750"/>
      <c r="K660" s="750"/>
      <c r="L660" s="750"/>
      <c r="M660" s="750"/>
      <c r="N660" s="750"/>
      <c r="O660" s="750"/>
      <c r="P660" s="750"/>
      <c r="Q660" s="750"/>
      <c r="R660" s="750"/>
      <c r="S660" s="750"/>
      <c r="T660" s="750"/>
      <c r="U660" s="750"/>
      <c r="V660" s="750"/>
      <c r="W660" s="750"/>
      <c r="X660" s="750"/>
      <c r="Y660" s="750"/>
      <c r="Z660" s="151"/>
      <c r="AA660" s="1003"/>
    </row>
    <row r="661" spans="1:30" s="884" customFormat="1" ht="36" customHeight="1" x14ac:dyDescent="0.2">
      <c r="A661" s="292"/>
      <c r="B661" s="225"/>
      <c r="C661" s="1730" t="s">
        <v>976</v>
      </c>
      <c r="D661" s="1791"/>
      <c r="E661" s="1791"/>
      <c r="F661" s="1791"/>
      <c r="G661" s="1791"/>
      <c r="H661" s="1791"/>
      <c r="I661" s="1791"/>
      <c r="J661" s="1791"/>
      <c r="K661" s="1791"/>
      <c r="L661" s="1791"/>
      <c r="M661" s="1791"/>
      <c r="N661" s="1791"/>
      <c r="O661" s="1791"/>
      <c r="P661" s="1791"/>
      <c r="Q661" s="1791"/>
      <c r="R661" s="1791"/>
      <c r="S661" s="1791"/>
      <c r="T661" s="1791"/>
      <c r="U661" s="1791"/>
      <c r="V661" s="1791"/>
      <c r="W661" s="1791"/>
      <c r="X661" s="1792"/>
      <c r="Y661" s="698"/>
      <c r="Z661" s="226"/>
      <c r="AA661" s="1003"/>
    </row>
    <row r="662" spans="1:30" s="354" customFormat="1" ht="5.25" customHeight="1" x14ac:dyDescent="0.2">
      <c r="A662" s="292"/>
      <c r="B662" s="228"/>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155"/>
      <c r="AA662" s="1003"/>
    </row>
    <row r="663" spans="1:30" s="354" customFormat="1" ht="5.25" customHeight="1" x14ac:dyDescent="0.2">
      <c r="A663" s="292"/>
      <c r="B663" s="230"/>
      <c r="C663" s="750"/>
      <c r="D663" s="750"/>
      <c r="E663" s="750"/>
      <c r="F663" s="750"/>
      <c r="G663" s="750"/>
      <c r="H663" s="750"/>
      <c r="I663" s="750"/>
      <c r="J663" s="750"/>
      <c r="K663" s="750"/>
      <c r="L663" s="750"/>
      <c r="M663" s="750"/>
      <c r="N663" s="750"/>
      <c r="O663" s="750"/>
      <c r="P663" s="750"/>
      <c r="Q663" s="750"/>
      <c r="R663" s="750"/>
      <c r="S663" s="750"/>
      <c r="T663" s="750"/>
      <c r="U663" s="750"/>
      <c r="V663" s="750"/>
      <c r="W663" s="750"/>
      <c r="X663" s="750"/>
      <c r="Y663" s="750"/>
      <c r="Z663" s="151"/>
      <c r="AA663" s="1003"/>
    </row>
    <row r="664" spans="1:30" s="354" customFormat="1" ht="30.75" customHeight="1" x14ac:dyDescent="0.2">
      <c r="A664" s="292"/>
      <c r="B664" s="230"/>
      <c r="C664" s="1273" t="s">
        <v>1141</v>
      </c>
      <c r="D664" s="1273"/>
      <c r="E664" s="1273"/>
      <c r="F664" s="1273"/>
      <c r="G664" s="1273"/>
      <c r="H664" s="1273"/>
      <c r="I664" s="1273"/>
      <c r="J664" s="1273"/>
      <c r="K664" s="1273"/>
      <c r="L664" s="1273"/>
      <c r="M664" s="1273"/>
      <c r="N664" s="1274"/>
      <c r="O664" s="1274"/>
      <c r="P664" s="1274"/>
      <c r="Q664" s="1274"/>
      <c r="R664" s="1274"/>
      <c r="S664" s="1274"/>
      <c r="T664" s="1274"/>
      <c r="U664" s="332"/>
      <c r="V664" s="332"/>
      <c r="W664" s="1188" t="s">
        <v>1166</v>
      </c>
      <c r="X664" s="1189"/>
      <c r="Y664" s="750"/>
      <c r="Z664" s="151"/>
      <c r="AA664" s="1003">
        <f>IF(W664="?",0,IF(W664&lt;&gt;"",1,0))</f>
        <v>0</v>
      </c>
    </row>
    <row r="665" spans="1:30" s="354" customFormat="1" ht="10.5" customHeight="1" x14ac:dyDescent="0.2">
      <c r="A665" s="288" t="str">
        <f>IF($L$4&lt;&gt;"",$L$4,"")</f>
        <v>00000000</v>
      </c>
      <c r="B665" s="197"/>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59"/>
      <c r="AA665" s="1003"/>
    </row>
    <row r="666" spans="1:30" s="354" customFormat="1" ht="5.25" customHeight="1" x14ac:dyDescent="0.2">
      <c r="A666" s="292"/>
      <c r="B666" s="964"/>
      <c r="C666" s="965"/>
      <c r="D666" s="965"/>
      <c r="E666" s="965"/>
      <c r="F666" s="965"/>
      <c r="G666" s="965"/>
      <c r="H666" s="965"/>
      <c r="I666" s="965"/>
      <c r="J666" s="965"/>
      <c r="K666" s="965"/>
      <c r="L666" s="965"/>
      <c r="M666" s="965"/>
      <c r="N666" s="965"/>
      <c r="O666" s="965"/>
      <c r="P666" s="965"/>
      <c r="Q666" s="965"/>
      <c r="R666" s="965"/>
      <c r="S666" s="965"/>
      <c r="T666" s="965"/>
      <c r="U666" s="965"/>
      <c r="V666" s="802"/>
      <c r="W666" s="802"/>
      <c r="X666" s="802"/>
      <c r="Y666" s="802"/>
      <c r="Z666" s="803"/>
      <c r="AA666" s="1003"/>
      <c r="AB666" s="146"/>
      <c r="AC666" s="146"/>
      <c r="AD666" s="146"/>
    </row>
    <row r="667" spans="1:30" s="354" customFormat="1" ht="21" customHeight="1" x14ac:dyDescent="0.2">
      <c r="A667" s="292"/>
      <c r="B667" s="281"/>
      <c r="C667" s="1807" t="s">
        <v>1324</v>
      </c>
      <c r="D667" s="1673"/>
      <c r="E667" s="1673"/>
      <c r="F667" s="1673"/>
      <c r="G667" s="847" t="s">
        <v>1333</v>
      </c>
      <c r="H667" s="1808" t="str">
        <f>$L$10</f>
        <v/>
      </c>
      <c r="I667" s="1809"/>
      <c r="J667" s="1809"/>
      <c r="K667" s="1809"/>
      <c r="L667" s="1809"/>
      <c r="M667" s="1809"/>
      <c r="N667" s="1809"/>
      <c r="O667" s="1809"/>
      <c r="P667" s="1809"/>
      <c r="Q667" s="1809"/>
      <c r="R667" s="1809"/>
      <c r="S667" s="1809"/>
      <c r="T667" s="1810"/>
      <c r="U667" s="1811" t="str">
        <f>$L$4</f>
        <v>00000000</v>
      </c>
      <c r="V667" s="1812"/>
      <c r="W667" s="1812"/>
      <c r="X667" s="1813"/>
      <c r="Y667" s="806"/>
      <c r="Z667" s="186"/>
      <c r="AA667" s="1003">
        <f>IF(SUM(AA668:AA719)&gt;0,10000,0)</f>
        <v>0</v>
      </c>
      <c r="AB667" s="146"/>
      <c r="AC667" s="146"/>
      <c r="AD667" s="146"/>
    </row>
    <row r="668" spans="1:30" ht="9" customHeight="1" x14ac:dyDescent="0.2">
      <c r="A668" s="292"/>
      <c r="B668" s="160"/>
      <c r="C668" s="750"/>
      <c r="D668" s="750"/>
      <c r="E668" s="750"/>
      <c r="F668" s="750"/>
      <c r="G668" s="750"/>
      <c r="H668" s="750"/>
      <c r="I668" s="750"/>
      <c r="J668" s="750"/>
      <c r="K668" s="750"/>
      <c r="L668" s="750"/>
      <c r="M668" s="750"/>
      <c r="N668" s="750"/>
      <c r="O668" s="750"/>
      <c r="P668" s="750"/>
      <c r="Q668" s="750"/>
      <c r="R668" s="750"/>
      <c r="S668" s="750"/>
      <c r="T668" s="750"/>
      <c r="U668" s="750"/>
      <c r="V668" s="750"/>
      <c r="W668" s="750"/>
      <c r="X668" s="750"/>
      <c r="Y668" s="193"/>
      <c r="Z668" s="186"/>
      <c r="AA668" s="1003"/>
    </row>
    <row r="669" spans="1:30" ht="21" customHeight="1" x14ac:dyDescent="0.2">
      <c r="A669" s="296"/>
      <c r="B669" s="160"/>
      <c r="C669" s="750"/>
      <c r="D669" s="797"/>
      <c r="E669" s="797" t="s">
        <v>1596</v>
      </c>
      <c r="F669" s="1800"/>
      <c r="G669" s="1801"/>
      <c r="H669" s="1801"/>
      <c r="I669" s="1801"/>
      <c r="J669" s="1801"/>
      <c r="K669" s="1801"/>
      <c r="L669" s="1801"/>
      <c r="M669" s="1801"/>
      <c r="N669" s="1801"/>
      <c r="O669" s="1801"/>
      <c r="P669" s="1801"/>
      <c r="Q669" s="1801"/>
      <c r="R669" s="1801"/>
      <c r="S669" s="1801"/>
      <c r="T669" s="1801"/>
      <c r="U669" s="1801"/>
      <c r="V669" s="1801"/>
      <c r="W669" s="1801"/>
      <c r="X669" s="1801"/>
      <c r="Y669" s="193"/>
      <c r="Z669" s="186"/>
      <c r="AA669" s="1003">
        <f>IF(F669="?",0,IF(F669&lt;&gt;"",1,0))</f>
        <v>0</v>
      </c>
    </row>
    <row r="670" spans="1:30" s="354" customFormat="1" ht="5.25" customHeight="1" x14ac:dyDescent="0.2">
      <c r="A670" s="292"/>
      <c r="B670" s="230"/>
      <c r="C670" s="797"/>
      <c r="D670" s="797"/>
      <c r="E670" s="750"/>
      <c r="F670" s="750"/>
      <c r="G670" s="750"/>
      <c r="H670" s="750"/>
      <c r="I670" s="750"/>
      <c r="J670" s="750"/>
      <c r="K670" s="750"/>
      <c r="L670" s="750"/>
      <c r="M670" s="750"/>
      <c r="N670" s="750"/>
      <c r="O670" s="750"/>
      <c r="P670" s="750"/>
      <c r="Q670" s="750"/>
      <c r="R670" s="797"/>
      <c r="S670" s="797"/>
      <c r="T670" s="797"/>
      <c r="U670" s="797"/>
      <c r="V670" s="797"/>
      <c r="W670" s="797"/>
      <c r="X670" s="750"/>
      <c r="Y670" s="970"/>
      <c r="Z670" s="151"/>
      <c r="AA670" s="1003"/>
      <c r="AB670" s="355"/>
      <c r="AC670" s="355"/>
    </row>
    <row r="671" spans="1:30" ht="21" customHeight="1" x14ac:dyDescent="0.2">
      <c r="A671" s="296"/>
      <c r="B671" s="160"/>
      <c r="C671" s="750"/>
      <c r="D671" s="750"/>
      <c r="E671" s="797" t="s">
        <v>1070</v>
      </c>
      <c r="F671" s="1798"/>
      <c r="G671" s="1799"/>
      <c r="H671" s="750"/>
      <c r="I671" s="797" t="s">
        <v>905</v>
      </c>
      <c r="J671" s="1800"/>
      <c r="K671" s="1801"/>
      <c r="L671" s="1801"/>
      <c r="M671" s="1801"/>
      <c r="N671" s="1801"/>
      <c r="O671" s="1801"/>
      <c r="P671" s="1801"/>
      <c r="Q671" s="1801"/>
      <c r="R671" s="1801"/>
      <c r="S671" s="1801"/>
      <c r="T671" s="1801"/>
      <c r="U671" s="1801"/>
      <c r="V671" s="1801"/>
      <c r="W671" s="1801"/>
      <c r="X671" s="1801"/>
      <c r="Y671" s="193"/>
      <c r="Z671" s="186"/>
      <c r="AA671" s="1003">
        <f>IF(F671="?",0,IF(F671&lt;&gt;"",1,0))+IF(J671="?",0,IF(J671&lt;&gt;"",1,0))</f>
        <v>0</v>
      </c>
    </row>
    <row r="672" spans="1:30" s="354" customFormat="1" ht="9" customHeight="1" x14ac:dyDescent="0.2">
      <c r="A672" s="292"/>
      <c r="B672" s="230"/>
      <c r="C672" s="797"/>
      <c r="D672" s="797"/>
      <c r="E672" s="750"/>
      <c r="F672" s="750"/>
      <c r="G672" s="750"/>
      <c r="H672" s="750"/>
      <c r="I672" s="750"/>
      <c r="J672" s="750"/>
      <c r="K672" s="750"/>
      <c r="L672" s="750"/>
      <c r="M672" s="750"/>
      <c r="N672" s="750"/>
      <c r="O672" s="750"/>
      <c r="P672" s="750"/>
      <c r="Q672" s="750"/>
      <c r="R672" s="797"/>
      <c r="S672" s="797"/>
      <c r="T672" s="797"/>
      <c r="U672" s="797"/>
      <c r="V672" s="797"/>
      <c r="W672" s="797"/>
      <c r="X672" s="750"/>
      <c r="Y672" s="970"/>
      <c r="Z672" s="151"/>
      <c r="AA672" s="1003"/>
      <c r="AB672" s="355"/>
      <c r="AC672" s="355"/>
    </row>
    <row r="673" spans="1:29" s="354" customFormat="1" ht="24" customHeight="1" x14ac:dyDescent="0.2">
      <c r="A673" s="296"/>
      <c r="B673" s="230"/>
      <c r="C673" s="1802" t="s">
        <v>1597</v>
      </c>
      <c r="D673" s="1803"/>
      <c r="E673" s="1803"/>
      <c r="F673" s="1803"/>
      <c r="G673" s="1803"/>
      <c r="H673" s="1803"/>
      <c r="I673" s="1803"/>
      <c r="J673" s="1803"/>
      <c r="K673" s="1803"/>
      <c r="L673" s="1803"/>
      <c r="M673" s="1803"/>
      <c r="N673" s="1803"/>
      <c r="O673" s="1803"/>
      <c r="P673" s="1803"/>
      <c r="Q673" s="1803"/>
      <c r="R673" s="1803"/>
      <c r="S673" s="1803"/>
      <c r="T673" s="1803"/>
      <c r="U673" s="963"/>
      <c r="V673" s="855" t="s">
        <v>1166</v>
      </c>
      <c r="W673" s="103"/>
      <c r="X673" s="855" t="s">
        <v>1166</v>
      </c>
      <c r="Y673" s="797"/>
      <c r="Z673" s="151"/>
      <c r="AA673" s="1003">
        <f>IF(V673="?",0,IF(V673&lt;&gt;"",1,0))+IF(X673="?",0,IF(X673&lt;&gt;"",1,0))</f>
        <v>0</v>
      </c>
      <c r="AB673" s="355"/>
      <c r="AC673" s="355"/>
    </row>
    <row r="674" spans="1:29" s="354" customFormat="1" ht="9" customHeight="1" x14ac:dyDescent="0.2">
      <c r="A674" s="292"/>
      <c r="B674" s="230"/>
      <c r="C674" s="797"/>
      <c r="D674" s="797"/>
      <c r="E674" s="750"/>
      <c r="F674" s="750"/>
      <c r="G674" s="750"/>
      <c r="H674" s="750"/>
      <c r="I674" s="750"/>
      <c r="J674" s="750"/>
      <c r="K674" s="750"/>
      <c r="L674" s="750"/>
      <c r="M674" s="750"/>
      <c r="N674" s="750"/>
      <c r="O674" s="750"/>
      <c r="P674" s="750"/>
      <c r="Q674" s="750"/>
      <c r="R674" s="797"/>
      <c r="S674" s="797"/>
      <c r="T674" s="797"/>
      <c r="U674" s="797"/>
      <c r="V674" s="797"/>
      <c r="W674" s="797"/>
      <c r="X674" s="750"/>
      <c r="Y674" s="970"/>
      <c r="Z674" s="151"/>
      <c r="AA674" s="1003"/>
      <c r="AB674" s="355"/>
      <c r="AC674" s="355"/>
    </row>
    <row r="675" spans="1:29" s="354" customFormat="1" ht="21" customHeight="1" x14ac:dyDescent="0.2">
      <c r="A675" s="296"/>
      <c r="B675" s="230"/>
      <c r="C675" s="797"/>
      <c r="D675" s="797"/>
      <c r="E675" s="797"/>
      <c r="F675" s="797"/>
      <c r="G675" s="797"/>
      <c r="H675" s="797" t="s">
        <v>1598</v>
      </c>
      <c r="I675" s="1188" t="s">
        <v>1166</v>
      </c>
      <c r="J675" s="1804"/>
      <c r="K675" s="1804"/>
      <c r="L675" s="1804"/>
      <c r="M675" s="1805"/>
      <c r="N675" s="1805"/>
      <c r="O675" s="1805"/>
      <c r="P675" s="1805"/>
      <c r="Q675" s="1805"/>
      <c r="R675" s="1805"/>
      <c r="S675" s="1805"/>
      <c r="T675" s="1805"/>
      <c r="U675" s="1805"/>
      <c r="V675" s="1805"/>
      <c r="W675" s="1805"/>
      <c r="X675" s="1806"/>
      <c r="Y675" s="970"/>
      <c r="Z675" s="151"/>
      <c r="AA675" s="1003">
        <f>IF(I675="?",0,IF(I675&lt;&gt;"",1,0))</f>
        <v>0</v>
      </c>
      <c r="AB675" s="355"/>
      <c r="AC675" s="355"/>
    </row>
    <row r="676" spans="1:29" s="354" customFormat="1" ht="5.25" customHeight="1" x14ac:dyDescent="0.2">
      <c r="A676" s="292"/>
      <c r="B676" s="230"/>
      <c r="C676" s="797"/>
      <c r="D676" s="797"/>
      <c r="E676" s="750"/>
      <c r="F676" s="750"/>
      <c r="G676" s="750"/>
      <c r="H676" s="750"/>
      <c r="I676" s="750"/>
      <c r="J676" s="750"/>
      <c r="K676" s="750"/>
      <c r="L676" s="750"/>
      <c r="M676" s="750"/>
      <c r="N676" s="750"/>
      <c r="O676" s="750"/>
      <c r="P676" s="750"/>
      <c r="Q676" s="750"/>
      <c r="R676" s="797"/>
      <c r="S676" s="797"/>
      <c r="T676" s="797"/>
      <c r="U676" s="797"/>
      <c r="V676" s="797"/>
      <c r="W676" s="797"/>
      <c r="X676" s="750"/>
      <c r="Y676" s="970"/>
      <c r="Z676" s="151"/>
      <c r="AA676" s="1003"/>
      <c r="AB676" s="355"/>
      <c r="AC676" s="355"/>
    </row>
    <row r="677" spans="1:29" s="354" customFormat="1" ht="21" customHeight="1" x14ac:dyDescent="0.2">
      <c r="A677" s="296"/>
      <c r="B677" s="230"/>
      <c r="C677" s="750" t="s">
        <v>1631</v>
      </c>
      <c r="D677" s="797"/>
      <c r="E677" s="797"/>
      <c r="F677" s="797"/>
      <c r="G677" s="797"/>
      <c r="H677" s="797"/>
      <c r="I677" s="797"/>
      <c r="J677" s="797"/>
      <c r="K677" s="797"/>
      <c r="L677" s="797"/>
      <c r="M677" s="797"/>
      <c r="N677" s="797"/>
      <c r="O677" s="797"/>
      <c r="P677" s="797"/>
      <c r="Q677" s="855" t="s">
        <v>1166</v>
      </c>
      <c r="R677" s="749" t="s">
        <v>1632</v>
      </c>
      <c r="S677" s="970"/>
      <c r="T677" s="855" t="s">
        <v>1166</v>
      </c>
      <c r="U677" s="749" t="s">
        <v>1633</v>
      </c>
      <c r="V677" s="970"/>
      <c r="W677" s="855" t="s">
        <v>1166</v>
      </c>
      <c r="X677" s="749" t="s">
        <v>1634</v>
      </c>
      <c r="Y677" s="970"/>
      <c r="Z677" s="151"/>
      <c r="AA677" s="1003">
        <f>IF(Q677="?",0,IF(Q677&lt;&gt;"",1,0))+IF(T677="?",0,IF(T677&lt;&gt;"",1,0))+IF(W677="?",0,IF(W677&lt;&gt;"",1,0))</f>
        <v>0</v>
      </c>
      <c r="AB677" s="355"/>
      <c r="AC677" s="355"/>
    </row>
    <row r="678" spans="1:29" ht="9" customHeight="1" x14ac:dyDescent="0.2">
      <c r="A678" s="292"/>
      <c r="B678" s="281"/>
      <c r="C678" s="749"/>
      <c r="D678" s="749"/>
      <c r="E678" s="749"/>
      <c r="F678" s="749"/>
      <c r="G678" s="749"/>
      <c r="H678" s="749"/>
      <c r="I678" s="749"/>
      <c r="J678" s="749"/>
      <c r="K678" s="749"/>
      <c r="L678" s="749"/>
      <c r="M678" s="749"/>
      <c r="N678" s="749"/>
      <c r="O678" s="749"/>
      <c r="P678" s="749"/>
      <c r="Q678" s="749"/>
      <c r="R678" s="749"/>
      <c r="S678" s="749"/>
      <c r="T678" s="749"/>
      <c r="U678" s="749"/>
      <c r="V678" s="749"/>
      <c r="W678" s="749"/>
      <c r="X678" s="749"/>
      <c r="Y678" s="220"/>
      <c r="Z678" s="186"/>
      <c r="AA678" s="1003"/>
    </row>
    <row r="679" spans="1:29" s="353" customFormat="1" ht="27" customHeight="1" x14ac:dyDescent="0.2">
      <c r="A679" s="459" t="s">
        <v>258</v>
      </c>
      <c r="B679" s="165"/>
      <c r="C679" s="1787" t="s">
        <v>1599</v>
      </c>
      <c r="D679" s="1788"/>
      <c r="E679" s="1788"/>
      <c r="F679" s="1788"/>
      <c r="G679" s="1788"/>
      <c r="H679" s="1788"/>
      <c r="I679" s="1788"/>
      <c r="J679" s="1788"/>
      <c r="K679" s="1788"/>
      <c r="L679" s="1788"/>
      <c r="M679" s="1788"/>
      <c r="N679" s="1788"/>
      <c r="O679" s="1788"/>
      <c r="P679" s="1788"/>
      <c r="Q679" s="1788"/>
      <c r="R679" s="1788"/>
      <c r="S679" s="1788"/>
      <c r="T679" s="1793"/>
      <c r="U679" s="1793"/>
      <c r="V679" s="1793"/>
      <c r="W679" s="1793"/>
      <c r="X679" s="1794"/>
      <c r="Y679" s="239"/>
      <c r="Z679" s="166"/>
      <c r="AA679" s="1003"/>
    </row>
    <row r="680" spans="1:29" ht="5.25" customHeight="1" x14ac:dyDescent="0.2">
      <c r="A680" s="292"/>
      <c r="B680" s="281"/>
      <c r="C680" s="749"/>
      <c r="D680" s="749"/>
      <c r="E680" s="749"/>
      <c r="F680" s="749"/>
      <c r="G680" s="749"/>
      <c r="H680" s="749"/>
      <c r="I680" s="749"/>
      <c r="J680" s="749"/>
      <c r="K680" s="749"/>
      <c r="L680" s="749"/>
      <c r="M680" s="749"/>
      <c r="N680" s="749"/>
      <c r="O680" s="749"/>
      <c r="P680" s="749"/>
      <c r="Q680" s="749"/>
      <c r="R680" s="749"/>
      <c r="S680" s="749"/>
      <c r="T680" s="749"/>
      <c r="U680" s="749"/>
      <c r="V680" s="749"/>
      <c r="W680" s="749"/>
      <c r="X680" s="749"/>
      <c r="Y680" s="220"/>
      <c r="Z680" s="186"/>
      <c r="AA680" s="1003"/>
    </row>
    <row r="681" spans="1:29" s="354" customFormat="1" ht="21" customHeight="1" x14ac:dyDescent="0.2">
      <c r="A681" s="296"/>
      <c r="B681" s="230"/>
      <c r="C681" s="797"/>
      <c r="D681" s="797"/>
      <c r="E681" s="797"/>
      <c r="F681" s="797"/>
      <c r="G681" s="797"/>
      <c r="H681" s="797"/>
      <c r="I681" s="797" t="s">
        <v>1600</v>
      </c>
      <c r="J681" s="1795"/>
      <c r="K681" s="1796"/>
      <c r="L681" s="1797"/>
      <c r="M681" s="750" t="s">
        <v>1601</v>
      </c>
      <c r="N681" s="797"/>
      <c r="O681" s="797"/>
      <c r="P681" s="1795"/>
      <c r="Q681" s="1796"/>
      <c r="R681" s="1797"/>
      <c r="S681" s="750" t="s">
        <v>1602</v>
      </c>
      <c r="T681" s="797"/>
      <c r="U681" s="1795"/>
      <c r="V681" s="1796"/>
      <c r="W681" s="1797"/>
      <c r="X681" s="750" t="s">
        <v>1025</v>
      </c>
      <c r="Y681" s="797"/>
      <c r="Z681" s="151"/>
      <c r="AA681" s="1003">
        <f>IF(J681="?",0,IF(J681&lt;&gt;"",1,0))+IF(P681="?",0,IF(P681&lt;&gt;"",1,0))+IF(U681="?",0,IF(U681&lt;&gt;"",1,0))</f>
        <v>0</v>
      </c>
      <c r="AB681" s="355"/>
      <c r="AC681" s="355"/>
    </row>
    <row r="682" spans="1:29" s="354" customFormat="1" ht="5.25" customHeight="1" x14ac:dyDescent="0.2">
      <c r="A682" s="292"/>
      <c r="B682" s="230"/>
      <c r="C682" s="797"/>
      <c r="D682" s="797"/>
      <c r="E682" s="750"/>
      <c r="F682" s="750"/>
      <c r="G682" s="750"/>
      <c r="H682" s="750"/>
      <c r="I682" s="750"/>
      <c r="J682" s="750"/>
      <c r="K682" s="750"/>
      <c r="L682" s="750"/>
      <c r="M682" s="750"/>
      <c r="N682" s="750"/>
      <c r="O682" s="750"/>
      <c r="P682" s="750"/>
      <c r="Q682" s="750"/>
      <c r="R682" s="797"/>
      <c r="S682" s="797"/>
      <c r="T682" s="797"/>
      <c r="U682" s="797"/>
      <c r="V682" s="797"/>
      <c r="W682" s="797"/>
      <c r="X682" s="750"/>
      <c r="Y682" s="970"/>
      <c r="Z682" s="151"/>
      <c r="AA682" s="1003"/>
      <c r="AB682" s="355"/>
      <c r="AC682" s="355"/>
    </row>
    <row r="683" spans="1:29" s="353" customFormat="1" ht="27" customHeight="1" x14ac:dyDescent="0.2">
      <c r="A683" s="459" t="s">
        <v>258</v>
      </c>
      <c r="B683" s="165"/>
      <c r="C683" s="1787" t="s">
        <v>1603</v>
      </c>
      <c r="D683" s="1788"/>
      <c r="E683" s="1788"/>
      <c r="F683" s="1788"/>
      <c r="G683" s="1788"/>
      <c r="H683" s="1788"/>
      <c r="I683" s="1788"/>
      <c r="J683" s="1788"/>
      <c r="K683" s="1788"/>
      <c r="L683" s="1788"/>
      <c r="M683" s="1788"/>
      <c r="N683" s="1788"/>
      <c r="O683" s="1788"/>
      <c r="P683" s="1788"/>
      <c r="Q683" s="1788"/>
      <c r="R683" s="1788"/>
      <c r="S683" s="1788"/>
      <c r="T683" s="1793"/>
      <c r="U683" s="1793"/>
      <c r="V683" s="1793"/>
      <c r="W683" s="1793"/>
      <c r="X683" s="1794"/>
      <c r="Y683" s="239"/>
      <c r="Z683" s="166"/>
      <c r="AA683" s="1003"/>
    </row>
    <row r="684" spans="1:29" s="354" customFormat="1" ht="5.25" customHeight="1" x14ac:dyDescent="0.2">
      <c r="A684" s="292"/>
      <c r="B684" s="230"/>
      <c r="C684" s="797"/>
      <c r="D684" s="797"/>
      <c r="E684" s="750"/>
      <c r="F684" s="750"/>
      <c r="G684" s="750"/>
      <c r="H684" s="750"/>
      <c r="I684" s="750"/>
      <c r="J684" s="750"/>
      <c r="K684" s="750"/>
      <c r="L684" s="750"/>
      <c r="M684" s="750"/>
      <c r="N684" s="750"/>
      <c r="O684" s="750"/>
      <c r="P684" s="750"/>
      <c r="Q684" s="750"/>
      <c r="R684" s="797"/>
      <c r="S684" s="797"/>
      <c r="T684" s="797"/>
      <c r="U684" s="797"/>
      <c r="V684" s="797"/>
      <c r="W684" s="797"/>
      <c r="X684" s="750"/>
      <c r="Y684" s="970"/>
      <c r="Z684" s="151"/>
      <c r="AA684" s="1003"/>
      <c r="AB684" s="355"/>
      <c r="AC684" s="355"/>
    </row>
    <row r="685" spans="1:29" s="354" customFormat="1" ht="21" customHeight="1" x14ac:dyDescent="0.2">
      <c r="A685" s="296"/>
      <c r="B685" s="230"/>
      <c r="C685" s="797"/>
      <c r="D685" s="797"/>
      <c r="E685" s="797"/>
      <c r="F685" s="797"/>
      <c r="G685" s="797"/>
      <c r="H685" s="797"/>
      <c r="I685" s="797" t="s">
        <v>1604</v>
      </c>
      <c r="J685" s="1795"/>
      <c r="K685" s="1796"/>
      <c r="L685" s="1797"/>
      <c r="M685" s="750" t="s">
        <v>1601</v>
      </c>
      <c r="N685" s="797"/>
      <c r="O685" s="797"/>
      <c r="P685" s="1795"/>
      <c r="Q685" s="1796"/>
      <c r="R685" s="1797"/>
      <c r="S685" s="750" t="s">
        <v>1602</v>
      </c>
      <c r="T685" s="797"/>
      <c r="U685" s="1795"/>
      <c r="V685" s="1796"/>
      <c r="W685" s="1797"/>
      <c r="X685" s="750" t="s">
        <v>1025</v>
      </c>
      <c r="Y685" s="797"/>
      <c r="Z685" s="151"/>
      <c r="AA685" s="1003">
        <f>IF(J685="?",0,IF(J685&lt;&gt;"",1,0))+IF(P685="?",0,IF(P685&lt;&gt;"",1,0))+IF(U685="?",0,IF(U685&lt;&gt;"",1,0))</f>
        <v>0</v>
      </c>
      <c r="AB685" s="355"/>
      <c r="AC685" s="355"/>
    </row>
    <row r="686" spans="1:29" s="354" customFormat="1" ht="9" customHeight="1" x14ac:dyDescent="0.2">
      <c r="A686" s="292"/>
      <c r="B686" s="281"/>
      <c r="C686" s="749"/>
      <c r="D686" s="749"/>
      <c r="E686" s="749"/>
      <c r="F686" s="749"/>
      <c r="G686" s="749"/>
      <c r="H686" s="749"/>
      <c r="I686" s="749"/>
      <c r="J686" s="749"/>
      <c r="K686" s="749"/>
      <c r="L686" s="749"/>
      <c r="M686" s="749"/>
      <c r="N686" s="749"/>
      <c r="O686" s="749"/>
      <c r="P686" s="749"/>
      <c r="Q686" s="749"/>
      <c r="R686" s="749"/>
      <c r="S686" s="749"/>
      <c r="T686" s="749"/>
      <c r="U686" s="749"/>
      <c r="V686" s="749"/>
      <c r="W686" s="749"/>
      <c r="X686" s="749"/>
      <c r="Y686" s="220"/>
      <c r="Z686" s="186"/>
      <c r="AA686" s="1003"/>
      <c r="AB686" s="355"/>
      <c r="AC686" s="355"/>
    </row>
    <row r="687" spans="1:29" s="353" customFormat="1" ht="27" customHeight="1" x14ac:dyDescent="0.2">
      <c r="A687" s="459" t="s">
        <v>258</v>
      </c>
      <c r="B687" s="165"/>
      <c r="C687" s="1787" t="s">
        <v>1648</v>
      </c>
      <c r="D687" s="1788"/>
      <c r="E687" s="1788"/>
      <c r="F687" s="1788"/>
      <c r="G687" s="1788"/>
      <c r="H687" s="1788"/>
      <c r="I687" s="1788"/>
      <c r="J687" s="1788"/>
      <c r="K687" s="1788"/>
      <c r="L687" s="1788"/>
      <c r="M687" s="1788"/>
      <c r="N687" s="1788"/>
      <c r="O687" s="1788"/>
      <c r="P687" s="1788"/>
      <c r="Q687" s="1788"/>
      <c r="R687" s="1788"/>
      <c r="S687" s="1788"/>
      <c r="T687" s="1793"/>
      <c r="U687" s="1793"/>
      <c r="V687" s="1793"/>
      <c r="W687" s="1793"/>
      <c r="X687" s="1794"/>
      <c r="Y687" s="239"/>
      <c r="Z687" s="166"/>
      <c r="AA687" s="1003"/>
    </row>
    <row r="688" spans="1:29" s="354" customFormat="1" ht="5.25" customHeight="1" x14ac:dyDescent="0.2">
      <c r="A688" s="292"/>
      <c r="B688" s="281"/>
      <c r="C688" s="749"/>
      <c r="D688" s="749"/>
      <c r="E688" s="749"/>
      <c r="F688" s="749"/>
      <c r="G688" s="749"/>
      <c r="H688" s="749"/>
      <c r="I688" s="749"/>
      <c r="J688" s="749"/>
      <c r="K688" s="749"/>
      <c r="L688" s="749"/>
      <c r="M688" s="749"/>
      <c r="N688" s="749"/>
      <c r="O688" s="749"/>
      <c r="P688" s="749"/>
      <c r="Q688" s="749"/>
      <c r="R688" s="749"/>
      <c r="S688" s="749"/>
      <c r="T688" s="749"/>
      <c r="U688" s="749"/>
      <c r="V688" s="749"/>
      <c r="W688" s="749"/>
      <c r="X688" s="749"/>
      <c r="Y688" s="220"/>
      <c r="Z688" s="186"/>
      <c r="AA688" s="1003"/>
      <c r="AB688" s="355"/>
      <c r="AC688" s="355"/>
    </row>
    <row r="689" spans="1:29" s="354" customFormat="1" ht="21" customHeight="1" x14ac:dyDescent="0.2">
      <c r="A689" s="296"/>
      <c r="B689" s="230"/>
      <c r="C689" s="750" t="s">
        <v>1605</v>
      </c>
      <c r="D689" s="797"/>
      <c r="E689" s="797"/>
      <c r="F689" s="797"/>
      <c r="G689" s="797"/>
      <c r="H689" s="797"/>
      <c r="I689" s="797"/>
      <c r="J689" s="750"/>
      <c r="K689" s="750"/>
      <c r="L689" s="750"/>
      <c r="M689" s="750"/>
      <c r="N689" s="750"/>
      <c r="O689" s="750"/>
      <c r="P689" s="750"/>
      <c r="Q689" s="750"/>
      <c r="R689" s="750"/>
      <c r="S689" s="750"/>
      <c r="T689" s="797"/>
      <c r="U689" s="1795"/>
      <c r="V689" s="1796"/>
      <c r="W689" s="1797"/>
      <c r="X689" s="750" t="s">
        <v>1000</v>
      </c>
      <c r="Y689" s="797"/>
      <c r="Z689" s="151"/>
      <c r="AA689" s="1003">
        <f>IF(U689="?",0,IF(U689&lt;&gt;"",1,0))</f>
        <v>0</v>
      </c>
      <c r="AB689" s="355"/>
      <c r="AC689" s="355"/>
    </row>
    <row r="690" spans="1:29" s="354" customFormat="1" ht="9" customHeight="1" x14ac:dyDescent="0.2">
      <c r="A690" s="292"/>
      <c r="B690" s="281"/>
      <c r="C690" s="749"/>
      <c r="D690" s="749"/>
      <c r="E690" s="749"/>
      <c r="F690" s="749"/>
      <c r="G690" s="749"/>
      <c r="H690" s="749"/>
      <c r="I690" s="749"/>
      <c r="J690" s="749"/>
      <c r="K690" s="749"/>
      <c r="L690" s="749"/>
      <c r="M690" s="749"/>
      <c r="N690" s="749"/>
      <c r="O690" s="749"/>
      <c r="P690" s="749"/>
      <c r="Q690" s="749"/>
      <c r="R690" s="749"/>
      <c r="S690" s="749"/>
      <c r="T690" s="749"/>
      <c r="U690" s="749"/>
      <c r="V690" s="749"/>
      <c r="W690" s="749"/>
      <c r="X690" s="749"/>
      <c r="Y690" s="220"/>
      <c r="Z690" s="186"/>
      <c r="AA690" s="1003"/>
      <c r="AB690" s="355"/>
      <c r="AC690" s="355"/>
    </row>
    <row r="691" spans="1:29" s="353" customFormat="1" ht="21" customHeight="1" x14ac:dyDescent="0.2">
      <c r="A691" s="459" t="s">
        <v>258</v>
      </c>
      <c r="B691" s="165"/>
      <c r="C691" s="1787" t="s">
        <v>1649</v>
      </c>
      <c r="D691" s="1788"/>
      <c r="E691" s="1788"/>
      <c r="F691" s="1788"/>
      <c r="G691" s="1788"/>
      <c r="H691" s="1788"/>
      <c r="I691" s="1788"/>
      <c r="J691" s="1788"/>
      <c r="K691" s="1788"/>
      <c r="L691" s="1788"/>
      <c r="M691" s="1788"/>
      <c r="N691" s="1788"/>
      <c r="O691" s="1788"/>
      <c r="P691" s="1788"/>
      <c r="Q691" s="1788"/>
      <c r="R691" s="1788"/>
      <c r="S691" s="1788"/>
      <c r="T691" s="1789"/>
      <c r="U691" s="1789"/>
      <c r="V691" s="1789"/>
      <c r="W691" s="1789"/>
      <c r="X691" s="1790"/>
      <c r="Y691" s="239"/>
      <c r="Z691" s="166"/>
      <c r="AA691" s="1003"/>
    </row>
    <row r="692" spans="1:29" s="354" customFormat="1" ht="9" customHeight="1" x14ac:dyDescent="0.2">
      <c r="A692" s="292"/>
      <c r="B692" s="281"/>
      <c r="C692" s="749"/>
      <c r="D692" s="749"/>
      <c r="E692" s="749"/>
      <c r="F692" s="749"/>
      <c r="G692" s="749"/>
      <c r="H692" s="749"/>
      <c r="I692" s="749"/>
      <c r="J692" s="749"/>
      <c r="K692" s="749"/>
      <c r="L692" s="749"/>
      <c r="M692" s="749"/>
      <c r="N692" s="749"/>
      <c r="O692" s="749"/>
      <c r="P692" s="749"/>
      <c r="Q692" s="749"/>
      <c r="R692" s="749"/>
      <c r="S692" s="749"/>
      <c r="T692" s="749"/>
      <c r="U692" s="749"/>
      <c r="V692" s="749"/>
      <c r="W692" s="749"/>
      <c r="X692" s="749"/>
      <c r="Y692" s="220"/>
      <c r="Z692" s="186"/>
      <c r="AA692" s="1003"/>
      <c r="AB692" s="355"/>
      <c r="AC692" s="355"/>
    </row>
    <row r="693" spans="1:29" s="354" customFormat="1" ht="21" customHeight="1" x14ac:dyDescent="0.2">
      <c r="A693" s="296"/>
      <c r="B693" s="230"/>
      <c r="C693" s="749"/>
      <c r="D693" s="855" t="s">
        <v>1166</v>
      </c>
      <c r="E693" s="749" t="s">
        <v>1606</v>
      </c>
      <c r="F693" s="749"/>
      <c r="G693" s="749"/>
      <c r="H693" s="749"/>
      <c r="I693" s="749"/>
      <c r="J693" s="749"/>
      <c r="K693" s="749"/>
      <c r="L693" s="855" t="s">
        <v>1166</v>
      </c>
      <c r="M693" s="749" t="s">
        <v>1607</v>
      </c>
      <c r="N693" s="749"/>
      <c r="O693" s="749"/>
      <c r="P693" s="749"/>
      <c r="Q693" s="749"/>
      <c r="R693" s="749"/>
      <c r="S693" s="749"/>
      <c r="T693" s="855" t="s">
        <v>1166</v>
      </c>
      <c r="U693" s="749" t="s">
        <v>1608</v>
      </c>
      <c r="V693" s="749"/>
      <c r="W693" s="749"/>
      <c r="X693" s="749"/>
      <c r="Y693" s="220"/>
      <c r="Z693" s="151"/>
      <c r="AA693" s="1003">
        <f>IF(D693="?",0,IF(D693&lt;&gt;"",1,0))+IF(L693="?",0,IF(L693&lt;&gt;"",1,0))+IF(T693="?",0,IF(T693&lt;&gt;"",1,0))</f>
        <v>0</v>
      </c>
      <c r="AB693" s="355"/>
      <c r="AC693" s="355"/>
    </row>
    <row r="694" spans="1:29" s="971" customFormat="1" ht="5.25" customHeight="1" x14ac:dyDescent="0.2">
      <c r="A694" s="292"/>
      <c r="B694" s="230"/>
      <c r="C694" s="749"/>
      <c r="D694" s="750"/>
      <c r="E694" s="749"/>
      <c r="F694" s="749"/>
      <c r="G694" s="749"/>
      <c r="H694" s="749"/>
      <c r="I694" s="749"/>
      <c r="J694" s="749"/>
      <c r="K694" s="749"/>
      <c r="L694" s="749"/>
      <c r="M694" s="749"/>
      <c r="N694" s="749"/>
      <c r="O694" s="749"/>
      <c r="P694" s="749"/>
      <c r="Q694" s="749"/>
      <c r="R694" s="749"/>
      <c r="S694" s="963"/>
      <c r="T694" s="963"/>
      <c r="U694" s="963"/>
      <c r="V694" s="963"/>
      <c r="W694" s="963"/>
      <c r="X694" s="963"/>
      <c r="Y694" s="970"/>
      <c r="Z694" s="151"/>
      <c r="AA694" s="1006"/>
      <c r="AB694" s="972"/>
      <c r="AC694" s="972"/>
    </row>
    <row r="695" spans="1:29" s="354" customFormat="1" ht="21" customHeight="1" x14ac:dyDescent="0.2">
      <c r="A695" s="296"/>
      <c r="B695" s="230"/>
      <c r="C695" s="749"/>
      <c r="D695" s="855" t="s">
        <v>1166</v>
      </c>
      <c r="E695" s="749" t="s">
        <v>1609</v>
      </c>
      <c r="F695" s="749"/>
      <c r="G695" s="749"/>
      <c r="H695" s="749"/>
      <c r="I695" s="749"/>
      <c r="J695" s="749"/>
      <c r="K695" s="749"/>
      <c r="L695" s="855" t="s">
        <v>1166</v>
      </c>
      <c r="M695" s="749" t="s">
        <v>1610</v>
      </c>
      <c r="N695" s="749"/>
      <c r="O695" s="749"/>
      <c r="P695" s="749"/>
      <c r="Q695" s="749"/>
      <c r="R695" s="963"/>
      <c r="S695" s="963"/>
      <c r="T695" s="855" t="s">
        <v>1166</v>
      </c>
      <c r="U695" s="749" t="s">
        <v>1611</v>
      </c>
      <c r="V695" s="963"/>
      <c r="W695" s="963"/>
      <c r="X695" s="749"/>
      <c r="Y695" s="220"/>
      <c r="Z695" s="151"/>
      <c r="AA695" s="1003">
        <f>IF(D695="?",0,IF(D695&lt;&gt;"",1,0))+IF(L695="?",0,IF(L695&lt;&gt;"",1,0))+IF(T695="?",0,IF(T695&lt;&gt;"",1,0))</f>
        <v>0</v>
      </c>
      <c r="AB695" s="355"/>
      <c r="AC695" s="355"/>
    </row>
    <row r="696" spans="1:29" s="971" customFormat="1" ht="5.25" customHeight="1" x14ac:dyDescent="0.2">
      <c r="A696" s="292"/>
      <c r="B696" s="230"/>
      <c r="C696" s="749"/>
      <c r="D696" s="750"/>
      <c r="E696" s="749"/>
      <c r="F696" s="749"/>
      <c r="G696" s="749"/>
      <c r="H696" s="749"/>
      <c r="I696" s="749"/>
      <c r="J696" s="749"/>
      <c r="K696" s="749"/>
      <c r="L696" s="749"/>
      <c r="M696" s="749"/>
      <c r="N696" s="749"/>
      <c r="O696" s="749"/>
      <c r="P696" s="749"/>
      <c r="Q696" s="749"/>
      <c r="R696" s="963"/>
      <c r="S696" s="963"/>
      <c r="T696" s="963"/>
      <c r="U696" s="963"/>
      <c r="V696" s="963"/>
      <c r="W696" s="963"/>
      <c r="X696" s="749"/>
      <c r="Y696" s="970"/>
      <c r="Z696" s="151"/>
      <c r="AA696" s="1006"/>
      <c r="AB696" s="972"/>
      <c r="AC696" s="972"/>
    </row>
    <row r="697" spans="1:29" s="354" customFormat="1" ht="21" customHeight="1" x14ac:dyDescent="0.2">
      <c r="A697" s="296"/>
      <c r="B697" s="230"/>
      <c r="C697" s="749"/>
      <c r="D697" s="855" t="s">
        <v>1166</v>
      </c>
      <c r="E697" s="749" t="s">
        <v>1612</v>
      </c>
      <c r="F697" s="749"/>
      <c r="G697" s="749"/>
      <c r="H697" s="749"/>
      <c r="I697" s="749"/>
      <c r="J697" s="749"/>
      <c r="K697" s="749"/>
      <c r="L697" s="855" t="s">
        <v>1166</v>
      </c>
      <c r="M697" s="749" t="s">
        <v>1613</v>
      </c>
      <c r="N697" s="749"/>
      <c r="O697" s="749"/>
      <c r="P697" s="749"/>
      <c r="Q697" s="749"/>
      <c r="R697" s="963"/>
      <c r="S697" s="963"/>
      <c r="T697" s="855" t="s">
        <v>1166</v>
      </c>
      <c r="U697" s="749" t="s">
        <v>1614</v>
      </c>
      <c r="V697" s="963"/>
      <c r="W697" s="963"/>
      <c r="X697" s="749"/>
      <c r="Y697" s="220"/>
      <c r="Z697" s="151"/>
      <c r="AA697" s="1003">
        <f>IF(D697="?",0,IF(D697&lt;&gt;"",1,0))+IF(L697="?",0,IF(L697&lt;&gt;"",1,0))+IF(T697="?",0,IF(T697&lt;&gt;"",1,0))</f>
        <v>0</v>
      </c>
      <c r="AB697" s="355"/>
      <c r="AC697" s="355"/>
    </row>
    <row r="698" spans="1:29" s="971" customFormat="1" ht="5.25" customHeight="1" x14ac:dyDescent="0.2">
      <c r="A698" s="292"/>
      <c r="B698" s="230"/>
      <c r="C698" s="749"/>
      <c r="D698" s="750"/>
      <c r="E698" s="749"/>
      <c r="F698" s="749"/>
      <c r="G698" s="749"/>
      <c r="H698" s="749"/>
      <c r="I698" s="749"/>
      <c r="J698" s="749"/>
      <c r="K698" s="749"/>
      <c r="L698" s="749"/>
      <c r="M698" s="749"/>
      <c r="N698" s="749"/>
      <c r="O698" s="749"/>
      <c r="P698" s="749"/>
      <c r="Q698" s="749"/>
      <c r="R698" s="963"/>
      <c r="S698" s="963"/>
      <c r="T698" s="963"/>
      <c r="U698" s="963"/>
      <c r="V698" s="963"/>
      <c r="W698" s="963"/>
      <c r="X698" s="749"/>
      <c r="Y698" s="970"/>
      <c r="Z698" s="151"/>
      <c r="AA698" s="1006"/>
      <c r="AB698" s="972"/>
      <c r="AC698" s="972"/>
    </row>
    <row r="699" spans="1:29" s="354" customFormat="1" ht="21" customHeight="1" x14ac:dyDescent="0.2">
      <c r="A699" s="296"/>
      <c r="B699" s="230"/>
      <c r="C699" s="749"/>
      <c r="D699" s="855" t="s">
        <v>1166</v>
      </c>
      <c r="E699" s="749" t="s">
        <v>1615</v>
      </c>
      <c r="F699" s="749"/>
      <c r="G699" s="749"/>
      <c r="H699" s="749"/>
      <c r="I699" s="749"/>
      <c r="J699" s="749"/>
      <c r="K699" s="749"/>
      <c r="L699" s="855" t="s">
        <v>1166</v>
      </c>
      <c r="M699" s="749" t="s">
        <v>1616</v>
      </c>
      <c r="N699" s="749"/>
      <c r="O699" s="749"/>
      <c r="P699" s="749"/>
      <c r="Q699" s="749"/>
      <c r="R699" s="963"/>
      <c r="S699" s="963"/>
      <c r="T699" s="855" t="s">
        <v>1166</v>
      </c>
      <c r="U699" s="749" t="s">
        <v>1617</v>
      </c>
      <c r="V699" s="963"/>
      <c r="W699" s="963"/>
      <c r="X699" s="749"/>
      <c r="Y699" s="220"/>
      <c r="Z699" s="151"/>
      <c r="AA699" s="1003">
        <f>IF(D699="?",0,IF(D699&lt;&gt;"",1,0))+IF(L699="?",0,IF(L699&lt;&gt;"",1,0))+IF(T699="?",0,IF(T699&lt;&gt;"",1,0))</f>
        <v>0</v>
      </c>
      <c r="AB699" s="355"/>
      <c r="AC699" s="355"/>
    </row>
    <row r="700" spans="1:29" s="971" customFormat="1" ht="5.25" customHeight="1" x14ac:dyDescent="0.2">
      <c r="A700" s="292"/>
      <c r="B700" s="230"/>
      <c r="C700" s="749"/>
      <c r="D700" s="750"/>
      <c r="E700" s="750"/>
      <c r="F700" s="750"/>
      <c r="G700" s="750"/>
      <c r="H700" s="750"/>
      <c r="I700" s="750"/>
      <c r="J700" s="750"/>
      <c r="K700" s="750"/>
      <c r="L700" s="749"/>
      <c r="M700" s="749"/>
      <c r="N700" s="750"/>
      <c r="O700" s="750"/>
      <c r="P700" s="750"/>
      <c r="Q700" s="750"/>
      <c r="R700" s="797"/>
      <c r="S700" s="797"/>
      <c r="T700" s="797"/>
      <c r="U700" s="797"/>
      <c r="V700" s="797"/>
      <c r="W700" s="797"/>
      <c r="X700" s="750"/>
      <c r="Y700" s="970"/>
      <c r="Z700" s="151"/>
      <c r="AA700" s="1006"/>
      <c r="AB700" s="972"/>
      <c r="AC700" s="972"/>
    </row>
    <row r="701" spans="1:29" s="354" customFormat="1" ht="21" customHeight="1" x14ac:dyDescent="0.2">
      <c r="A701" s="296"/>
      <c r="B701" s="230"/>
      <c r="C701" s="749"/>
      <c r="D701" s="749" t="s">
        <v>1635</v>
      </c>
      <c r="E701" s="750"/>
      <c r="F701" s="1785"/>
      <c r="G701" s="1786"/>
      <c r="H701" s="1786"/>
      <c r="I701" s="1786"/>
      <c r="J701" s="1786"/>
      <c r="K701" s="750"/>
      <c r="L701" s="855" t="s">
        <v>1166</v>
      </c>
      <c r="M701" s="749" t="s">
        <v>1618</v>
      </c>
      <c r="N701" s="750"/>
      <c r="O701" s="750"/>
      <c r="P701" s="750"/>
      <c r="Q701" s="750"/>
      <c r="R701" s="797"/>
      <c r="S701" s="797"/>
      <c r="T701" s="855" t="s">
        <v>1166</v>
      </c>
      <c r="U701" s="749" t="s">
        <v>1619</v>
      </c>
      <c r="V701" s="797"/>
      <c r="W701" s="797"/>
      <c r="X701" s="750"/>
      <c r="Y701" s="220"/>
      <c r="Z701" s="151"/>
      <c r="AA701" s="1003">
        <f>IF(F701="?",0,IF(F701&lt;&gt;"",1,0))+IF(L701="?",0,IF(L701&lt;&gt;"",1,0))+IF(T701="?",0,IF(T701&lt;&gt;"",1,0))</f>
        <v>0</v>
      </c>
      <c r="AB701" s="355"/>
      <c r="AC701" s="355"/>
    </row>
    <row r="702" spans="1:29" ht="9" customHeight="1" x14ac:dyDescent="0.2">
      <c r="A702" s="292"/>
      <c r="B702" s="281"/>
      <c r="C702" s="749"/>
      <c r="D702" s="749"/>
      <c r="E702" s="749"/>
      <c r="F702" s="749"/>
      <c r="G702" s="749"/>
      <c r="H702" s="749"/>
      <c r="I702" s="749"/>
      <c r="J702" s="749"/>
      <c r="K702" s="749"/>
      <c r="L702" s="749"/>
      <c r="M702" s="749"/>
      <c r="N702" s="610"/>
      <c r="O702" s="610"/>
      <c r="P702" s="610"/>
      <c r="Q702" s="610"/>
      <c r="R702" s="749"/>
      <c r="S702" s="749"/>
      <c r="T702" s="749"/>
      <c r="U702" s="610"/>
      <c r="V702" s="610"/>
      <c r="W702" s="610"/>
      <c r="X702" s="610"/>
      <c r="Y702" s="183"/>
      <c r="Z702" s="186"/>
      <c r="AA702" s="1003"/>
    </row>
    <row r="703" spans="1:29" s="354" customFormat="1" ht="5.45" customHeight="1" x14ac:dyDescent="0.2">
      <c r="A703" s="292"/>
      <c r="B703" s="964"/>
      <c r="C703" s="965"/>
      <c r="D703" s="965"/>
      <c r="E703" s="965"/>
      <c r="F703" s="965"/>
      <c r="G703" s="965"/>
      <c r="H703" s="965"/>
      <c r="I703" s="965"/>
      <c r="J703" s="965"/>
      <c r="K703" s="965"/>
      <c r="L703" s="965"/>
      <c r="M703" s="965"/>
      <c r="N703" s="965"/>
      <c r="O703" s="965"/>
      <c r="P703" s="965"/>
      <c r="Q703" s="965"/>
      <c r="R703" s="965"/>
      <c r="S703" s="965"/>
      <c r="T703" s="965"/>
      <c r="U703" s="965"/>
      <c r="V703" s="802"/>
      <c r="W703" s="802"/>
      <c r="X703" s="802"/>
      <c r="Y703" s="802"/>
      <c r="Z703" s="803"/>
      <c r="AA703" s="1003"/>
    </row>
    <row r="704" spans="1:29" s="885" customFormat="1" ht="36" customHeight="1" x14ac:dyDescent="0.2">
      <c r="A704" s="292"/>
      <c r="B704" s="225"/>
      <c r="C704" s="1730" t="s">
        <v>977</v>
      </c>
      <c r="D704" s="1791"/>
      <c r="E704" s="1791"/>
      <c r="F704" s="1791"/>
      <c r="G704" s="1791"/>
      <c r="H704" s="1791"/>
      <c r="I704" s="1791"/>
      <c r="J704" s="1791"/>
      <c r="K704" s="1791"/>
      <c r="L704" s="1791"/>
      <c r="M704" s="1791"/>
      <c r="N704" s="1791"/>
      <c r="O704" s="1791"/>
      <c r="P704" s="1791"/>
      <c r="Q704" s="1791"/>
      <c r="R704" s="1791"/>
      <c r="S704" s="1791"/>
      <c r="T704" s="1791"/>
      <c r="U704" s="1791"/>
      <c r="V704" s="1791"/>
      <c r="W704" s="1791"/>
      <c r="X704" s="1792"/>
      <c r="Y704" s="698"/>
      <c r="Z704" s="226"/>
      <c r="AA704" s="1003"/>
    </row>
    <row r="705" spans="1:30" s="354" customFormat="1" ht="5.25" customHeight="1" x14ac:dyDescent="0.2">
      <c r="A705" s="292"/>
      <c r="B705" s="230"/>
      <c r="C705" s="750"/>
      <c r="D705" s="750"/>
      <c r="E705" s="750"/>
      <c r="F705" s="750"/>
      <c r="G705" s="750"/>
      <c r="H705" s="750"/>
      <c r="I705" s="750"/>
      <c r="J705" s="750"/>
      <c r="K705" s="750"/>
      <c r="L705" s="750"/>
      <c r="M705" s="750"/>
      <c r="N705" s="750"/>
      <c r="O705" s="750"/>
      <c r="P705" s="750"/>
      <c r="Q705" s="750"/>
      <c r="R705" s="750"/>
      <c r="S705" s="750"/>
      <c r="T705" s="750"/>
      <c r="U705" s="750"/>
      <c r="V705" s="750"/>
      <c r="W705" s="750"/>
      <c r="X705" s="750"/>
      <c r="Y705" s="750"/>
      <c r="Z705" s="151"/>
      <c r="AA705" s="1003"/>
    </row>
    <row r="706" spans="1:30" s="974" customFormat="1" ht="22.5" customHeight="1" x14ac:dyDescent="0.2">
      <c r="A706" s="292"/>
      <c r="B706" s="966"/>
      <c r="C706" s="746" t="s">
        <v>1620</v>
      </c>
      <c r="D706" s="746"/>
      <c r="E706" s="746"/>
      <c r="F706" s="746"/>
      <c r="G706" s="746"/>
      <c r="H706" s="746"/>
      <c r="I706" s="746"/>
      <c r="J706" s="746"/>
      <c r="K706" s="746"/>
      <c r="L706" s="746"/>
      <c r="M706" s="746"/>
      <c r="N706" s="746"/>
      <c r="O706" s="746"/>
      <c r="P706" s="746"/>
      <c r="Q706" s="746"/>
      <c r="R706" s="749"/>
      <c r="S706" s="749"/>
      <c r="T706" s="749"/>
      <c r="U706" s="749"/>
      <c r="V706" s="749"/>
      <c r="W706" s="749"/>
      <c r="X706" s="749"/>
      <c r="Y706" s="963"/>
      <c r="Z706" s="973"/>
      <c r="AA706" s="1003"/>
    </row>
    <row r="707" spans="1:30" s="354" customFormat="1" ht="5.25" customHeight="1" x14ac:dyDescent="0.2">
      <c r="A707" s="292"/>
      <c r="B707" s="230"/>
      <c r="C707" s="750"/>
      <c r="D707" s="748"/>
      <c r="E707" s="748"/>
      <c r="F707" s="750"/>
      <c r="G707" s="750"/>
      <c r="H707" s="750"/>
      <c r="I707" s="750"/>
      <c r="J707" s="750"/>
      <c r="K707" s="750"/>
      <c r="L707" s="750"/>
      <c r="M707" s="750"/>
      <c r="N707" s="750"/>
      <c r="O707" s="750"/>
      <c r="P707" s="750"/>
      <c r="Q707" s="750"/>
      <c r="R707" s="750"/>
      <c r="S707" s="750"/>
      <c r="T707" s="750"/>
      <c r="U707" s="750"/>
      <c r="V707" s="750"/>
      <c r="W707" s="750"/>
      <c r="X707" s="750"/>
      <c r="Y707" s="750"/>
      <c r="Z707" s="151"/>
      <c r="AA707" s="1003"/>
    </row>
    <row r="708" spans="1:30" s="354" customFormat="1" ht="21" customHeight="1" x14ac:dyDescent="0.2">
      <c r="A708" s="292"/>
      <c r="B708" s="230"/>
      <c r="C708" s="750" t="s">
        <v>82</v>
      </c>
      <c r="D708" s="748"/>
      <c r="E708" s="748"/>
      <c r="F708" s="750"/>
      <c r="G708" s="750"/>
      <c r="H708" s="750"/>
      <c r="I708" s="1268"/>
      <c r="J708" s="1268"/>
      <c r="K708" s="1268"/>
      <c r="L708" s="1268"/>
      <c r="M708" s="1268"/>
      <c r="N708" s="1268"/>
      <c r="O708" s="1268"/>
      <c r="P708" s="1268"/>
      <c r="Q708" s="1268"/>
      <c r="R708" s="1268"/>
      <c r="S708" s="1268"/>
      <c r="T708" s="1268"/>
      <c r="U708" s="1268"/>
      <c r="V708" s="1268"/>
      <c r="W708" s="1268"/>
      <c r="X708" s="1268"/>
      <c r="Y708" s="750"/>
      <c r="Z708" s="151"/>
      <c r="AA708" s="1003">
        <f>IF(I708="?",0,IF(I708&lt;&gt;"",1,0))</f>
        <v>0</v>
      </c>
    </row>
    <row r="709" spans="1:30" s="354" customFormat="1" ht="5.25" customHeight="1" x14ac:dyDescent="0.2">
      <c r="A709" s="292"/>
      <c r="B709" s="230"/>
      <c r="C709" s="749"/>
      <c r="D709" s="748"/>
      <c r="E709" s="748"/>
      <c r="F709" s="750"/>
      <c r="G709" s="750"/>
      <c r="H709" s="750"/>
      <c r="I709" s="750"/>
      <c r="J709" s="750"/>
      <c r="K709" s="750"/>
      <c r="L709" s="750"/>
      <c r="M709" s="750"/>
      <c r="N709" s="750"/>
      <c r="O709" s="750"/>
      <c r="P709" s="750"/>
      <c r="Q709" s="750"/>
      <c r="R709" s="750"/>
      <c r="S709" s="750"/>
      <c r="T709" s="750"/>
      <c r="U709" s="750"/>
      <c r="V709" s="750"/>
      <c r="W709" s="750"/>
      <c r="X709" s="750"/>
      <c r="Y709" s="750"/>
      <c r="Z709" s="151"/>
      <c r="AA709" s="1003"/>
    </row>
    <row r="710" spans="1:30" s="354" customFormat="1" ht="21" customHeight="1" x14ac:dyDescent="0.2">
      <c r="A710" s="292"/>
      <c r="B710" s="235"/>
      <c r="C710" s="750" t="s">
        <v>61</v>
      </c>
      <c r="D710" s="748"/>
      <c r="E710" s="748"/>
      <c r="F710" s="750"/>
      <c r="G710" s="750"/>
      <c r="H710" s="750"/>
      <c r="I710" s="1268"/>
      <c r="J710" s="1268"/>
      <c r="K710" s="1268"/>
      <c r="L710" s="1268"/>
      <c r="M710" s="1268"/>
      <c r="N710" s="1268"/>
      <c r="O710" s="1268"/>
      <c r="P710" s="1268"/>
      <c r="Q710" s="1268"/>
      <c r="R710" s="1268"/>
      <c r="S710" s="1268"/>
      <c r="T710" s="1268"/>
      <c r="U710" s="1268"/>
      <c r="V710" s="1268"/>
      <c r="W710" s="1268"/>
      <c r="X710" s="1268"/>
      <c r="Y710" s="750"/>
      <c r="Z710" s="151"/>
      <c r="AA710" s="1003">
        <f>IF(I710="?",0,IF(I710&lt;&gt;"",1,0))</f>
        <v>0</v>
      </c>
    </row>
    <row r="711" spans="1:30" s="354" customFormat="1" ht="5.25" customHeight="1" x14ac:dyDescent="0.2">
      <c r="A711" s="292"/>
      <c r="B711" s="230"/>
      <c r="C711" s="749"/>
      <c r="D711" s="748"/>
      <c r="E711" s="748"/>
      <c r="F711" s="750"/>
      <c r="G711" s="750"/>
      <c r="H711" s="750"/>
      <c r="I711" s="750"/>
      <c r="J711" s="750"/>
      <c r="K711" s="750"/>
      <c r="L711" s="750"/>
      <c r="M711" s="750"/>
      <c r="N711" s="750"/>
      <c r="O711" s="750"/>
      <c r="P711" s="750"/>
      <c r="Q711" s="750"/>
      <c r="R711" s="750"/>
      <c r="S711" s="750"/>
      <c r="T711" s="750"/>
      <c r="U711" s="750"/>
      <c r="V711" s="750"/>
      <c r="W711" s="750"/>
      <c r="X711" s="750"/>
      <c r="Y711" s="750"/>
      <c r="Z711" s="151"/>
      <c r="AA711" s="1003"/>
    </row>
    <row r="712" spans="1:30" s="354" customFormat="1" ht="21" customHeight="1" x14ac:dyDescent="0.2">
      <c r="A712" s="292"/>
      <c r="B712" s="235"/>
      <c r="C712" s="750" t="s">
        <v>238</v>
      </c>
      <c r="D712" s="748"/>
      <c r="E712" s="748"/>
      <c r="F712" s="750"/>
      <c r="G712" s="750"/>
      <c r="H712" s="750"/>
      <c r="I712" s="1268"/>
      <c r="J712" s="1268"/>
      <c r="K712" s="1268"/>
      <c r="L712" s="1268"/>
      <c r="M712" s="1268"/>
      <c r="N712" s="1268"/>
      <c r="O712" s="1268"/>
      <c r="P712" s="1268"/>
      <c r="Q712" s="1268"/>
      <c r="R712" s="1268"/>
      <c r="S712" s="1268"/>
      <c r="T712" s="1268"/>
      <c r="U712" s="1268"/>
      <c r="V712" s="1268"/>
      <c r="W712" s="1268"/>
      <c r="X712" s="1268"/>
      <c r="Y712" s="750"/>
      <c r="Z712" s="151"/>
      <c r="AA712" s="1003">
        <f>IF(I712="?",0,IF(I712&lt;&gt;"",1,0))</f>
        <v>0</v>
      </c>
    </row>
    <row r="713" spans="1:30" s="354" customFormat="1" ht="5.25" customHeight="1" x14ac:dyDescent="0.2">
      <c r="A713" s="292"/>
      <c r="B713" s="228"/>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155"/>
      <c r="AA713" s="1003"/>
    </row>
    <row r="714" spans="1:30" s="354" customFormat="1" ht="5.25" customHeight="1" x14ac:dyDescent="0.2">
      <c r="A714" s="292"/>
      <c r="B714" s="230"/>
      <c r="C714" s="750"/>
      <c r="D714" s="750"/>
      <c r="E714" s="750"/>
      <c r="F714" s="750"/>
      <c r="G714" s="750"/>
      <c r="H714" s="750"/>
      <c r="I714" s="750"/>
      <c r="J714" s="750"/>
      <c r="K714" s="750"/>
      <c r="L714" s="750"/>
      <c r="M714" s="750"/>
      <c r="N714" s="750"/>
      <c r="O714" s="750"/>
      <c r="P714" s="750"/>
      <c r="Q714" s="750"/>
      <c r="R714" s="750"/>
      <c r="S714" s="750"/>
      <c r="T714" s="750"/>
      <c r="U714" s="750"/>
      <c r="V714" s="750"/>
      <c r="W714" s="750"/>
      <c r="X714" s="750"/>
      <c r="Y714" s="750"/>
      <c r="Z714" s="151"/>
      <c r="AA714" s="1003"/>
    </row>
    <row r="715" spans="1:30" s="884" customFormat="1" ht="36" customHeight="1" x14ac:dyDescent="0.2">
      <c r="A715" s="292"/>
      <c r="B715" s="225"/>
      <c r="C715" s="1730" t="s">
        <v>976</v>
      </c>
      <c r="D715" s="1791"/>
      <c r="E715" s="1791"/>
      <c r="F715" s="1791"/>
      <c r="G715" s="1791"/>
      <c r="H715" s="1791"/>
      <c r="I715" s="1791"/>
      <c r="J715" s="1791"/>
      <c r="K715" s="1791"/>
      <c r="L715" s="1791"/>
      <c r="M715" s="1791"/>
      <c r="N715" s="1791"/>
      <c r="O715" s="1791"/>
      <c r="P715" s="1791"/>
      <c r="Q715" s="1791"/>
      <c r="R715" s="1791"/>
      <c r="S715" s="1791"/>
      <c r="T715" s="1791"/>
      <c r="U715" s="1791"/>
      <c r="V715" s="1791"/>
      <c r="W715" s="1791"/>
      <c r="X715" s="1792"/>
      <c r="Y715" s="698"/>
      <c r="Z715" s="226"/>
      <c r="AA715" s="1003"/>
    </row>
    <row r="716" spans="1:30" s="354" customFormat="1" ht="5.25" customHeight="1" x14ac:dyDescent="0.2">
      <c r="A716" s="292"/>
      <c r="B716" s="228"/>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155"/>
      <c r="AA716" s="1003"/>
    </row>
    <row r="717" spans="1:30" s="354" customFormat="1" ht="5.25" customHeight="1" x14ac:dyDescent="0.2">
      <c r="A717" s="292"/>
      <c r="B717" s="230"/>
      <c r="C717" s="750"/>
      <c r="D717" s="750"/>
      <c r="E717" s="750"/>
      <c r="F717" s="750"/>
      <c r="G717" s="750"/>
      <c r="H717" s="750"/>
      <c r="I717" s="750"/>
      <c r="J717" s="750"/>
      <c r="K717" s="750"/>
      <c r="L717" s="750"/>
      <c r="M717" s="750"/>
      <c r="N717" s="750"/>
      <c r="O717" s="750"/>
      <c r="P717" s="750"/>
      <c r="Q717" s="750"/>
      <c r="R717" s="750"/>
      <c r="S717" s="750"/>
      <c r="T717" s="750"/>
      <c r="U717" s="750"/>
      <c r="V717" s="750"/>
      <c r="W717" s="750"/>
      <c r="X717" s="750"/>
      <c r="Y717" s="750"/>
      <c r="Z717" s="151"/>
      <c r="AA717" s="1003"/>
    </row>
    <row r="718" spans="1:30" s="354" customFormat="1" ht="30.75" customHeight="1" x14ac:dyDescent="0.2">
      <c r="A718" s="292"/>
      <c r="B718" s="230"/>
      <c r="C718" s="1273" t="s">
        <v>1141</v>
      </c>
      <c r="D718" s="1273"/>
      <c r="E718" s="1273"/>
      <c r="F718" s="1273"/>
      <c r="G718" s="1273"/>
      <c r="H718" s="1273"/>
      <c r="I718" s="1273"/>
      <c r="J718" s="1273"/>
      <c r="K718" s="1273"/>
      <c r="L718" s="1273"/>
      <c r="M718" s="1273"/>
      <c r="N718" s="1274"/>
      <c r="O718" s="1274"/>
      <c r="P718" s="1274"/>
      <c r="Q718" s="1274"/>
      <c r="R718" s="1274"/>
      <c r="S718" s="1274"/>
      <c r="T718" s="1274"/>
      <c r="U718" s="332"/>
      <c r="V718" s="332"/>
      <c r="W718" s="1188" t="s">
        <v>1166</v>
      </c>
      <c r="X718" s="1189"/>
      <c r="Y718" s="750"/>
      <c r="Z718" s="151"/>
      <c r="AA718" s="1003">
        <f>IF(W718="?",0,IF(W718&lt;&gt;"",1,0))</f>
        <v>0</v>
      </c>
    </row>
    <row r="719" spans="1:30" s="354" customFormat="1" ht="10.5" customHeight="1" x14ac:dyDescent="0.2">
      <c r="A719" s="288" t="str">
        <f>IF($L$4&lt;&gt;"",$L$4,"")</f>
        <v>00000000</v>
      </c>
      <c r="B719" s="197"/>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59"/>
      <c r="AA719" s="1003"/>
    </row>
    <row r="720" spans="1:30" s="354" customFormat="1" ht="5.25" customHeight="1" x14ac:dyDescent="0.2">
      <c r="A720" s="292"/>
      <c r="B720" s="964"/>
      <c r="C720" s="965"/>
      <c r="D720" s="965"/>
      <c r="E720" s="965"/>
      <c r="F720" s="965"/>
      <c r="G720" s="965"/>
      <c r="H720" s="965"/>
      <c r="I720" s="965"/>
      <c r="J720" s="965"/>
      <c r="K720" s="965"/>
      <c r="L720" s="965"/>
      <c r="M720" s="965"/>
      <c r="N720" s="965"/>
      <c r="O720" s="965"/>
      <c r="P720" s="965"/>
      <c r="Q720" s="965"/>
      <c r="R720" s="965"/>
      <c r="S720" s="965"/>
      <c r="T720" s="965"/>
      <c r="U720" s="965"/>
      <c r="V720" s="802"/>
      <c r="W720" s="802"/>
      <c r="X720" s="802"/>
      <c r="Y720" s="802"/>
      <c r="Z720" s="803"/>
      <c r="AA720" s="1003"/>
      <c r="AB720" s="146"/>
      <c r="AC720" s="146"/>
      <c r="AD720" s="146"/>
    </row>
    <row r="721" spans="1:30" s="354" customFormat="1" ht="21" customHeight="1" x14ac:dyDescent="0.2">
      <c r="A721" s="292"/>
      <c r="B721" s="281"/>
      <c r="C721" s="1807" t="s">
        <v>1324</v>
      </c>
      <c r="D721" s="1673"/>
      <c r="E721" s="1673"/>
      <c r="F721" s="1673"/>
      <c r="G721" s="847" t="s">
        <v>1332</v>
      </c>
      <c r="H721" s="1808" t="str">
        <f>$L$10</f>
        <v/>
      </c>
      <c r="I721" s="1809"/>
      <c r="J721" s="1809"/>
      <c r="K721" s="1809"/>
      <c r="L721" s="1809"/>
      <c r="M721" s="1809"/>
      <c r="N721" s="1809"/>
      <c r="O721" s="1809"/>
      <c r="P721" s="1809"/>
      <c r="Q721" s="1809"/>
      <c r="R721" s="1809"/>
      <c r="S721" s="1809"/>
      <c r="T721" s="1810"/>
      <c r="U721" s="1811" t="str">
        <f>$L$4</f>
        <v>00000000</v>
      </c>
      <c r="V721" s="1812"/>
      <c r="W721" s="1812"/>
      <c r="X721" s="1813"/>
      <c r="Y721" s="806"/>
      <c r="Z721" s="186"/>
      <c r="AA721" s="1003">
        <f>IF(SUM(AA722:AA773)&gt;0,10000,0)</f>
        <v>0</v>
      </c>
      <c r="AB721" s="146"/>
      <c r="AC721" s="146"/>
      <c r="AD721" s="146"/>
    </row>
    <row r="722" spans="1:30" ht="9" customHeight="1" x14ac:dyDescent="0.2">
      <c r="A722" s="292"/>
      <c r="B722" s="160"/>
      <c r="C722" s="750"/>
      <c r="D722" s="750"/>
      <c r="E722" s="750"/>
      <c r="F722" s="750"/>
      <c r="G722" s="750"/>
      <c r="H722" s="750"/>
      <c r="I722" s="750"/>
      <c r="J722" s="750"/>
      <c r="K722" s="750"/>
      <c r="L722" s="750"/>
      <c r="M722" s="750"/>
      <c r="N722" s="750"/>
      <c r="O722" s="750"/>
      <c r="P722" s="750"/>
      <c r="Q722" s="750"/>
      <c r="R722" s="750"/>
      <c r="S722" s="750"/>
      <c r="T722" s="750"/>
      <c r="U722" s="750"/>
      <c r="V722" s="750"/>
      <c r="W722" s="750"/>
      <c r="X722" s="750"/>
      <c r="Y722" s="193"/>
      <c r="Z722" s="186"/>
      <c r="AA722" s="1003"/>
    </row>
    <row r="723" spans="1:30" ht="21" customHeight="1" x14ac:dyDescent="0.2">
      <c r="A723" s="296"/>
      <c r="B723" s="160"/>
      <c r="C723" s="750"/>
      <c r="D723" s="797"/>
      <c r="E723" s="797" t="s">
        <v>1596</v>
      </c>
      <c r="F723" s="1800"/>
      <c r="G723" s="1801"/>
      <c r="H723" s="1801"/>
      <c r="I723" s="1801"/>
      <c r="J723" s="1801"/>
      <c r="K723" s="1801"/>
      <c r="L723" s="1801"/>
      <c r="M723" s="1801"/>
      <c r="N723" s="1801"/>
      <c r="O723" s="1801"/>
      <c r="P723" s="1801"/>
      <c r="Q723" s="1801"/>
      <c r="R723" s="1801"/>
      <c r="S723" s="1801"/>
      <c r="T723" s="1801"/>
      <c r="U723" s="1801"/>
      <c r="V723" s="1801"/>
      <c r="W723" s="1801"/>
      <c r="X723" s="1801"/>
      <c r="Y723" s="193"/>
      <c r="Z723" s="186"/>
      <c r="AA723" s="1003">
        <f>IF(F723="?",0,IF(F723&lt;&gt;"",1,0))</f>
        <v>0</v>
      </c>
    </row>
    <row r="724" spans="1:30" s="354" customFormat="1" ht="5.25" customHeight="1" x14ac:dyDescent="0.2">
      <c r="A724" s="292"/>
      <c r="B724" s="230"/>
      <c r="C724" s="797"/>
      <c r="D724" s="797"/>
      <c r="E724" s="750"/>
      <c r="F724" s="750"/>
      <c r="G724" s="750"/>
      <c r="H724" s="750"/>
      <c r="I724" s="750"/>
      <c r="J724" s="750"/>
      <c r="K724" s="750"/>
      <c r="L724" s="750"/>
      <c r="M724" s="750"/>
      <c r="N724" s="750"/>
      <c r="O724" s="750"/>
      <c r="P724" s="750"/>
      <c r="Q724" s="750"/>
      <c r="R724" s="797"/>
      <c r="S724" s="797"/>
      <c r="T724" s="797"/>
      <c r="U724" s="797"/>
      <c r="V724" s="797"/>
      <c r="W724" s="797"/>
      <c r="X724" s="750"/>
      <c r="Y724" s="970"/>
      <c r="Z724" s="151"/>
      <c r="AA724" s="1003"/>
      <c r="AB724" s="355"/>
      <c r="AC724" s="355"/>
    </row>
    <row r="725" spans="1:30" ht="21" customHeight="1" x14ac:dyDescent="0.2">
      <c r="A725" s="296"/>
      <c r="B725" s="160"/>
      <c r="C725" s="750"/>
      <c r="D725" s="750"/>
      <c r="E725" s="797" t="s">
        <v>1070</v>
      </c>
      <c r="F725" s="1798"/>
      <c r="G725" s="1799"/>
      <c r="H725" s="750"/>
      <c r="I725" s="797" t="s">
        <v>905</v>
      </c>
      <c r="J725" s="1800"/>
      <c r="K725" s="1801"/>
      <c r="L725" s="1801"/>
      <c r="M725" s="1801"/>
      <c r="N725" s="1801"/>
      <c r="O725" s="1801"/>
      <c r="P725" s="1801"/>
      <c r="Q725" s="1801"/>
      <c r="R725" s="1801"/>
      <c r="S725" s="1801"/>
      <c r="T725" s="1801"/>
      <c r="U725" s="1801"/>
      <c r="V725" s="1801"/>
      <c r="W725" s="1801"/>
      <c r="X725" s="1801"/>
      <c r="Y725" s="193"/>
      <c r="Z725" s="186"/>
      <c r="AA725" s="1003">
        <f>IF(F725="?",0,IF(F725&lt;&gt;"",1,0))+IF(J725="?",0,IF(J725&lt;&gt;"",1,0))</f>
        <v>0</v>
      </c>
    </row>
    <row r="726" spans="1:30" s="354" customFormat="1" ht="9" customHeight="1" x14ac:dyDescent="0.2">
      <c r="A726" s="292"/>
      <c r="B726" s="230"/>
      <c r="C726" s="797"/>
      <c r="D726" s="797"/>
      <c r="E726" s="750"/>
      <c r="F726" s="750"/>
      <c r="G726" s="750"/>
      <c r="H726" s="750"/>
      <c r="I726" s="750"/>
      <c r="J726" s="750"/>
      <c r="K726" s="750"/>
      <c r="L726" s="750"/>
      <c r="M726" s="750"/>
      <c r="N726" s="750"/>
      <c r="O726" s="750"/>
      <c r="P726" s="750"/>
      <c r="Q726" s="750"/>
      <c r="R726" s="797"/>
      <c r="S726" s="797"/>
      <c r="T726" s="797"/>
      <c r="U726" s="797"/>
      <c r="V726" s="797"/>
      <c r="W726" s="797"/>
      <c r="X726" s="750"/>
      <c r="Y726" s="970"/>
      <c r="Z726" s="151"/>
      <c r="AA726" s="1003"/>
      <c r="AB726" s="355"/>
      <c r="AC726" s="355"/>
    </row>
    <row r="727" spans="1:30" s="354" customFormat="1" ht="24" customHeight="1" x14ac:dyDescent="0.2">
      <c r="A727" s="296"/>
      <c r="B727" s="230"/>
      <c r="C727" s="1802" t="s">
        <v>1597</v>
      </c>
      <c r="D727" s="1803"/>
      <c r="E727" s="1803"/>
      <c r="F727" s="1803"/>
      <c r="G727" s="1803"/>
      <c r="H727" s="1803"/>
      <c r="I727" s="1803"/>
      <c r="J727" s="1803"/>
      <c r="K727" s="1803"/>
      <c r="L727" s="1803"/>
      <c r="M727" s="1803"/>
      <c r="N727" s="1803"/>
      <c r="O727" s="1803"/>
      <c r="P727" s="1803"/>
      <c r="Q727" s="1803"/>
      <c r="R727" s="1803"/>
      <c r="S727" s="1803"/>
      <c r="T727" s="1803"/>
      <c r="U727" s="963"/>
      <c r="V727" s="855" t="s">
        <v>1166</v>
      </c>
      <c r="W727" s="103"/>
      <c r="X727" s="855" t="s">
        <v>1166</v>
      </c>
      <c r="Y727" s="797"/>
      <c r="Z727" s="151"/>
      <c r="AA727" s="1003">
        <f>IF(V727="?",0,IF(V727&lt;&gt;"",1,0))+IF(X727="?",0,IF(X727&lt;&gt;"",1,0))</f>
        <v>0</v>
      </c>
      <c r="AB727" s="355"/>
      <c r="AC727" s="355"/>
    </row>
    <row r="728" spans="1:30" s="354" customFormat="1" ht="9" customHeight="1" x14ac:dyDescent="0.2">
      <c r="A728" s="292"/>
      <c r="B728" s="230"/>
      <c r="C728" s="797"/>
      <c r="D728" s="797"/>
      <c r="E728" s="750"/>
      <c r="F728" s="750"/>
      <c r="G728" s="750"/>
      <c r="H728" s="750"/>
      <c r="I728" s="750"/>
      <c r="J728" s="750"/>
      <c r="K728" s="750"/>
      <c r="L728" s="750"/>
      <c r="M728" s="750"/>
      <c r="N728" s="750"/>
      <c r="O728" s="750"/>
      <c r="P728" s="750"/>
      <c r="Q728" s="750"/>
      <c r="R728" s="797"/>
      <c r="S728" s="797"/>
      <c r="T728" s="797"/>
      <c r="U728" s="797"/>
      <c r="V728" s="797"/>
      <c r="W728" s="797"/>
      <c r="X728" s="750"/>
      <c r="Y728" s="970"/>
      <c r="Z728" s="151"/>
      <c r="AA728" s="1003"/>
      <c r="AB728" s="355"/>
      <c r="AC728" s="355"/>
    </row>
    <row r="729" spans="1:30" s="354" customFormat="1" ht="21" customHeight="1" x14ac:dyDescent="0.2">
      <c r="A729" s="296"/>
      <c r="B729" s="230"/>
      <c r="C729" s="797"/>
      <c r="D729" s="797"/>
      <c r="E729" s="797"/>
      <c r="F729" s="797"/>
      <c r="G729" s="797"/>
      <c r="H729" s="797" t="s">
        <v>1598</v>
      </c>
      <c r="I729" s="1188" t="s">
        <v>1166</v>
      </c>
      <c r="J729" s="1804"/>
      <c r="K729" s="1804"/>
      <c r="L729" s="1804"/>
      <c r="M729" s="1805"/>
      <c r="N729" s="1805"/>
      <c r="O729" s="1805"/>
      <c r="P729" s="1805"/>
      <c r="Q729" s="1805"/>
      <c r="R729" s="1805"/>
      <c r="S729" s="1805"/>
      <c r="T729" s="1805"/>
      <c r="U729" s="1805"/>
      <c r="V729" s="1805"/>
      <c r="W729" s="1805"/>
      <c r="X729" s="1806"/>
      <c r="Y729" s="970"/>
      <c r="Z729" s="151"/>
      <c r="AA729" s="1003">
        <f>IF(I729="?",0,IF(I729&lt;&gt;"",1,0))</f>
        <v>0</v>
      </c>
      <c r="AB729" s="355"/>
      <c r="AC729" s="355"/>
    </row>
    <row r="730" spans="1:30" s="354" customFormat="1" ht="5.25" customHeight="1" x14ac:dyDescent="0.2">
      <c r="A730" s="292"/>
      <c r="B730" s="230"/>
      <c r="C730" s="797"/>
      <c r="D730" s="797"/>
      <c r="E730" s="750"/>
      <c r="F730" s="750"/>
      <c r="G730" s="750"/>
      <c r="H730" s="750"/>
      <c r="I730" s="750"/>
      <c r="J730" s="750"/>
      <c r="K730" s="750"/>
      <c r="L730" s="750"/>
      <c r="M730" s="750"/>
      <c r="N730" s="750"/>
      <c r="O730" s="750"/>
      <c r="P730" s="750"/>
      <c r="Q730" s="750"/>
      <c r="R730" s="797"/>
      <c r="S730" s="797"/>
      <c r="T730" s="797"/>
      <c r="U730" s="797"/>
      <c r="V730" s="797"/>
      <c r="W730" s="797"/>
      <c r="X730" s="750"/>
      <c r="Y730" s="970"/>
      <c r="Z730" s="151"/>
      <c r="AA730" s="1003"/>
      <c r="AB730" s="355"/>
      <c r="AC730" s="355"/>
    </row>
    <row r="731" spans="1:30" s="354" customFormat="1" ht="21" customHeight="1" x14ac:dyDescent="0.2">
      <c r="A731" s="296"/>
      <c r="B731" s="230"/>
      <c r="C731" s="750" t="s">
        <v>1631</v>
      </c>
      <c r="D731" s="797"/>
      <c r="E731" s="797"/>
      <c r="F731" s="797"/>
      <c r="G731" s="797"/>
      <c r="H731" s="797"/>
      <c r="I731" s="797"/>
      <c r="J731" s="797"/>
      <c r="K731" s="797"/>
      <c r="L731" s="797"/>
      <c r="M731" s="797"/>
      <c r="N731" s="797"/>
      <c r="O731" s="797"/>
      <c r="P731" s="797"/>
      <c r="Q731" s="855" t="s">
        <v>1166</v>
      </c>
      <c r="R731" s="749" t="s">
        <v>1632</v>
      </c>
      <c r="S731" s="970"/>
      <c r="T731" s="855" t="s">
        <v>1166</v>
      </c>
      <c r="U731" s="749" t="s">
        <v>1633</v>
      </c>
      <c r="V731" s="970"/>
      <c r="W731" s="855" t="s">
        <v>1166</v>
      </c>
      <c r="X731" s="749" t="s">
        <v>1634</v>
      </c>
      <c r="Y731" s="970"/>
      <c r="Z731" s="151"/>
      <c r="AA731" s="1003">
        <f>IF(Q731="?",0,IF(Q731&lt;&gt;"",1,0))+IF(T731="?",0,IF(T731&lt;&gt;"",1,0))+IF(W731="?",0,IF(W731&lt;&gt;"",1,0))</f>
        <v>0</v>
      </c>
      <c r="AB731" s="355"/>
      <c r="AC731" s="355"/>
    </row>
    <row r="732" spans="1:30" ht="9" customHeight="1" x14ac:dyDescent="0.2">
      <c r="A732" s="292"/>
      <c r="B732" s="281"/>
      <c r="C732" s="749"/>
      <c r="D732" s="749"/>
      <c r="E732" s="749"/>
      <c r="F732" s="749"/>
      <c r="G732" s="749"/>
      <c r="H732" s="749"/>
      <c r="I732" s="749"/>
      <c r="J732" s="749"/>
      <c r="K732" s="749"/>
      <c r="L732" s="749"/>
      <c r="M732" s="749"/>
      <c r="N732" s="749"/>
      <c r="O732" s="749"/>
      <c r="P732" s="749"/>
      <c r="Q732" s="749"/>
      <c r="R732" s="749"/>
      <c r="S732" s="749"/>
      <c r="T732" s="749"/>
      <c r="U732" s="749"/>
      <c r="V732" s="749"/>
      <c r="W732" s="749"/>
      <c r="X732" s="749"/>
      <c r="Y732" s="220"/>
      <c r="Z732" s="186"/>
      <c r="AA732" s="1003"/>
    </row>
    <row r="733" spans="1:30" s="353" customFormat="1" ht="27" customHeight="1" x14ac:dyDescent="0.2">
      <c r="A733" s="459" t="s">
        <v>258</v>
      </c>
      <c r="B733" s="165"/>
      <c r="C733" s="1787" t="s">
        <v>1599</v>
      </c>
      <c r="D733" s="1788"/>
      <c r="E733" s="1788"/>
      <c r="F733" s="1788"/>
      <c r="G733" s="1788"/>
      <c r="H733" s="1788"/>
      <c r="I733" s="1788"/>
      <c r="J733" s="1788"/>
      <c r="K733" s="1788"/>
      <c r="L733" s="1788"/>
      <c r="M733" s="1788"/>
      <c r="N733" s="1788"/>
      <c r="O733" s="1788"/>
      <c r="P733" s="1788"/>
      <c r="Q733" s="1788"/>
      <c r="R733" s="1788"/>
      <c r="S733" s="1788"/>
      <c r="T733" s="1793"/>
      <c r="U733" s="1793"/>
      <c r="V733" s="1793"/>
      <c r="W733" s="1793"/>
      <c r="X733" s="1794"/>
      <c r="Y733" s="239"/>
      <c r="Z733" s="166"/>
      <c r="AA733" s="1003"/>
    </row>
    <row r="734" spans="1:30" ht="5.25" customHeight="1" x14ac:dyDescent="0.2">
      <c r="A734" s="292"/>
      <c r="B734" s="281"/>
      <c r="C734" s="749"/>
      <c r="D734" s="749"/>
      <c r="E734" s="749"/>
      <c r="F734" s="749"/>
      <c r="G734" s="749"/>
      <c r="H734" s="749"/>
      <c r="I734" s="749"/>
      <c r="J734" s="749"/>
      <c r="K734" s="749"/>
      <c r="L734" s="749"/>
      <c r="M734" s="749"/>
      <c r="N734" s="749"/>
      <c r="O734" s="749"/>
      <c r="P734" s="749"/>
      <c r="Q734" s="749"/>
      <c r="R734" s="749"/>
      <c r="S734" s="749"/>
      <c r="T734" s="749"/>
      <c r="U734" s="749"/>
      <c r="V734" s="749"/>
      <c r="W734" s="749"/>
      <c r="X734" s="749"/>
      <c r="Y734" s="220"/>
      <c r="Z734" s="186"/>
      <c r="AA734" s="1003"/>
    </row>
    <row r="735" spans="1:30" s="354" customFormat="1" ht="21" customHeight="1" x14ac:dyDescent="0.2">
      <c r="A735" s="296"/>
      <c r="B735" s="230"/>
      <c r="C735" s="797"/>
      <c r="D735" s="797"/>
      <c r="E735" s="797"/>
      <c r="F735" s="797"/>
      <c r="G735" s="797"/>
      <c r="H735" s="797"/>
      <c r="I735" s="797" t="s">
        <v>1600</v>
      </c>
      <c r="J735" s="1795"/>
      <c r="K735" s="1796"/>
      <c r="L735" s="1797"/>
      <c r="M735" s="750" t="s">
        <v>1601</v>
      </c>
      <c r="N735" s="797"/>
      <c r="O735" s="797"/>
      <c r="P735" s="1795"/>
      <c r="Q735" s="1796"/>
      <c r="R735" s="1797"/>
      <c r="S735" s="750" t="s">
        <v>1602</v>
      </c>
      <c r="T735" s="797"/>
      <c r="U735" s="1795"/>
      <c r="V735" s="1796"/>
      <c r="W735" s="1797"/>
      <c r="X735" s="750" t="s">
        <v>1025</v>
      </c>
      <c r="Y735" s="797"/>
      <c r="Z735" s="151"/>
      <c r="AA735" s="1003">
        <f>IF(J735="?",0,IF(J735&lt;&gt;"",1,0))+IF(P735="?",0,IF(P735&lt;&gt;"",1,0))+IF(U735="?",0,IF(U735&lt;&gt;"",1,0))</f>
        <v>0</v>
      </c>
      <c r="AB735" s="355"/>
      <c r="AC735" s="355"/>
    </row>
    <row r="736" spans="1:30" s="354" customFormat="1" ht="5.25" customHeight="1" x14ac:dyDescent="0.2">
      <c r="A736" s="292"/>
      <c r="B736" s="230"/>
      <c r="C736" s="797"/>
      <c r="D736" s="797"/>
      <c r="E736" s="750"/>
      <c r="F736" s="750"/>
      <c r="G736" s="750"/>
      <c r="H736" s="750"/>
      <c r="I736" s="750"/>
      <c r="J736" s="750"/>
      <c r="K736" s="750"/>
      <c r="L736" s="750"/>
      <c r="M736" s="750"/>
      <c r="N736" s="750"/>
      <c r="O736" s="750"/>
      <c r="P736" s="750"/>
      <c r="Q736" s="750"/>
      <c r="R736" s="797"/>
      <c r="S736" s="797"/>
      <c r="T736" s="797"/>
      <c r="U736" s="797"/>
      <c r="V736" s="797"/>
      <c r="W736" s="797"/>
      <c r="X736" s="750"/>
      <c r="Y736" s="970"/>
      <c r="Z736" s="151"/>
      <c r="AA736" s="1003"/>
      <c r="AB736" s="355"/>
      <c r="AC736" s="355"/>
    </row>
    <row r="737" spans="1:29" s="353" customFormat="1" ht="27" customHeight="1" x14ac:dyDescent="0.2">
      <c r="A737" s="459" t="s">
        <v>258</v>
      </c>
      <c r="B737" s="165"/>
      <c r="C737" s="1787" t="s">
        <v>1603</v>
      </c>
      <c r="D737" s="1788"/>
      <c r="E737" s="1788"/>
      <c r="F737" s="1788"/>
      <c r="G737" s="1788"/>
      <c r="H737" s="1788"/>
      <c r="I737" s="1788"/>
      <c r="J737" s="1788"/>
      <c r="K737" s="1788"/>
      <c r="L737" s="1788"/>
      <c r="M737" s="1788"/>
      <c r="N737" s="1788"/>
      <c r="O737" s="1788"/>
      <c r="P737" s="1788"/>
      <c r="Q737" s="1788"/>
      <c r="R737" s="1788"/>
      <c r="S737" s="1788"/>
      <c r="T737" s="1793"/>
      <c r="U737" s="1793"/>
      <c r="V737" s="1793"/>
      <c r="W737" s="1793"/>
      <c r="X737" s="1794"/>
      <c r="Y737" s="239"/>
      <c r="Z737" s="166"/>
      <c r="AA737" s="1003"/>
    </row>
    <row r="738" spans="1:29" s="354" customFormat="1" ht="5.25" customHeight="1" x14ac:dyDescent="0.2">
      <c r="A738" s="292"/>
      <c r="B738" s="230"/>
      <c r="C738" s="797"/>
      <c r="D738" s="797"/>
      <c r="E738" s="750"/>
      <c r="F738" s="750"/>
      <c r="G738" s="750"/>
      <c r="H738" s="750"/>
      <c r="I738" s="750"/>
      <c r="J738" s="750"/>
      <c r="K738" s="750"/>
      <c r="L738" s="750"/>
      <c r="M738" s="750"/>
      <c r="N738" s="750"/>
      <c r="O738" s="750"/>
      <c r="P738" s="750"/>
      <c r="Q738" s="750"/>
      <c r="R738" s="797"/>
      <c r="S738" s="797"/>
      <c r="T738" s="797"/>
      <c r="U738" s="797"/>
      <c r="V738" s="797"/>
      <c r="W738" s="797"/>
      <c r="X738" s="750"/>
      <c r="Y738" s="970"/>
      <c r="Z738" s="151"/>
      <c r="AA738" s="1003"/>
      <c r="AB738" s="355"/>
      <c r="AC738" s="355"/>
    </row>
    <row r="739" spans="1:29" s="354" customFormat="1" ht="21" customHeight="1" x14ac:dyDescent="0.2">
      <c r="A739" s="296"/>
      <c r="B739" s="230"/>
      <c r="C739" s="797"/>
      <c r="D739" s="797"/>
      <c r="E739" s="797"/>
      <c r="F739" s="797"/>
      <c r="G739" s="797"/>
      <c r="H739" s="797"/>
      <c r="I739" s="797" t="s">
        <v>1604</v>
      </c>
      <c r="J739" s="1795"/>
      <c r="K739" s="1796"/>
      <c r="L739" s="1797"/>
      <c r="M739" s="750" t="s">
        <v>1601</v>
      </c>
      <c r="N739" s="797"/>
      <c r="O739" s="797"/>
      <c r="P739" s="1795"/>
      <c r="Q739" s="1796"/>
      <c r="R739" s="1797"/>
      <c r="S739" s="750" t="s">
        <v>1602</v>
      </c>
      <c r="T739" s="797"/>
      <c r="U739" s="1795"/>
      <c r="V739" s="1796"/>
      <c r="W739" s="1797"/>
      <c r="X739" s="750" t="s">
        <v>1025</v>
      </c>
      <c r="Y739" s="797"/>
      <c r="Z739" s="151"/>
      <c r="AA739" s="1003">
        <f>IF(J739="?",0,IF(J739&lt;&gt;"",1,0))+IF(P739="?",0,IF(P739&lt;&gt;"",1,0))+IF(U739="?",0,IF(U739&lt;&gt;"",1,0))</f>
        <v>0</v>
      </c>
      <c r="AB739" s="355"/>
      <c r="AC739" s="355"/>
    </row>
    <row r="740" spans="1:29" s="354" customFormat="1" ht="9" customHeight="1" x14ac:dyDescent="0.2">
      <c r="A740" s="292"/>
      <c r="B740" s="281"/>
      <c r="C740" s="749"/>
      <c r="D740" s="749"/>
      <c r="E740" s="749"/>
      <c r="F740" s="749"/>
      <c r="G740" s="749"/>
      <c r="H740" s="749"/>
      <c r="I740" s="749"/>
      <c r="J740" s="749"/>
      <c r="K740" s="749"/>
      <c r="L740" s="749"/>
      <c r="M740" s="749"/>
      <c r="N740" s="749"/>
      <c r="O740" s="749"/>
      <c r="P740" s="749"/>
      <c r="Q740" s="749"/>
      <c r="R740" s="749"/>
      <c r="S740" s="749"/>
      <c r="T740" s="749"/>
      <c r="U740" s="749"/>
      <c r="V740" s="749"/>
      <c r="W740" s="749"/>
      <c r="X740" s="749"/>
      <c r="Y740" s="220"/>
      <c r="Z740" s="186"/>
      <c r="AA740" s="1003"/>
      <c r="AB740" s="355"/>
      <c r="AC740" s="355"/>
    </row>
    <row r="741" spans="1:29" s="353" customFormat="1" ht="27" customHeight="1" x14ac:dyDescent="0.2">
      <c r="A741" s="459" t="s">
        <v>258</v>
      </c>
      <c r="B741" s="165"/>
      <c r="C741" s="1787" t="s">
        <v>1648</v>
      </c>
      <c r="D741" s="1788"/>
      <c r="E741" s="1788"/>
      <c r="F741" s="1788"/>
      <c r="G741" s="1788"/>
      <c r="H741" s="1788"/>
      <c r="I741" s="1788"/>
      <c r="J741" s="1788"/>
      <c r="K741" s="1788"/>
      <c r="L741" s="1788"/>
      <c r="M741" s="1788"/>
      <c r="N741" s="1788"/>
      <c r="O741" s="1788"/>
      <c r="P741" s="1788"/>
      <c r="Q741" s="1788"/>
      <c r="R741" s="1788"/>
      <c r="S741" s="1788"/>
      <c r="T741" s="1793"/>
      <c r="U741" s="1793"/>
      <c r="V741" s="1793"/>
      <c r="W741" s="1793"/>
      <c r="X741" s="1794"/>
      <c r="Y741" s="239"/>
      <c r="Z741" s="166"/>
      <c r="AA741" s="1003"/>
    </row>
    <row r="742" spans="1:29" s="354" customFormat="1" ht="5.25" customHeight="1" x14ac:dyDescent="0.2">
      <c r="A742" s="292"/>
      <c r="B742" s="281"/>
      <c r="C742" s="749"/>
      <c r="D742" s="749"/>
      <c r="E742" s="749"/>
      <c r="F742" s="749"/>
      <c r="G742" s="749"/>
      <c r="H742" s="749"/>
      <c r="I742" s="749"/>
      <c r="J742" s="749"/>
      <c r="K742" s="749"/>
      <c r="L742" s="749"/>
      <c r="M742" s="749"/>
      <c r="N742" s="749"/>
      <c r="O742" s="749"/>
      <c r="P742" s="749"/>
      <c r="Q742" s="749"/>
      <c r="R742" s="749"/>
      <c r="S742" s="749"/>
      <c r="T742" s="749"/>
      <c r="U742" s="749"/>
      <c r="V742" s="749"/>
      <c r="W742" s="749"/>
      <c r="X742" s="749"/>
      <c r="Y742" s="220"/>
      <c r="Z742" s="186"/>
      <c r="AA742" s="1003"/>
      <c r="AB742" s="355"/>
      <c r="AC742" s="355"/>
    </row>
    <row r="743" spans="1:29" s="354" customFormat="1" ht="21" customHeight="1" x14ac:dyDescent="0.2">
      <c r="A743" s="296"/>
      <c r="B743" s="230"/>
      <c r="C743" s="750" t="s">
        <v>1605</v>
      </c>
      <c r="D743" s="797"/>
      <c r="E743" s="797"/>
      <c r="F743" s="797"/>
      <c r="G743" s="797"/>
      <c r="H743" s="797"/>
      <c r="I743" s="797"/>
      <c r="J743" s="750"/>
      <c r="K743" s="750"/>
      <c r="L743" s="750"/>
      <c r="M743" s="750"/>
      <c r="N743" s="750"/>
      <c r="O743" s="750"/>
      <c r="P743" s="750"/>
      <c r="Q743" s="750"/>
      <c r="R743" s="750"/>
      <c r="S743" s="750"/>
      <c r="T743" s="797"/>
      <c r="U743" s="1795"/>
      <c r="V743" s="1796"/>
      <c r="W743" s="1797"/>
      <c r="X743" s="750" t="s">
        <v>1000</v>
      </c>
      <c r="Y743" s="797"/>
      <c r="Z743" s="151"/>
      <c r="AA743" s="1003">
        <f>IF(U743="?",0,IF(U743&lt;&gt;"",1,0))</f>
        <v>0</v>
      </c>
      <c r="AB743" s="355"/>
      <c r="AC743" s="355"/>
    </row>
    <row r="744" spans="1:29" s="354" customFormat="1" ht="9" customHeight="1" x14ac:dyDescent="0.2">
      <c r="A744" s="292"/>
      <c r="B744" s="281"/>
      <c r="C744" s="749"/>
      <c r="D744" s="749"/>
      <c r="E744" s="749"/>
      <c r="F744" s="749"/>
      <c r="G744" s="749"/>
      <c r="H744" s="749"/>
      <c r="I744" s="749"/>
      <c r="J744" s="749"/>
      <c r="K744" s="749"/>
      <c r="L744" s="749"/>
      <c r="M744" s="749"/>
      <c r="N744" s="749"/>
      <c r="O744" s="749"/>
      <c r="P744" s="749"/>
      <c r="Q744" s="749"/>
      <c r="R744" s="749"/>
      <c r="S744" s="749"/>
      <c r="T744" s="749"/>
      <c r="U744" s="749"/>
      <c r="V744" s="749"/>
      <c r="W744" s="749"/>
      <c r="X744" s="749"/>
      <c r="Y744" s="220"/>
      <c r="Z744" s="186"/>
      <c r="AA744" s="1003"/>
      <c r="AB744" s="355"/>
      <c r="AC744" s="355"/>
    </row>
    <row r="745" spans="1:29" s="353" customFormat="1" ht="21" customHeight="1" x14ac:dyDescent="0.2">
      <c r="A745" s="459" t="s">
        <v>258</v>
      </c>
      <c r="B745" s="165"/>
      <c r="C745" s="1787" t="s">
        <v>1649</v>
      </c>
      <c r="D745" s="1788"/>
      <c r="E745" s="1788"/>
      <c r="F745" s="1788"/>
      <c r="G745" s="1788"/>
      <c r="H745" s="1788"/>
      <c r="I745" s="1788"/>
      <c r="J745" s="1788"/>
      <c r="K745" s="1788"/>
      <c r="L745" s="1788"/>
      <c r="M745" s="1788"/>
      <c r="N745" s="1788"/>
      <c r="O745" s="1788"/>
      <c r="P745" s="1788"/>
      <c r="Q745" s="1788"/>
      <c r="R745" s="1788"/>
      <c r="S745" s="1788"/>
      <c r="T745" s="1789"/>
      <c r="U745" s="1789"/>
      <c r="V745" s="1789"/>
      <c r="W745" s="1789"/>
      <c r="X745" s="1790"/>
      <c r="Y745" s="239"/>
      <c r="Z745" s="166"/>
      <c r="AA745" s="1003"/>
    </row>
    <row r="746" spans="1:29" s="354" customFormat="1" ht="9" customHeight="1" x14ac:dyDescent="0.2">
      <c r="A746" s="292"/>
      <c r="B746" s="281"/>
      <c r="C746" s="749"/>
      <c r="D746" s="749"/>
      <c r="E746" s="749"/>
      <c r="F746" s="749"/>
      <c r="G746" s="749"/>
      <c r="H746" s="749"/>
      <c r="I746" s="749"/>
      <c r="J746" s="749"/>
      <c r="K746" s="749"/>
      <c r="L746" s="749"/>
      <c r="M746" s="749"/>
      <c r="N746" s="749"/>
      <c r="O746" s="749"/>
      <c r="P746" s="749"/>
      <c r="Q746" s="749"/>
      <c r="R746" s="749"/>
      <c r="S746" s="749"/>
      <c r="T746" s="749"/>
      <c r="U746" s="749"/>
      <c r="V746" s="749"/>
      <c r="W746" s="749"/>
      <c r="X746" s="749"/>
      <c r="Y746" s="220"/>
      <c r="Z746" s="186"/>
      <c r="AA746" s="1003"/>
      <c r="AB746" s="355"/>
      <c r="AC746" s="355"/>
    </row>
    <row r="747" spans="1:29" s="354" customFormat="1" ht="21" customHeight="1" x14ac:dyDescent="0.2">
      <c r="A747" s="296"/>
      <c r="B747" s="230"/>
      <c r="C747" s="749"/>
      <c r="D747" s="855" t="s">
        <v>1166</v>
      </c>
      <c r="E747" s="749" t="s">
        <v>1606</v>
      </c>
      <c r="F747" s="749"/>
      <c r="G747" s="749"/>
      <c r="H747" s="749"/>
      <c r="I747" s="749"/>
      <c r="J747" s="749"/>
      <c r="K747" s="749"/>
      <c r="L747" s="855" t="s">
        <v>1166</v>
      </c>
      <c r="M747" s="749" t="s">
        <v>1607</v>
      </c>
      <c r="N747" s="749"/>
      <c r="O747" s="749"/>
      <c r="P747" s="749"/>
      <c r="Q747" s="749"/>
      <c r="R747" s="749"/>
      <c r="S747" s="749"/>
      <c r="T747" s="855" t="s">
        <v>1166</v>
      </c>
      <c r="U747" s="749" t="s">
        <v>1608</v>
      </c>
      <c r="V747" s="749"/>
      <c r="W747" s="749"/>
      <c r="X747" s="749"/>
      <c r="Y747" s="220"/>
      <c r="Z747" s="151"/>
      <c r="AA747" s="1003">
        <f>IF(D747="?",0,IF(D747&lt;&gt;"",1,0))+IF(L747="?",0,IF(L747&lt;&gt;"",1,0))+IF(T747="?",0,IF(T747&lt;&gt;"",1,0))</f>
        <v>0</v>
      </c>
      <c r="AB747" s="355"/>
      <c r="AC747" s="355"/>
    </row>
    <row r="748" spans="1:29" s="971" customFormat="1" ht="5.25" customHeight="1" x14ac:dyDescent="0.2">
      <c r="A748" s="292"/>
      <c r="B748" s="230"/>
      <c r="C748" s="749"/>
      <c r="D748" s="750"/>
      <c r="E748" s="749"/>
      <c r="F748" s="749"/>
      <c r="G748" s="749"/>
      <c r="H748" s="749"/>
      <c r="I748" s="749"/>
      <c r="J748" s="749"/>
      <c r="K748" s="749"/>
      <c r="L748" s="749"/>
      <c r="M748" s="749"/>
      <c r="N748" s="749"/>
      <c r="O748" s="749"/>
      <c r="P748" s="749"/>
      <c r="Q748" s="749"/>
      <c r="R748" s="749"/>
      <c r="S748" s="963"/>
      <c r="T748" s="963"/>
      <c r="U748" s="963"/>
      <c r="V748" s="963"/>
      <c r="W748" s="963"/>
      <c r="X748" s="963"/>
      <c r="Y748" s="970"/>
      <c r="Z748" s="151"/>
      <c r="AA748" s="1006"/>
      <c r="AB748" s="972"/>
      <c r="AC748" s="972"/>
    </row>
    <row r="749" spans="1:29" s="354" customFormat="1" ht="21" customHeight="1" x14ac:dyDescent="0.2">
      <c r="A749" s="296"/>
      <c r="B749" s="230"/>
      <c r="C749" s="749"/>
      <c r="D749" s="855" t="s">
        <v>1166</v>
      </c>
      <c r="E749" s="749" t="s">
        <v>1609</v>
      </c>
      <c r="F749" s="749"/>
      <c r="G749" s="749"/>
      <c r="H749" s="749"/>
      <c r="I749" s="749"/>
      <c r="J749" s="749"/>
      <c r="K749" s="749"/>
      <c r="L749" s="855" t="s">
        <v>1166</v>
      </c>
      <c r="M749" s="749" t="s">
        <v>1610</v>
      </c>
      <c r="N749" s="749"/>
      <c r="O749" s="749"/>
      <c r="P749" s="749"/>
      <c r="Q749" s="749"/>
      <c r="R749" s="963"/>
      <c r="S749" s="963"/>
      <c r="T749" s="855" t="s">
        <v>1166</v>
      </c>
      <c r="U749" s="749" t="s">
        <v>1611</v>
      </c>
      <c r="V749" s="963"/>
      <c r="W749" s="963"/>
      <c r="X749" s="749"/>
      <c r="Y749" s="220"/>
      <c r="Z749" s="151"/>
      <c r="AA749" s="1003">
        <f>IF(D749="?",0,IF(D749&lt;&gt;"",1,0))+IF(L749="?",0,IF(L749&lt;&gt;"",1,0))+IF(T749="?",0,IF(T749&lt;&gt;"",1,0))</f>
        <v>0</v>
      </c>
      <c r="AB749" s="355"/>
      <c r="AC749" s="355"/>
    </row>
    <row r="750" spans="1:29" s="971" customFormat="1" ht="5.25" customHeight="1" x14ac:dyDescent="0.2">
      <c r="A750" s="292"/>
      <c r="B750" s="230"/>
      <c r="C750" s="749"/>
      <c r="D750" s="750"/>
      <c r="E750" s="749"/>
      <c r="F750" s="749"/>
      <c r="G750" s="749"/>
      <c r="H750" s="749"/>
      <c r="I750" s="749"/>
      <c r="J750" s="749"/>
      <c r="K750" s="749"/>
      <c r="L750" s="749"/>
      <c r="M750" s="749"/>
      <c r="N750" s="749"/>
      <c r="O750" s="749"/>
      <c r="P750" s="749"/>
      <c r="Q750" s="749"/>
      <c r="R750" s="963"/>
      <c r="S750" s="963"/>
      <c r="T750" s="963"/>
      <c r="U750" s="963"/>
      <c r="V750" s="963"/>
      <c r="W750" s="963"/>
      <c r="X750" s="749"/>
      <c r="Y750" s="970"/>
      <c r="Z750" s="151"/>
      <c r="AA750" s="1006"/>
      <c r="AB750" s="972"/>
      <c r="AC750" s="972"/>
    </row>
    <row r="751" spans="1:29" s="354" customFormat="1" ht="21" customHeight="1" x14ac:dyDescent="0.2">
      <c r="A751" s="296"/>
      <c r="B751" s="230"/>
      <c r="C751" s="749"/>
      <c r="D751" s="855" t="s">
        <v>1166</v>
      </c>
      <c r="E751" s="749" t="s">
        <v>1612</v>
      </c>
      <c r="F751" s="749"/>
      <c r="G751" s="749"/>
      <c r="H751" s="749"/>
      <c r="I751" s="749"/>
      <c r="J751" s="749"/>
      <c r="K751" s="749"/>
      <c r="L751" s="855" t="s">
        <v>1166</v>
      </c>
      <c r="M751" s="749" t="s">
        <v>1613</v>
      </c>
      <c r="N751" s="749"/>
      <c r="O751" s="749"/>
      <c r="P751" s="749"/>
      <c r="Q751" s="749"/>
      <c r="R751" s="963"/>
      <c r="S751" s="963"/>
      <c r="T751" s="855" t="s">
        <v>1166</v>
      </c>
      <c r="U751" s="749" t="s">
        <v>1614</v>
      </c>
      <c r="V751" s="963"/>
      <c r="W751" s="963"/>
      <c r="X751" s="749"/>
      <c r="Y751" s="220"/>
      <c r="Z751" s="151"/>
      <c r="AA751" s="1003">
        <f>IF(D751="?",0,IF(D751&lt;&gt;"",1,0))+IF(L751="?",0,IF(L751&lt;&gt;"",1,0))+IF(T751="?",0,IF(T751&lt;&gt;"",1,0))</f>
        <v>0</v>
      </c>
      <c r="AB751" s="355"/>
      <c r="AC751" s="355"/>
    </row>
    <row r="752" spans="1:29" s="971" customFormat="1" ht="5.25" customHeight="1" x14ac:dyDescent="0.2">
      <c r="A752" s="292"/>
      <c r="B752" s="230"/>
      <c r="C752" s="749"/>
      <c r="D752" s="750"/>
      <c r="E752" s="749"/>
      <c r="F752" s="749"/>
      <c r="G752" s="749"/>
      <c r="H752" s="749"/>
      <c r="I752" s="749"/>
      <c r="J752" s="749"/>
      <c r="K752" s="749"/>
      <c r="L752" s="749"/>
      <c r="M752" s="749"/>
      <c r="N752" s="749"/>
      <c r="O752" s="749"/>
      <c r="P752" s="749"/>
      <c r="Q752" s="749"/>
      <c r="R752" s="963"/>
      <c r="S752" s="963"/>
      <c r="T752" s="963"/>
      <c r="U752" s="963"/>
      <c r="V752" s="963"/>
      <c r="W752" s="963"/>
      <c r="X752" s="749"/>
      <c r="Y752" s="970"/>
      <c r="Z752" s="151"/>
      <c r="AA752" s="1006"/>
      <c r="AB752" s="972"/>
      <c r="AC752" s="972"/>
    </row>
    <row r="753" spans="1:29" s="354" customFormat="1" ht="21" customHeight="1" x14ac:dyDescent="0.2">
      <c r="A753" s="296"/>
      <c r="B753" s="230"/>
      <c r="C753" s="749"/>
      <c r="D753" s="855" t="s">
        <v>1166</v>
      </c>
      <c r="E753" s="749" t="s">
        <v>1615</v>
      </c>
      <c r="F753" s="749"/>
      <c r="G753" s="749"/>
      <c r="H753" s="749"/>
      <c r="I753" s="749"/>
      <c r="J753" s="749"/>
      <c r="K753" s="749"/>
      <c r="L753" s="855" t="s">
        <v>1166</v>
      </c>
      <c r="M753" s="749" t="s">
        <v>1616</v>
      </c>
      <c r="N753" s="749"/>
      <c r="O753" s="749"/>
      <c r="P753" s="749"/>
      <c r="Q753" s="749"/>
      <c r="R753" s="963"/>
      <c r="S753" s="963"/>
      <c r="T753" s="855" t="s">
        <v>1166</v>
      </c>
      <c r="U753" s="749" t="s">
        <v>1617</v>
      </c>
      <c r="V753" s="963"/>
      <c r="W753" s="963"/>
      <c r="X753" s="749"/>
      <c r="Y753" s="220"/>
      <c r="Z753" s="151"/>
      <c r="AA753" s="1003">
        <f>IF(D753="?",0,IF(D753&lt;&gt;"",1,0))+IF(L753="?",0,IF(L753&lt;&gt;"",1,0))+IF(T753="?",0,IF(T753&lt;&gt;"",1,0))</f>
        <v>0</v>
      </c>
      <c r="AB753" s="355"/>
      <c r="AC753" s="355"/>
    </row>
    <row r="754" spans="1:29" s="971" customFormat="1" ht="5.25" customHeight="1" x14ac:dyDescent="0.2">
      <c r="A754" s="292"/>
      <c r="B754" s="230"/>
      <c r="C754" s="749"/>
      <c r="D754" s="750"/>
      <c r="E754" s="750"/>
      <c r="F754" s="750"/>
      <c r="G754" s="750"/>
      <c r="H754" s="750"/>
      <c r="I754" s="750"/>
      <c r="J754" s="750"/>
      <c r="K754" s="750"/>
      <c r="L754" s="749"/>
      <c r="M754" s="749"/>
      <c r="N754" s="750"/>
      <c r="O754" s="750"/>
      <c r="P754" s="750"/>
      <c r="Q754" s="750"/>
      <c r="R754" s="797"/>
      <c r="S754" s="797"/>
      <c r="T754" s="797"/>
      <c r="U754" s="797"/>
      <c r="V754" s="797"/>
      <c r="W754" s="797"/>
      <c r="X754" s="750"/>
      <c r="Y754" s="970"/>
      <c r="Z754" s="151"/>
      <c r="AA754" s="1006"/>
      <c r="AB754" s="972"/>
      <c r="AC754" s="972"/>
    </row>
    <row r="755" spans="1:29" s="354" customFormat="1" ht="21" customHeight="1" x14ac:dyDescent="0.2">
      <c r="A755" s="296"/>
      <c r="B755" s="230"/>
      <c r="C755" s="749"/>
      <c r="D755" s="749" t="s">
        <v>1635</v>
      </c>
      <c r="E755" s="750"/>
      <c r="F755" s="1785"/>
      <c r="G755" s="1786"/>
      <c r="H755" s="1786"/>
      <c r="I755" s="1786"/>
      <c r="J755" s="1786"/>
      <c r="K755" s="750"/>
      <c r="L755" s="855" t="s">
        <v>1166</v>
      </c>
      <c r="M755" s="749" t="s">
        <v>1618</v>
      </c>
      <c r="N755" s="750"/>
      <c r="O755" s="750"/>
      <c r="P755" s="750"/>
      <c r="Q755" s="750"/>
      <c r="R755" s="797"/>
      <c r="S755" s="797"/>
      <c r="T755" s="855" t="s">
        <v>1166</v>
      </c>
      <c r="U755" s="749" t="s">
        <v>1619</v>
      </c>
      <c r="V755" s="797"/>
      <c r="W755" s="797"/>
      <c r="X755" s="750"/>
      <c r="Y755" s="220"/>
      <c r="Z755" s="151"/>
      <c r="AA755" s="1003">
        <f>IF(F755="?",0,IF(F755&lt;&gt;"",1,0))+IF(L755="?",0,IF(L755&lt;&gt;"",1,0))+IF(T755="?",0,IF(T755&lt;&gt;"",1,0))</f>
        <v>0</v>
      </c>
      <c r="AB755" s="355"/>
      <c r="AC755" s="355"/>
    </row>
    <row r="756" spans="1:29" ht="9" customHeight="1" x14ac:dyDescent="0.2">
      <c r="A756" s="292"/>
      <c r="B756" s="281"/>
      <c r="C756" s="749"/>
      <c r="D756" s="749"/>
      <c r="E756" s="749"/>
      <c r="F756" s="749"/>
      <c r="G756" s="749"/>
      <c r="H756" s="749"/>
      <c r="I756" s="749"/>
      <c r="J756" s="749"/>
      <c r="K756" s="749"/>
      <c r="L756" s="749"/>
      <c r="M756" s="749"/>
      <c r="N756" s="610"/>
      <c r="O756" s="610"/>
      <c r="P756" s="610"/>
      <c r="Q756" s="610"/>
      <c r="R756" s="749"/>
      <c r="S756" s="749"/>
      <c r="T756" s="749"/>
      <c r="U756" s="610"/>
      <c r="V756" s="610"/>
      <c r="W756" s="610"/>
      <c r="X756" s="610"/>
      <c r="Y756" s="183"/>
      <c r="Z756" s="186"/>
      <c r="AA756" s="1003"/>
    </row>
    <row r="757" spans="1:29" s="354" customFormat="1" ht="5.45" customHeight="1" x14ac:dyDescent="0.2">
      <c r="A757" s="292"/>
      <c r="B757" s="964"/>
      <c r="C757" s="965"/>
      <c r="D757" s="965"/>
      <c r="E757" s="965"/>
      <c r="F757" s="965"/>
      <c r="G757" s="965"/>
      <c r="H757" s="965"/>
      <c r="I757" s="965"/>
      <c r="J757" s="965"/>
      <c r="K757" s="965"/>
      <c r="L757" s="965"/>
      <c r="M757" s="965"/>
      <c r="N757" s="965"/>
      <c r="O757" s="965"/>
      <c r="P757" s="965"/>
      <c r="Q757" s="965"/>
      <c r="R757" s="965"/>
      <c r="S757" s="965"/>
      <c r="T757" s="965"/>
      <c r="U757" s="965"/>
      <c r="V757" s="802"/>
      <c r="W757" s="802"/>
      <c r="X757" s="802"/>
      <c r="Y757" s="802"/>
      <c r="Z757" s="803"/>
      <c r="AA757" s="1003"/>
    </row>
    <row r="758" spans="1:29" s="885" customFormat="1" ht="36" customHeight="1" x14ac:dyDescent="0.2">
      <c r="A758" s="292"/>
      <c r="B758" s="225"/>
      <c r="C758" s="1730" t="s">
        <v>977</v>
      </c>
      <c r="D758" s="1791"/>
      <c r="E758" s="1791"/>
      <c r="F758" s="1791"/>
      <c r="G758" s="1791"/>
      <c r="H758" s="1791"/>
      <c r="I758" s="1791"/>
      <c r="J758" s="1791"/>
      <c r="K758" s="1791"/>
      <c r="L758" s="1791"/>
      <c r="M758" s="1791"/>
      <c r="N758" s="1791"/>
      <c r="O758" s="1791"/>
      <c r="P758" s="1791"/>
      <c r="Q758" s="1791"/>
      <c r="R758" s="1791"/>
      <c r="S758" s="1791"/>
      <c r="T758" s="1791"/>
      <c r="U758" s="1791"/>
      <c r="V758" s="1791"/>
      <c r="W758" s="1791"/>
      <c r="X758" s="1792"/>
      <c r="Y758" s="698"/>
      <c r="Z758" s="226"/>
      <c r="AA758" s="1003"/>
    </row>
    <row r="759" spans="1:29" s="354" customFormat="1" ht="5.25" customHeight="1" x14ac:dyDescent="0.2">
      <c r="A759" s="292"/>
      <c r="B759" s="230"/>
      <c r="C759" s="750"/>
      <c r="D759" s="750"/>
      <c r="E759" s="750"/>
      <c r="F759" s="750"/>
      <c r="G759" s="750"/>
      <c r="H759" s="750"/>
      <c r="I759" s="750"/>
      <c r="J759" s="750"/>
      <c r="K759" s="750"/>
      <c r="L759" s="750"/>
      <c r="M759" s="750"/>
      <c r="N759" s="750"/>
      <c r="O759" s="750"/>
      <c r="P759" s="750"/>
      <c r="Q759" s="750"/>
      <c r="R759" s="750"/>
      <c r="S759" s="750"/>
      <c r="T759" s="750"/>
      <c r="U759" s="750"/>
      <c r="V759" s="750"/>
      <c r="W759" s="750"/>
      <c r="X759" s="750"/>
      <c r="Y759" s="750"/>
      <c r="Z759" s="151"/>
      <c r="AA759" s="1003"/>
    </row>
    <row r="760" spans="1:29" s="974" customFormat="1" ht="22.5" customHeight="1" x14ac:dyDescent="0.2">
      <c r="A760" s="292"/>
      <c r="B760" s="966"/>
      <c r="C760" s="746" t="s">
        <v>1620</v>
      </c>
      <c r="D760" s="746"/>
      <c r="E760" s="746"/>
      <c r="F760" s="746"/>
      <c r="G760" s="746"/>
      <c r="H760" s="746"/>
      <c r="I760" s="746"/>
      <c r="J760" s="746"/>
      <c r="K760" s="746"/>
      <c r="L760" s="746"/>
      <c r="M760" s="746"/>
      <c r="N760" s="746"/>
      <c r="O760" s="746"/>
      <c r="P760" s="746"/>
      <c r="Q760" s="746"/>
      <c r="R760" s="749"/>
      <c r="S760" s="749"/>
      <c r="T760" s="749"/>
      <c r="U760" s="749"/>
      <c r="V760" s="749"/>
      <c r="W760" s="749"/>
      <c r="X760" s="749"/>
      <c r="Y760" s="963"/>
      <c r="Z760" s="973"/>
      <c r="AA760" s="1003"/>
    </row>
    <row r="761" spans="1:29" s="354" customFormat="1" ht="5.25" customHeight="1" x14ac:dyDescent="0.2">
      <c r="A761" s="292"/>
      <c r="B761" s="230"/>
      <c r="C761" s="750"/>
      <c r="D761" s="748"/>
      <c r="E761" s="748"/>
      <c r="F761" s="750"/>
      <c r="G761" s="750"/>
      <c r="H761" s="750"/>
      <c r="I761" s="750"/>
      <c r="J761" s="750"/>
      <c r="K761" s="750"/>
      <c r="L761" s="750"/>
      <c r="M761" s="750"/>
      <c r="N761" s="750"/>
      <c r="O761" s="750"/>
      <c r="P761" s="750"/>
      <c r="Q761" s="750"/>
      <c r="R761" s="750"/>
      <c r="S761" s="750"/>
      <c r="T761" s="750"/>
      <c r="U761" s="750"/>
      <c r="V761" s="750"/>
      <c r="W761" s="750"/>
      <c r="X761" s="750"/>
      <c r="Y761" s="750"/>
      <c r="Z761" s="151"/>
      <c r="AA761" s="1003"/>
    </row>
    <row r="762" spans="1:29" s="354" customFormat="1" ht="21" customHeight="1" x14ac:dyDescent="0.2">
      <c r="A762" s="292"/>
      <c r="B762" s="230"/>
      <c r="C762" s="750" t="s">
        <v>82</v>
      </c>
      <c r="D762" s="748"/>
      <c r="E762" s="748"/>
      <c r="F762" s="750"/>
      <c r="G762" s="750"/>
      <c r="H762" s="750"/>
      <c r="I762" s="1268"/>
      <c r="J762" s="1268"/>
      <c r="K762" s="1268"/>
      <c r="L762" s="1268"/>
      <c r="M762" s="1268"/>
      <c r="N762" s="1268"/>
      <c r="O762" s="1268"/>
      <c r="P762" s="1268"/>
      <c r="Q762" s="1268"/>
      <c r="R762" s="1268"/>
      <c r="S762" s="1268"/>
      <c r="T762" s="1268"/>
      <c r="U762" s="1268"/>
      <c r="V762" s="1268"/>
      <c r="W762" s="1268"/>
      <c r="X762" s="1268"/>
      <c r="Y762" s="750"/>
      <c r="Z762" s="151"/>
      <c r="AA762" s="1003">
        <f>IF(I762="?",0,IF(I762&lt;&gt;"",1,0))</f>
        <v>0</v>
      </c>
    </row>
    <row r="763" spans="1:29" s="354" customFormat="1" ht="5.25" customHeight="1" x14ac:dyDescent="0.2">
      <c r="A763" s="292"/>
      <c r="B763" s="230"/>
      <c r="C763" s="749"/>
      <c r="D763" s="748"/>
      <c r="E763" s="748"/>
      <c r="F763" s="750"/>
      <c r="G763" s="750"/>
      <c r="H763" s="750"/>
      <c r="I763" s="750"/>
      <c r="J763" s="750"/>
      <c r="K763" s="750"/>
      <c r="L763" s="750"/>
      <c r="M763" s="750"/>
      <c r="N763" s="750"/>
      <c r="O763" s="750"/>
      <c r="P763" s="750"/>
      <c r="Q763" s="750"/>
      <c r="R763" s="750"/>
      <c r="S763" s="750"/>
      <c r="T763" s="750"/>
      <c r="U763" s="750"/>
      <c r="V763" s="750"/>
      <c r="W763" s="750"/>
      <c r="X763" s="750"/>
      <c r="Y763" s="750"/>
      <c r="Z763" s="151"/>
      <c r="AA763" s="1003"/>
    </row>
    <row r="764" spans="1:29" s="354" customFormat="1" ht="21" customHeight="1" x14ac:dyDescent="0.2">
      <c r="A764" s="292"/>
      <c r="B764" s="235"/>
      <c r="C764" s="750" t="s">
        <v>61</v>
      </c>
      <c r="D764" s="748"/>
      <c r="E764" s="748"/>
      <c r="F764" s="750"/>
      <c r="G764" s="750"/>
      <c r="H764" s="750"/>
      <c r="I764" s="1268"/>
      <c r="J764" s="1268"/>
      <c r="K764" s="1268"/>
      <c r="L764" s="1268"/>
      <c r="M764" s="1268"/>
      <c r="N764" s="1268"/>
      <c r="O764" s="1268"/>
      <c r="P764" s="1268"/>
      <c r="Q764" s="1268"/>
      <c r="R764" s="1268"/>
      <c r="S764" s="1268"/>
      <c r="T764" s="1268"/>
      <c r="U764" s="1268"/>
      <c r="V764" s="1268"/>
      <c r="W764" s="1268"/>
      <c r="X764" s="1268"/>
      <c r="Y764" s="750"/>
      <c r="Z764" s="151"/>
      <c r="AA764" s="1003">
        <f>IF(I764="?",0,IF(I764&lt;&gt;"",1,0))</f>
        <v>0</v>
      </c>
    </row>
    <row r="765" spans="1:29" s="354" customFormat="1" ht="5.25" customHeight="1" x14ac:dyDescent="0.2">
      <c r="A765" s="292"/>
      <c r="B765" s="230"/>
      <c r="C765" s="749"/>
      <c r="D765" s="748"/>
      <c r="E765" s="748"/>
      <c r="F765" s="750"/>
      <c r="G765" s="750"/>
      <c r="H765" s="750"/>
      <c r="I765" s="750"/>
      <c r="J765" s="750"/>
      <c r="K765" s="750"/>
      <c r="L765" s="750"/>
      <c r="M765" s="750"/>
      <c r="N765" s="750"/>
      <c r="O765" s="750"/>
      <c r="P765" s="750"/>
      <c r="Q765" s="750"/>
      <c r="R765" s="750"/>
      <c r="S765" s="750"/>
      <c r="T765" s="750"/>
      <c r="U765" s="750"/>
      <c r="V765" s="750"/>
      <c r="W765" s="750"/>
      <c r="X765" s="750"/>
      <c r="Y765" s="750"/>
      <c r="Z765" s="151"/>
      <c r="AA765" s="1003"/>
    </row>
    <row r="766" spans="1:29" s="354" customFormat="1" ht="21" customHeight="1" x14ac:dyDescent="0.2">
      <c r="A766" s="292"/>
      <c r="B766" s="235"/>
      <c r="C766" s="750" t="s">
        <v>238</v>
      </c>
      <c r="D766" s="748"/>
      <c r="E766" s="748"/>
      <c r="F766" s="750"/>
      <c r="G766" s="750"/>
      <c r="H766" s="750"/>
      <c r="I766" s="1268"/>
      <c r="J766" s="1268"/>
      <c r="K766" s="1268"/>
      <c r="L766" s="1268"/>
      <c r="M766" s="1268"/>
      <c r="N766" s="1268"/>
      <c r="O766" s="1268"/>
      <c r="P766" s="1268"/>
      <c r="Q766" s="1268"/>
      <c r="R766" s="1268"/>
      <c r="S766" s="1268"/>
      <c r="T766" s="1268"/>
      <c r="U766" s="1268"/>
      <c r="V766" s="1268"/>
      <c r="W766" s="1268"/>
      <c r="X766" s="1268"/>
      <c r="Y766" s="750"/>
      <c r="Z766" s="151"/>
      <c r="AA766" s="1003">
        <f>IF(I766="?",0,IF(I766&lt;&gt;"",1,0))</f>
        <v>0</v>
      </c>
    </row>
    <row r="767" spans="1:29" s="354" customFormat="1" ht="5.25" customHeight="1" x14ac:dyDescent="0.2">
      <c r="A767" s="292"/>
      <c r="B767" s="228"/>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155"/>
      <c r="AA767" s="1003"/>
    </row>
    <row r="768" spans="1:29" s="354" customFormat="1" ht="5.25" customHeight="1" x14ac:dyDescent="0.2">
      <c r="A768" s="292"/>
      <c r="B768" s="230"/>
      <c r="C768" s="750"/>
      <c r="D768" s="750"/>
      <c r="E768" s="750"/>
      <c r="F768" s="750"/>
      <c r="G768" s="750"/>
      <c r="H768" s="750"/>
      <c r="I768" s="750"/>
      <c r="J768" s="750"/>
      <c r="K768" s="750"/>
      <c r="L768" s="750"/>
      <c r="M768" s="750"/>
      <c r="N768" s="750"/>
      <c r="O768" s="750"/>
      <c r="P768" s="750"/>
      <c r="Q768" s="750"/>
      <c r="R768" s="750"/>
      <c r="S768" s="750"/>
      <c r="T768" s="750"/>
      <c r="U768" s="750"/>
      <c r="V768" s="750"/>
      <c r="W768" s="750"/>
      <c r="X768" s="750"/>
      <c r="Y768" s="750"/>
      <c r="Z768" s="151"/>
      <c r="AA768" s="1003"/>
    </row>
    <row r="769" spans="1:30" s="884" customFormat="1" ht="36" customHeight="1" x14ac:dyDescent="0.2">
      <c r="A769" s="292"/>
      <c r="B769" s="225"/>
      <c r="C769" s="1730" t="s">
        <v>976</v>
      </c>
      <c r="D769" s="1791"/>
      <c r="E769" s="1791"/>
      <c r="F769" s="1791"/>
      <c r="G769" s="1791"/>
      <c r="H769" s="1791"/>
      <c r="I769" s="1791"/>
      <c r="J769" s="1791"/>
      <c r="K769" s="1791"/>
      <c r="L769" s="1791"/>
      <c r="M769" s="1791"/>
      <c r="N769" s="1791"/>
      <c r="O769" s="1791"/>
      <c r="P769" s="1791"/>
      <c r="Q769" s="1791"/>
      <c r="R769" s="1791"/>
      <c r="S769" s="1791"/>
      <c r="T769" s="1791"/>
      <c r="U769" s="1791"/>
      <c r="V769" s="1791"/>
      <c r="W769" s="1791"/>
      <c r="X769" s="1792"/>
      <c r="Y769" s="698"/>
      <c r="Z769" s="226"/>
      <c r="AA769" s="1003"/>
    </row>
    <row r="770" spans="1:30" s="354" customFormat="1" ht="5.25" customHeight="1" x14ac:dyDescent="0.2">
      <c r="A770" s="292"/>
      <c r="B770" s="228"/>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155"/>
      <c r="AA770" s="1003"/>
    </row>
    <row r="771" spans="1:30" s="354" customFormat="1" ht="5.25" customHeight="1" x14ac:dyDescent="0.2">
      <c r="A771" s="292"/>
      <c r="B771" s="230"/>
      <c r="C771" s="750"/>
      <c r="D771" s="750"/>
      <c r="E771" s="750"/>
      <c r="F771" s="750"/>
      <c r="G771" s="750"/>
      <c r="H771" s="750"/>
      <c r="I771" s="750"/>
      <c r="J771" s="750"/>
      <c r="K771" s="750"/>
      <c r="L771" s="750"/>
      <c r="M771" s="750"/>
      <c r="N771" s="750"/>
      <c r="O771" s="750"/>
      <c r="P771" s="750"/>
      <c r="Q771" s="750"/>
      <c r="R771" s="750"/>
      <c r="S771" s="750"/>
      <c r="T771" s="750"/>
      <c r="U771" s="750"/>
      <c r="V771" s="750"/>
      <c r="W771" s="750"/>
      <c r="X771" s="750"/>
      <c r="Y771" s="750"/>
      <c r="Z771" s="151"/>
      <c r="AA771" s="1003"/>
    </row>
    <row r="772" spans="1:30" s="354" customFormat="1" ht="30.75" customHeight="1" x14ac:dyDescent="0.2">
      <c r="A772" s="292"/>
      <c r="B772" s="230"/>
      <c r="C772" s="1273" t="s">
        <v>1141</v>
      </c>
      <c r="D772" s="1273"/>
      <c r="E772" s="1273"/>
      <c r="F772" s="1273"/>
      <c r="G772" s="1273"/>
      <c r="H772" s="1273"/>
      <c r="I772" s="1273"/>
      <c r="J772" s="1273"/>
      <c r="K772" s="1273"/>
      <c r="L772" s="1273"/>
      <c r="M772" s="1273"/>
      <c r="N772" s="1274"/>
      <c r="O772" s="1274"/>
      <c r="P772" s="1274"/>
      <c r="Q772" s="1274"/>
      <c r="R772" s="1274"/>
      <c r="S772" s="1274"/>
      <c r="T772" s="1274"/>
      <c r="U772" s="332"/>
      <c r="V772" s="332"/>
      <c r="W772" s="1188" t="s">
        <v>1166</v>
      </c>
      <c r="X772" s="1189"/>
      <c r="Y772" s="750"/>
      <c r="Z772" s="151"/>
      <c r="AA772" s="1003">
        <f>IF(W772="?",0,IF(W772&lt;&gt;"",1,0))</f>
        <v>0</v>
      </c>
    </row>
    <row r="773" spans="1:30" s="354" customFormat="1" ht="10.5" customHeight="1" x14ac:dyDescent="0.2">
      <c r="A773" s="288" t="str">
        <f>IF($L$4&lt;&gt;"",$L$4,"")</f>
        <v>00000000</v>
      </c>
      <c r="B773" s="197"/>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59"/>
      <c r="AA773" s="1003"/>
    </row>
    <row r="774" spans="1:30" s="354" customFormat="1" ht="5.25" customHeight="1" x14ac:dyDescent="0.2">
      <c r="A774" s="292"/>
      <c r="B774" s="964"/>
      <c r="C774" s="965"/>
      <c r="D774" s="965"/>
      <c r="E774" s="965"/>
      <c r="F774" s="965"/>
      <c r="G774" s="965"/>
      <c r="H774" s="965"/>
      <c r="I774" s="965"/>
      <c r="J774" s="965"/>
      <c r="K774" s="965"/>
      <c r="L774" s="965"/>
      <c r="M774" s="965"/>
      <c r="N774" s="965"/>
      <c r="O774" s="965"/>
      <c r="P774" s="965"/>
      <c r="Q774" s="965"/>
      <c r="R774" s="965"/>
      <c r="S774" s="965"/>
      <c r="T774" s="965"/>
      <c r="U774" s="965"/>
      <c r="V774" s="802"/>
      <c r="W774" s="802"/>
      <c r="X774" s="802"/>
      <c r="Y774" s="802"/>
      <c r="Z774" s="803"/>
      <c r="AA774" s="1003"/>
      <c r="AB774" s="146"/>
      <c r="AC774" s="146"/>
      <c r="AD774" s="146"/>
    </row>
    <row r="775" spans="1:30" s="354" customFormat="1" ht="21" customHeight="1" x14ac:dyDescent="0.2">
      <c r="A775" s="292"/>
      <c r="B775" s="281"/>
      <c r="C775" s="1807" t="s">
        <v>1324</v>
      </c>
      <c r="D775" s="1673"/>
      <c r="E775" s="1673"/>
      <c r="F775" s="1673"/>
      <c r="G775" s="847" t="s">
        <v>1331</v>
      </c>
      <c r="H775" s="1808" t="str">
        <f>$L$10</f>
        <v/>
      </c>
      <c r="I775" s="1809"/>
      <c r="J775" s="1809"/>
      <c r="K775" s="1809"/>
      <c r="L775" s="1809"/>
      <c r="M775" s="1809"/>
      <c r="N775" s="1809"/>
      <c r="O775" s="1809"/>
      <c r="P775" s="1809"/>
      <c r="Q775" s="1809"/>
      <c r="R775" s="1809"/>
      <c r="S775" s="1809"/>
      <c r="T775" s="1810"/>
      <c r="U775" s="1811" t="str">
        <f>$L$4</f>
        <v>00000000</v>
      </c>
      <c r="V775" s="1812"/>
      <c r="W775" s="1812"/>
      <c r="X775" s="1813"/>
      <c r="Y775" s="806"/>
      <c r="Z775" s="186"/>
      <c r="AA775" s="1003">
        <f>IF(SUM(AA776:AA827)&gt;0,10000,0)</f>
        <v>0</v>
      </c>
      <c r="AB775" s="146"/>
      <c r="AC775" s="146"/>
      <c r="AD775" s="146"/>
    </row>
    <row r="776" spans="1:30" ht="9" customHeight="1" x14ac:dyDescent="0.2">
      <c r="A776" s="292"/>
      <c r="B776" s="160"/>
      <c r="C776" s="750"/>
      <c r="D776" s="750"/>
      <c r="E776" s="750"/>
      <c r="F776" s="750"/>
      <c r="G776" s="750"/>
      <c r="H776" s="750"/>
      <c r="I776" s="750"/>
      <c r="J776" s="750"/>
      <c r="K776" s="750"/>
      <c r="L776" s="750"/>
      <c r="M776" s="750"/>
      <c r="N776" s="750"/>
      <c r="O776" s="750"/>
      <c r="P776" s="750"/>
      <c r="Q776" s="750"/>
      <c r="R776" s="750"/>
      <c r="S776" s="750"/>
      <c r="T776" s="750"/>
      <c r="U776" s="750"/>
      <c r="V776" s="750"/>
      <c r="W776" s="750"/>
      <c r="X776" s="750"/>
      <c r="Y776" s="193"/>
      <c r="Z776" s="186"/>
      <c r="AA776" s="1003"/>
    </row>
    <row r="777" spans="1:30" ht="21" customHeight="1" x14ac:dyDescent="0.2">
      <c r="A777" s="296"/>
      <c r="B777" s="160"/>
      <c r="C777" s="750"/>
      <c r="D777" s="797"/>
      <c r="E777" s="797" t="s">
        <v>1596</v>
      </c>
      <c r="F777" s="1800"/>
      <c r="G777" s="1801"/>
      <c r="H777" s="1801"/>
      <c r="I777" s="1801"/>
      <c r="J777" s="1801"/>
      <c r="K777" s="1801"/>
      <c r="L777" s="1801"/>
      <c r="M777" s="1801"/>
      <c r="N777" s="1801"/>
      <c r="O777" s="1801"/>
      <c r="P777" s="1801"/>
      <c r="Q777" s="1801"/>
      <c r="R777" s="1801"/>
      <c r="S777" s="1801"/>
      <c r="T777" s="1801"/>
      <c r="U777" s="1801"/>
      <c r="V777" s="1801"/>
      <c r="W777" s="1801"/>
      <c r="X777" s="1801"/>
      <c r="Y777" s="193"/>
      <c r="Z777" s="186"/>
      <c r="AA777" s="1003">
        <f>IF(F777="?",0,IF(F777&lt;&gt;"",1,0))</f>
        <v>0</v>
      </c>
    </row>
    <row r="778" spans="1:30" s="354" customFormat="1" ht="5.25" customHeight="1" x14ac:dyDescent="0.2">
      <c r="A778" s="292"/>
      <c r="B778" s="230"/>
      <c r="C778" s="797"/>
      <c r="D778" s="797"/>
      <c r="E778" s="750"/>
      <c r="F778" s="750"/>
      <c r="G778" s="750"/>
      <c r="H778" s="750"/>
      <c r="I778" s="750"/>
      <c r="J778" s="750"/>
      <c r="K778" s="750"/>
      <c r="L778" s="750"/>
      <c r="M778" s="750"/>
      <c r="N778" s="750"/>
      <c r="O778" s="750"/>
      <c r="P778" s="750"/>
      <c r="Q778" s="750"/>
      <c r="R778" s="797"/>
      <c r="S778" s="797"/>
      <c r="T778" s="797"/>
      <c r="U778" s="797"/>
      <c r="V778" s="797"/>
      <c r="W778" s="797"/>
      <c r="X778" s="750"/>
      <c r="Y778" s="970"/>
      <c r="Z778" s="151"/>
      <c r="AA778" s="1003"/>
      <c r="AB778" s="355"/>
      <c r="AC778" s="355"/>
    </row>
    <row r="779" spans="1:30" ht="21" customHeight="1" x14ac:dyDescent="0.2">
      <c r="A779" s="296"/>
      <c r="B779" s="160"/>
      <c r="C779" s="750"/>
      <c r="D779" s="750"/>
      <c r="E779" s="797" t="s">
        <v>1070</v>
      </c>
      <c r="F779" s="1798"/>
      <c r="G779" s="1799"/>
      <c r="H779" s="750"/>
      <c r="I779" s="797" t="s">
        <v>905</v>
      </c>
      <c r="J779" s="1800"/>
      <c r="K779" s="1801"/>
      <c r="L779" s="1801"/>
      <c r="M779" s="1801"/>
      <c r="N779" s="1801"/>
      <c r="O779" s="1801"/>
      <c r="P779" s="1801"/>
      <c r="Q779" s="1801"/>
      <c r="R779" s="1801"/>
      <c r="S779" s="1801"/>
      <c r="T779" s="1801"/>
      <c r="U779" s="1801"/>
      <c r="V779" s="1801"/>
      <c r="W779" s="1801"/>
      <c r="X779" s="1801"/>
      <c r="Y779" s="193"/>
      <c r="Z779" s="186"/>
      <c r="AA779" s="1003">
        <f>IF(F779="?",0,IF(F779&lt;&gt;"",1,0))+IF(J779="?",0,IF(J779&lt;&gt;"",1,0))</f>
        <v>0</v>
      </c>
    </row>
    <row r="780" spans="1:30" s="354" customFormat="1" ht="9" customHeight="1" x14ac:dyDescent="0.2">
      <c r="A780" s="292"/>
      <c r="B780" s="230"/>
      <c r="C780" s="797"/>
      <c r="D780" s="797"/>
      <c r="E780" s="750"/>
      <c r="F780" s="750"/>
      <c r="G780" s="750"/>
      <c r="H780" s="750"/>
      <c r="I780" s="750"/>
      <c r="J780" s="750"/>
      <c r="K780" s="750"/>
      <c r="L780" s="750"/>
      <c r="M780" s="750"/>
      <c r="N780" s="750"/>
      <c r="O780" s="750"/>
      <c r="P780" s="750"/>
      <c r="Q780" s="750"/>
      <c r="R780" s="797"/>
      <c r="S780" s="797"/>
      <c r="T780" s="797"/>
      <c r="U780" s="797"/>
      <c r="V780" s="797"/>
      <c r="W780" s="797"/>
      <c r="X780" s="750"/>
      <c r="Y780" s="970"/>
      <c r="Z780" s="151"/>
      <c r="AA780" s="1003"/>
      <c r="AB780" s="355"/>
      <c r="AC780" s="355"/>
    </row>
    <row r="781" spans="1:30" s="354" customFormat="1" ht="24" customHeight="1" x14ac:dyDescent="0.2">
      <c r="A781" s="296"/>
      <c r="B781" s="230"/>
      <c r="C781" s="1802" t="s">
        <v>1597</v>
      </c>
      <c r="D781" s="1803"/>
      <c r="E781" s="1803"/>
      <c r="F781" s="1803"/>
      <c r="G781" s="1803"/>
      <c r="H781" s="1803"/>
      <c r="I781" s="1803"/>
      <c r="J781" s="1803"/>
      <c r="K781" s="1803"/>
      <c r="L781" s="1803"/>
      <c r="M781" s="1803"/>
      <c r="N781" s="1803"/>
      <c r="O781" s="1803"/>
      <c r="P781" s="1803"/>
      <c r="Q781" s="1803"/>
      <c r="R781" s="1803"/>
      <c r="S781" s="1803"/>
      <c r="T781" s="1803"/>
      <c r="U781" s="963"/>
      <c r="V781" s="855" t="s">
        <v>1166</v>
      </c>
      <c r="W781" s="103"/>
      <c r="X781" s="855" t="s">
        <v>1166</v>
      </c>
      <c r="Y781" s="797"/>
      <c r="Z781" s="151"/>
      <c r="AA781" s="1003">
        <f>IF(V781="?",0,IF(V781&lt;&gt;"",1,0))+IF(X781="?",0,IF(X781&lt;&gt;"",1,0))</f>
        <v>0</v>
      </c>
      <c r="AB781" s="355"/>
      <c r="AC781" s="355"/>
    </row>
    <row r="782" spans="1:30" s="354" customFormat="1" ht="9" customHeight="1" x14ac:dyDescent="0.2">
      <c r="A782" s="292"/>
      <c r="B782" s="230"/>
      <c r="C782" s="797"/>
      <c r="D782" s="797"/>
      <c r="E782" s="750"/>
      <c r="F782" s="750"/>
      <c r="G782" s="750"/>
      <c r="H782" s="750"/>
      <c r="I782" s="750"/>
      <c r="J782" s="750"/>
      <c r="K782" s="750"/>
      <c r="L782" s="750"/>
      <c r="M782" s="750"/>
      <c r="N782" s="750"/>
      <c r="O782" s="750"/>
      <c r="P782" s="750"/>
      <c r="Q782" s="750"/>
      <c r="R782" s="797"/>
      <c r="S782" s="797"/>
      <c r="T782" s="797"/>
      <c r="U782" s="797"/>
      <c r="V782" s="797"/>
      <c r="W782" s="797"/>
      <c r="X782" s="750"/>
      <c r="Y782" s="970"/>
      <c r="Z782" s="151"/>
      <c r="AA782" s="1003"/>
      <c r="AB782" s="355"/>
      <c r="AC782" s="355"/>
    </row>
    <row r="783" spans="1:30" s="354" customFormat="1" ht="21" customHeight="1" x14ac:dyDescent="0.2">
      <c r="A783" s="296"/>
      <c r="B783" s="230"/>
      <c r="C783" s="797"/>
      <c r="D783" s="797"/>
      <c r="E783" s="797"/>
      <c r="F783" s="797"/>
      <c r="G783" s="797"/>
      <c r="H783" s="797" t="s">
        <v>1598</v>
      </c>
      <c r="I783" s="1188" t="s">
        <v>1166</v>
      </c>
      <c r="J783" s="1804"/>
      <c r="K783" s="1804"/>
      <c r="L783" s="1804"/>
      <c r="M783" s="1805"/>
      <c r="N783" s="1805"/>
      <c r="O783" s="1805"/>
      <c r="P783" s="1805"/>
      <c r="Q783" s="1805"/>
      <c r="R783" s="1805"/>
      <c r="S783" s="1805"/>
      <c r="T783" s="1805"/>
      <c r="U783" s="1805"/>
      <c r="V783" s="1805"/>
      <c r="W783" s="1805"/>
      <c r="X783" s="1806"/>
      <c r="Y783" s="970"/>
      <c r="Z783" s="151"/>
      <c r="AA783" s="1003">
        <f>IF(I783="?",0,IF(I783&lt;&gt;"",1,0))</f>
        <v>0</v>
      </c>
      <c r="AB783" s="355"/>
      <c r="AC783" s="355"/>
    </row>
    <row r="784" spans="1:30" s="354" customFormat="1" ht="5.25" customHeight="1" x14ac:dyDescent="0.2">
      <c r="A784" s="292"/>
      <c r="B784" s="230"/>
      <c r="C784" s="797"/>
      <c r="D784" s="797"/>
      <c r="E784" s="750"/>
      <c r="F784" s="750"/>
      <c r="G784" s="750"/>
      <c r="H784" s="750"/>
      <c r="I784" s="750"/>
      <c r="J784" s="750"/>
      <c r="K784" s="750"/>
      <c r="L784" s="750"/>
      <c r="M784" s="750"/>
      <c r="N784" s="750"/>
      <c r="O784" s="750"/>
      <c r="P784" s="750"/>
      <c r="Q784" s="750"/>
      <c r="R784" s="797"/>
      <c r="S784" s="797"/>
      <c r="T784" s="797"/>
      <c r="U784" s="797"/>
      <c r="V784" s="797"/>
      <c r="W784" s="797"/>
      <c r="X784" s="750"/>
      <c r="Y784" s="970"/>
      <c r="Z784" s="151"/>
      <c r="AA784" s="1003"/>
      <c r="AB784" s="355"/>
      <c r="AC784" s="355"/>
    </row>
    <row r="785" spans="1:29" s="354" customFormat="1" ht="21" customHeight="1" x14ac:dyDescent="0.2">
      <c r="A785" s="296"/>
      <c r="B785" s="230"/>
      <c r="C785" s="750" t="s">
        <v>1631</v>
      </c>
      <c r="D785" s="797"/>
      <c r="E785" s="797"/>
      <c r="F785" s="797"/>
      <c r="G785" s="797"/>
      <c r="H785" s="797"/>
      <c r="I785" s="797"/>
      <c r="J785" s="797"/>
      <c r="K785" s="797"/>
      <c r="L785" s="797"/>
      <c r="M785" s="797"/>
      <c r="N785" s="797"/>
      <c r="O785" s="797"/>
      <c r="P785" s="797"/>
      <c r="Q785" s="855" t="s">
        <v>1166</v>
      </c>
      <c r="R785" s="749" t="s">
        <v>1632</v>
      </c>
      <c r="S785" s="970"/>
      <c r="T785" s="855" t="s">
        <v>1166</v>
      </c>
      <c r="U785" s="749" t="s">
        <v>1633</v>
      </c>
      <c r="V785" s="970"/>
      <c r="W785" s="855" t="s">
        <v>1166</v>
      </c>
      <c r="X785" s="749" t="s">
        <v>1634</v>
      </c>
      <c r="Y785" s="970"/>
      <c r="Z785" s="151"/>
      <c r="AA785" s="1003">
        <f>IF(Q785="?",0,IF(Q785&lt;&gt;"",1,0))+IF(T785="?",0,IF(T785&lt;&gt;"",1,0))+IF(W785="?",0,IF(W785&lt;&gt;"",1,0))</f>
        <v>0</v>
      </c>
      <c r="AB785" s="355"/>
      <c r="AC785" s="355"/>
    </row>
    <row r="786" spans="1:29" ht="9" customHeight="1" x14ac:dyDescent="0.2">
      <c r="A786" s="292"/>
      <c r="B786" s="281"/>
      <c r="C786" s="749"/>
      <c r="D786" s="749"/>
      <c r="E786" s="749"/>
      <c r="F786" s="749"/>
      <c r="G786" s="749"/>
      <c r="H786" s="749"/>
      <c r="I786" s="749"/>
      <c r="J786" s="749"/>
      <c r="K786" s="749"/>
      <c r="L786" s="749"/>
      <c r="M786" s="749"/>
      <c r="N786" s="749"/>
      <c r="O786" s="749"/>
      <c r="P786" s="749"/>
      <c r="Q786" s="749"/>
      <c r="R786" s="749"/>
      <c r="S786" s="749"/>
      <c r="T786" s="749"/>
      <c r="U786" s="749"/>
      <c r="V786" s="749"/>
      <c r="W786" s="749"/>
      <c r="X786" s="749"/>
      <c r="Y786" s="220"/>
      <c r="Z786" s="186"/>
      <c r="AA786" s="1003"/>
    </row>
    <row r="787" spans="1:29" s="353" customFormat="1" ht="27" customHeight="1" x14ac:dyDescent="0.2">
      <c r="A787" s="459" t="s">
        <v>258</v>
      </c>
      <c r="B787" s="165"/>
      <c r="C787" s="1787" t="s">
        <v>1599</v>
      </c>
      <c r="D787" s="1788"/>
      <c r="E787" s="1788"/>
      <c r="F787" s="1788"/>
      <c r="G787" s="1788"/>
      <c r="H787" s="1788"/>
      <c r="I787" s="1788"/>
      <c r="J787" s="1788"/>
      <c r="K787" s="1788"/>
      <c r="L787" s="1788"/>
      <c r="M787" s="1788"/>
      <c r="N787" s="1788"/>
      <c r="O787" s="1788"/>
      <c r="P787" s="1788"/>
      <c r="Q787" s="1788"/>
      <c r="R787" s="1788"/>
      <c r="S787" s="1788"/>
      <c r="T787" s="1793"/>
      <c r="U787" s="1793"/>
      <c r="V787" s="1793"/>
      <c r="W787" s="1793"/>
      <c r="X787" s="1794"/>
      <c r="Y787" s="239"/>
      <c r="Z787" s="166"/>
      <c r="AA787" s="1003"/>
    </row>
    <row r="788" spans="1:29" ht="5.25" customHeight="1" x14ac:dyDescent="0.2">
      <c r="A788" s="292"/>
      <c r="B788" s="281"/>
      <c r="C788" s="749"/>
      <c r="D788" s="749"/>
      <c r="E788" s="749"/>
      <c r="F788" s="749"/>
      <c r="G788" s="749"/>
      <c r="H788" s="749"/>
      <c r="I788" s="749"/>
      <c r="J788" s="749"/>
      <c r="K788" s="749"/>
      <c r="L788" s="749"/>
      <c r="M788" s="749"/>
      <c r="N788" s="749"/>
      <c r="O788" s="749"/>
      <c r="P788" s="749"/>
      <c r="Q788" s="749"/>
      <c r="R788" s="749"/>
      <c r="S788" s="749"/>
      <c r="T788" s="749"/>
      <c r="U788" s="749"/>
      <c r="V788" s="749"/>
      <c r="W788" s="749"/>
      <c r="X788" s="749"/>
      <c r="Y788" s="220"/>
      <c r="Z788" s="186"/>
      <c r="AA788" s="1003"/>
    </row>
    <row r="789" spans="1:29" s="354" customFormat="1" ht="21" customHeight="1" x14ac:dyDescent="0.2">
      <c r="A789" s="296"/>
      <c r="B789" s="230"/>
      <c r="C789" s="797"/>
      <c r="D789" s="797"/>
      <c r="E789" s="797"/>
      <c r="F789" s="797"/>
      <c r="G789" s="797"/>
      <c r="H789" s="797"/>
      <c r="I789" s="797" t="s">
        <v>1600</v>
      </c>
      <c r="J789" s="1795"/>
      <c r="K789" s="1796"/>
      <c r="L789" s="1797"/>
      <c r="M789" s="750" t="s">
        <v>1601</v>
      </c>
      <c r="N789" s="797"/>
      <c r="O789" s="797"/>
      <c r="P789" s="1795"/>
      <c r="Q789" s="1796"/>
      <c r="R789" s="1797"/>
      <c r="S789" s="750" t="s">
        <v>1602</v>
      </c>
      <c r="T789" s="797"/>
      <c r="U789" s="1795"/>
      <c r="V789" s="1796"/>
      <c r="W789" s="1797"/>
      <c r="X789" s="750" t="s">
        <v>1025</v>
      </c>
      <c r="Y789" s="797"/>
      <c r="Z789" s="151"/>
      <c r="AA789" s="1003">
        <f>IF(J789="?",0,IF(J789&lt;&gt;"",1,0))+IF(P789="?",0,IF(P789&lt;&gt;"",1,0))+IF(U789="?",0,IF(U789&lt;&gt;"",1,0))</f>
        <v>0</v>
      </c>
      <c r="AB789" s="355"/>
      <c r="AC789" s="355"/>
    </row>
    <row r="790" spans="1:29" s="354" customFormat="1" ht="5.25" customHeight="1" x14ac:dyDescent="0.2">
      <c r="A790" s="292"/>
      <c r="B790" s="230"/>
      <c r="C790" s="797"/>
      <c r="D790" s="797"/>
      <c r="E790" s="750"/>
      <c r="F790" s="750"/>
      <c r="G790" s="750"/>
      <c r="H790" s="750"/>
      <c r="I790" s="750"/>
      <c r="J790" s="750"/>
      <c r="K790" s="750"/>
      <c r="L790" s="750"/>
      <c r="M790" s="750"/>
      <c r="N790" s="750"/>
      <c r="O790" s="750"/>
      <c r="P790" s="750"/>
      <c r="Q790" s="750"/>
      <c r="R790" s="797"/>
      <c r="S790" s="797"/>
      <c r="T790" s="797"/>
      <c r="U790" s="797"/>
      <c r="V790" s="797"/>
      <c r="W790" s="797"/>
      <c r="X790" s="750"/>
      <c r="Y790" s="970"/>
      <c r="Z790" s="151"/>
      <c r="AA790" s="1003"/>
      <c r="AB790" s="355"/>
      <c r="AC790" s="355"/>
    </row>
    <row r="791" spans="1:29" s="353" customFormat="1" ht="27" customHeight="1" x14ac:dyDescent="0.2">
      <c r="A791" s="459" t="s">
        <v>258</v>
      </c>
      <c r="B791" s="165"/>
      <c r="C791" s="1787" t="s">
        <v>1603</v>
      </c>
      <c r="D791" s="1788"/>
      <c r="E791" s="1788"/>
      <c r="F791" s="1788"/>
      <c r="G791" s="1788"/>
      <c r="H791" s="1788"/>
      <c r="I791" s="1788"/>
      <c r="J791" s="1788"/>
      <c r="K791" s="1788"/>
      <c r="L791" s="1788"/>
      <c r="M791" s="1788"/>
      <c r="N791" s="1788"/>
      <c r="O791" s="1788"/>
      <c r="P791" s="1788"/>
      <c r="Q791" s="1788"/>
      <c r="R791" s="1788"/>
      <c r="S791" s="1788"/>
      <c r="T791" s="1793"/>
      <c r="U791" s="1793"/>
      <c r="V791" s="1793"/>
      <c r="W791" s="1793"/>
      <c r="X791" s="1794"/>
      <c r="Y791" s="239"/>
      <c r="Z791" s="166"/>
      <c r="AA791" s="1003"/>
    </row>
    <row r="792" spans="1:29" s="354" customFormat="1" ht="5.25" customHeight="1" x14ac:dyDescent="0.2">
      <c r="A792" s="292"/>
      <c r="B792" s="230"/>
      <c r="C792" s="797"/>
      <c r="D792" s="797"/>
      <c r="E792" s="750"/>
      <c r="F792" s="750"/>
      <c r="G792" s="750"/>
      <c r="H792" s="750"/>
      <c r="I792" s="750"/>
      <c r="J792" s="750"/>
      <c r="K792" s="750"/>
      <c r="L792" s="750"/>
      <c r="M792" s="750"/>
      <c r="N792" s="750"/>
      <c r="O792" s="750"/>
      <c r="P792" s="750"/>
      <c r="Q792" s="750"/>
      <c r="R792" s="797"/>
      <c r="S792" s="797"/>
      <c r="T792" s="797"/>
      <c r="U792" s="797"/>
      <c r="V792" s="797"/>
      <c r="W792" s="797"/>
      <c r="X792" s="750"/>
      <c r="Y792" s="970"/>
      <c r="Z792" s="151"/>
      <c r="AA792" s="1003"/>
      <c r="AB792" s="355"/>
      <c r="AC792" s="355"/>
    </row>
    <row r="793" spans="1:29" s="354" customFormat="1" ht="21" customHeight="1" x14ac:dyDescent="0.2">
      <c r="A793" s="296"/>
      <c r="B793" s="230"/>
      <c r="C793" s="797"/>
      <c r="D793" s="797"/>
      <c r="E793" s="797"/>
      <c r="F793" s="797"/>
      <c r="G793" s="797"/>
      <c r="H793" s="797"/>
      <c r="I793" s="797" t="s">
        <v>1604</v>
      </c>
      <c r="J793" s="1795"/>
      <c r="K793" s="1796"/>
      <c r="L793" s="1797"/>
      <c r="M793" s="750" t="s">
        <v>1601</v>
      </c>
      <c r="N793" s="797"/>
      <c r="O793" s="797"/>
      <c r="P793" s="1795"/>
      <c r="Q793" s="1796"/>
      <c r="R793" s="1797"/>
      <c r="S793" s="750" t="s">
        <v>1602</v>
      </c>
      <c r="T793" s="797"/>
      <c r="U793" s="1795"/>
      <c r="V793" s="1796"/>
      <c r="W793" s="1797"/>
      <c r="X793" s="750" t="s">
        <v>1025</v>
      </c>
      <c r="Y793" s="797"/>
      <c r="Z793" s="151"/>
      <c r="AA793" s="1003">
        <f>IF(J793="?",0,IF(J793&lt;&gt;"",1,0))+IF(P793="?",0,IF(P793&lt;&gt;"",1,0))+IF(U793="?",0,IF(U793&lt;&gt;"",1,0))</f>
        <v>0</v>
      </c>
      <c r="AB793" s="355"/>
      <c r="AC793" s="355"/>
    </row>
    <row r="794" spans="1:29" s="354" customFormat="1" ht="9" customHeight="1" x14ac:dyDescent="0.2">
      <c r="A794" s="292"/>
      <c r="B794" s="281"/>
      <c r="C794" s="749"/>
      <c r="D794" s="749"/>
      <c r="E794" s="749"/>
      <c r="F794" s="749"/>
      <c r="G794" s="749"/>
      <c r="H794" s="749"/>
      <c r="I794" s="749"/>
      <c r="J794" s="749"/>
      <c r="K794" s="749"/>
      <c r="L794" s="749"/>
      <c r="M794" s="749"/>
      <c r="N794" s="749"/>
      <c r="O794" s="749"/>
      <c r="P794" s="749"/>
      <c r="Q794" s="749"/>
      <c r="R794" s="749"/>
      <c r="S794" s="749"/>
      <c r="T794" s="749"/>
      <c r="U794" s="749"/>
      <c r="V794" s="749"/>
      <c r="W794" s="749"/>
      <c r="X794" s="749"/>
      <c r="Y794" s="220"/>
      <c r="Z794" s="186"/>
      <c r="AA794" s="1003"/>
      <c r="AB794" s="355"/>
      <c r="AC794" s="355"/>
    </row>
    <row r="795" spans="1:29" s="353" customFormat="1" ht="27" customHeight="1" x14ac:dyDescent="0.2">
      <c r="A795" s="459" t="s">
        <v>258</v>
      </c>
      <c r="B795" s="165"/>
      <c r="C795" s="1787" t="s">
        <v>1648</v>
      </c>
      <c r="D795" s="1788"/>
      <c r="E795" s="1788"/>
      <c r="F795" s="1788"/>
      <c r="G795" s="1788"/>
      <c r="H795" s="1788"/>
      <c r="I795" s="1788"/>
      <c r="J795" s="1788"/>
      <c r="K795" s="1788"/>
      <c r="L795" s="1788"/>
      <c r="M795" s="1788"/>
      <c r="N795" s="1788"/>
      <c r="O795" s="1788"/>
      <c r="P795" s="1788"/>
      <c r="Q795" s="1788"/>
      <c r="R795" s="1788"/>
      <c r="S795" s="1788"/>
      <c r="T795" s="1793"/>
      <c r="U795" s="1793"/>
      <c r="V795" s="1793"/>
      <c r="W795" s="1793"/>
      <c r="X795" s="1794"/>
      <c r="Y795" s="239"/>
      <c r="Z795" s="166"/>
      <c r="AA795" s="1003"/>
    </row>
    <row r="796" spans="1:29" s="354" customFormat="1" ht="5.25" customHeight="1" x14ac:dyDescent="0.2">
      <c r="A796" s="292"/>
      <c r="B796" s="281"/>
      <c r="C796" s="749"/>
      <c r="D796" s="749"/>
      <c r="E796" s="749"/>
      <c r="F796" s="749"/>
      <c r="G796" s="749"/>
      <c r="H796" s="749"/>
      <c r="I796" s="749"/>
      <c r="J796" s="749"/>
      <c r="K796" s="749"/>
      <c r="L796" s="749"/>
      <c r="M796" s="749"/>
      <c r="N796" s="749"/>
      <c r="O796" s="749"/>
      <c r="P796" s="749"/>
      <c r="Q796" s="749"/>
      <c r="R796" s="749"/>
      <c r="S796" s="749"/>
      <c r="T796" s="749"/>
      <c r="U796" s="749"/>
      <c r="V796" s="749"/>
      <c r="W796" s="749"/>
      <c r="X796" s="749"/>
      <c r="Y796" s="220"/>
      <c r="Z796" s="186"/>
      <c r="AA796" s="1003"/>
      <c r="AB796" s="355"/>
      <c r="AC796" s="355"/>
    </row>
    <row r="797" spans="1:29" s="354" customFormat="1" ht="21" customHeight="1" x14ac:dyDescent="0.2">
      <c r="A797" s="296"/>
      <c r="B797" s="230"/>
      <c r="C797" s="750" t="s">
        <v>1605</v>
      </c>
      <c r="D797" s="797"/>
      <c r="E797" s="797"/>
      <c r="F797" s="797"/>
      <c r="G797" s="797"/>
      <c r="H797" s="797"/>
      <c r="I797" s="797"/>
      <c r="J797" s="750"/>
      <c r="K797" s="750"/>
      <c r="L797" s="750"/>
      <c r="M797" s="750"/>
      <c r="N797" s="750"/>
      <c r="O797" s="750"/>
      <c r="P797" s="750"/>
      <c r="Q797" s="750"/>
      <c r="R797" s="750"/>
      <c r="S797" s="750"/>
      <c r="T797" s="797"/>
      <c r="U797" s="1795"/>
      <c r="V797" s="1796"/>
      <c r="W797" s="1797"/>
      <c r="X797" s="750" t="s">
        <v>1000</v>
      </c>
      <c r="Y797" s="797"/>
      <c r="Z797" s="151"/>
      <c r="AA797" s="1003">
        <f>IF(U797="?",0,IF(U797&lt;&gt;"",1,0))</f>
        <v>0</v>
      </c>
      <c r="AB797" s="355"/>
      <c r="AC797" s="355"/>
    </row>
    <row r="798" spans="1:29" s="354" customFormat="1" ht="9" customHeight="1" x14ac:dyDescent="0.2">
      <c r="A798" s="292"/>
      <c r="B798" s="281"/>
      <c r="C798" s="749"/>
      <c r="D798" s="749"/>
      <c r="E798" s="749"/>
      <c r="F798" s="749"/>
      <c r="G798" s="749"/>
      <c r="H798" s="749"/>
      <c r="I798" s="749"/>
      <c r="J798" s="749"/>
      <c r="K798" s="749"/>
      <c r="L798" s="749"/>
      <c r="M798" s="749"/>
      <c r="N798" s="749"/>
      <c r="O798" s="749"/>
      <c r="P798" s="749"/>
      <c r="Q798" s="749"/>
      <c r="R798" s="749"/>
      <c r="S798" s="749"/>
      <c r="T798" s="749"/>
      <c r="U798" s="749"/>
      <c r="V798" s="749"/>
      <c r="W798" s="749"/>
      <c r="X798" s="749"/>
      <c r="Y798" s="220"/>
      <c r="Z798" s="186"/>
      <c r="AA798" s="1003"/>
      <c r="AB798" s="355"/>
      <c r="AC798" s="355"/>
    </row>
    <row r="799" spans="1:29" s="353" customFormat="1" ht="21" customHeight="1" x14ac:dyDescent="0.2">
      <c r="A799" s="459" t="s">
        <v>258</v>
      </c>
      <c r="B799" s="165"/>
      <c r="C799" s="1787" t="s">
        <v>1649</v>
      </c>
      <c r="D799" s="1788"/>
      <c r="E799" s="1788"/>
      <c r="F799" s="1788"/>
      <c r="G799" s="1788"/>
      <c r="H799" s="1788"/>
      <c r="I799" s="1788"/>
      <c r="J799" s="1788"/>
      <c r="K799" s="1788"/>
      <c r="L799" s="1788"/>
      <c r="M799" s="1788"/>
      <c r="N799" s="1788"/>
      <c r="O799" s="1788"/>
      <c r="P799" s="1788"/>
      <c r="Q799" s="1788"/>
      <c r="R799" s="1788"/>
      <c r="S799" s="1788"/>
      <c r="T799" s="1789"/>
      <c r="U799" s="1789"/>
      <c r="V799" s="1789"/>
      <c r="W799" s="1789"/>
      <c r="X799" s="1790"/>
      <c r="Y799" s="239"/>
      <c r="Z799" s="166"/>
      <c r="AA799" s="1003"/>
    </row>
    <row r="800" spans="1:29" s="354" customFormat="1" ht="9" customHeight="1" x14ac:dyDescent="0.2">
      <c r="A800" s="292"/>
      <c r="B800" s="281"/>
      <c r="C800" s="749"/>
      <c r="D800" s="749"/>
      <c r="E800" s="749"/>
      <c r="F800" s="749"/>
      <c r="G800" s="749"/>
      <c r="H800" s="749"/>
      <c r="I800" s="749"/>
      <c r="J800" s="749"/>
      <c r="K800" s="749"/>
      <c r="L800" s="749"/>
      <c r="M800" s="749"/>
      <c r="N800" s="749"/>
      <c r="O800" s="749"/>
      <c r="P800" s="749"/>
      <c r="Q800" s="749"/>
      <c r="R800" s="749"/>
      <c r="S800" s="749"/>
      <c r="T800" s="749"/>
      <c r="U800" s="749"/>
      <c r="V800" s="749"/>
      <c r="W800" s="749"/>
      <c r="X800" s="749"/>
      <c r="Y800" s="220"/>
      <c r="Z800" s="186"/>
      <c r="AA800" s="1003"/>
      <c r="AB800" s="355"/>
      <c r="AC800" s="355"/>
    </row>
    <row r="801" spans="1:29" s="354" customFormat="1" ht="21" customHeight="1" x14ac:dyDescent="0.2">
      <c r="A801" s="296"/>
      <c r="B801" s="230"/>
      <c r="C801" s="749"/>
      <c r="D801" s="855" t="s">
        <v>1166</v>
      </c>
      <c r="E801" s="749" t="s">
        <v>1606</v>
      </c>
      <c r="F801" s="749"/>
      <c r="G801" s="749"/>
      <c r="H801" s="749"/>
      <c r="I801" s="749"/>
      <c r="J801" s="749"/>
      <c r="K801" s="749"/>
      <c r="L801" s="855" t="s">
        <v>1166</v>
      </c>
      <c r="M801" s="749" t="s">
        <v>1607</v>
      </c>
      <c r="N801" s="749"/>
      <c r="O801" s="749"/>
      <c r="P801" s="749"/>
      <c r="Q801" s="749"/>
      <c r="R801" s="749"/>
      <c r="S801" s="749"/>
      <c r="T801" s="855" t="s">
        <v>1166</v>
      </c>
      <c r="U801" s="749" t="s">
        <v>1608</v>
      </c>
      <c r="V801" s="749"/>
      <c r="W801" s="749"/>
      <c r="X801" s="749"/>
      <c r="Y801" s="220"/>
      <c r="Z801" s="151"/>
      <c r="AA801" s="1003">
        <f>IF(D801="?",0,IF(D801&lt;&gt;"",1,0))+IF(L801="?",0,IF(L801&lt;&gt;"",1,0))+IF(T801="?",0,IF(T801&lt;&gt;"",1,0))</f>
        <v>0</v>
      </c>
      <c r="AB801" s="355"/>
      <c r="AC801" s="355"/>
    </row>
    <row r="802" spans="1:29" s="971" customFormat="1" ht="5.25" customHeight="1" x14ac:dyDescent="0.2">
      <c r="A802" s="292"/>
      <c r="B802" s="230"/>
      <c r="C802" s="749"/>
      <c r="D802" s="750"/>
      <c r="E802" s="749"/>
      <c r="F802" s="749"/>
      <c r="G802" s="749"/>
      <c r="H802" s="749"/>
      <c r="I802" s="749"/>
      <c r="J802" s="749"/>
      <c r="K802" s="749"/>
      <c r="L802" s="749"/>
      <c r="M802" s="749"/>
      <c r="N802" s="749"/>
      <c r="O802" s="749"/>
      <c r="P802" s="749"/>
      <c r="Q802" s="749"/>
      <c r="R802" s="749"/>
      <c r="S802" s="963"/>
      <c r="T802" s="963"/>
      <c r="U802" s="963"/>
      <c r="V802" s="963"/>
      <c r="W802" s="963"/>
      <c r="X802" s="963"/>
      <c r="Y802" s="970"/>
      <c r="Z802" s="151"/>
      <c r="AA802" s="1006"/>
      <c r="AB802" s="972"/>
      <c r="AC802" s="972"/>
    </row>
    <row r="803" spans="1:29" s="354" customFormat="1" ht="21" customHeight="1" x14ac:dyDescent="0.2">
      <c r="A803" s="296"/>
      <c r="B803" s="230"/>
      <c r="C803" s="749"/>
      <c r="D803" s="855" t="s">
        <v>1166</v>
      </c>
      <c r="E803" s="749" t="s">
        <v>1609</v>
      </c>
      <c r="F803" s="749"/>
      <c r="G803" s="749"/>
      <c r="H803" s="749"/>
      <c r="I803" s="749"/>
      <c r="J803" s="749"/>
      <c r="K803" s="749"/>
      <c r="L803" s="855" t="s">
        <v>1166</v>
      </c>
      <c r="M803" s="749" t="s">
        <v>1610</v>
      </c>
      <c r="N803" s="749"/>
      <c r="O803" s="749"/>
      <c r="P803" s="749"/>
      <c r="Q803" s="749"/>
      <c r="R803" s="963"/>
      <c r="S803" s="963"/>
      <c r="T803" s="855" t="s">
        <v>1166</v>
      </c>
      <c r="U803" s="749" t="s">
        <v>1611</v>
      </c>
      <c r="V803" s="963"/>
      <c r="W803" s="963"/>
      <c r="X803" s="749"/>
      <c r="Y803" s="220"/>
      <c r="Z803" s="151"/>
      <c r="AA803" s="1003">
        <f>IF(D803="?",0,IF(D803&lt;&gt;"",1,0))+IF(L803="?",0,IF(L803&lt;&gt;"",1,0))+IF(T803="?",0,IF(T803&lt;&gt;"",1,0))</f>
        <v>0</v>
      </c>
      <c r="AB803" s="355"/>
      <c r="AC803" s="355"/>
    </row>
    <row r="804" spans="1:29" s="971" customFormat="1" ht="5.25" customHeight="1" x14ac:dyDescent="0.2">
      <c r="A804" s="292"/>
      <c r="B804" s="230"/>
      <c r="C804" s="749"/>
      <c r="D804" s="750"/>
      <c r="E804" s="749"/>
      <c r="F804" s="749"/>
      <c r="G804" s="749"/>
      <c r="H804" s="749"/>
      <c r="I804" s="749"/>
      <c r="J804" s="749"/>
      <c r="K804" s="749"/>
      <c r="L804" s="749"/>
      <c r="M804" s="749"/>
      <c r="N804" s="749"/>
      <c r="O804" s="749"/>
      <c r="P804" s="749"/>
      <c r="Q804" s="749"/>
      <c r="R804" s="963"/>
      <c r="S804" s="963"/>
      <c r="T804" s="963"/>
      <c r="U804" s="963"/>
      <c r="V804" s="963"/>
      <c r="W804" s="963"/>
      <c r="X804" s="749"/>
      <c r="Y804" s="970"/>
      <c r="Z804" s="151"/>
      <c r="AA804" s="1006"/>
      <c r="AB804" s="972"/>
      <c r="AC804" s="972"/>
    </row>
    <row r="805" spans="1:29" s="354" customFormat="1" ht="21" customHeight="1" x14ac:dyDescent="0.2">
      <c r="A805" s="296"/>
      <c r="B805" s="230"/>
      <c r="C805" s="749"/>
      <c r="D805" s="855" t="s">
        <v>1166</v>
      </c>
      <c r="E805" s="749" t="s">
        <v>1612</v>
      </c>
      <c r="F805" s="749"/>
      <c r="G805" s="749"/>
      <c r="H805" s="749"/>
      <c r="I805" s="749"/>
      <c r="J805" s="749"/>
      <c r="K805" s="749"/>
      <c r="L805" s="855" t="s">
        <v>1166</v>
      </c>
      <c r="M805" s="749" t="s">
        <v>1613</v>
      </c>
      <c r="N805" s="749"/>
      <c r="O805" s="749"/>
      <c r="P805" s="749"/>
      <c r="Q805" s="749"/>
      <c r="R805" s="963"/>
      <c r="S805" s="963"/>
      <c r="T805" s="855" t="s">
        <v>1166</v>
      </c>
      <c r="U805" s="749" t="s">
        <v>1614</v>
      </c>
      <c r="V805" s="963"/>
      <c r="W805" s="963"/>
      <c r="X805" s="749"/>
      <c r="Y805" s="220"/>
      <c r="Z805" s="151"/>
      <c r="AA805" s="1003">
        <f>IF(D805="?",0,IF(D805&lt;&gt;"",1,0))+IF(L805="?",0,IF(L805&lt;&gt;"",1,0))+IF(T805="?",0,IF(T805&lt;&gt;"",1,0))</f>
        <v>0</v>
      </c>
      <c r="AB805" s="355"/>
      <c r="AC805" s="355"/>
    </row>
    <row r="806" spans="1:29" s="971" customFormat="1" ht="5.25" customHeight="1" x14ac:dyDescent="0.2">
      <c r="A806" s="292"/>
      <c r="B806" s="230"/>
      <c r="C806" s="749"/>
      <c r="D806" s="750"/>
      <c r="E806" s="749"/>
      <c r="F806" s="749"/>
      <c r="G806" s="749"/>
      <c r="H806" s="749"/>
      <c r="I806" s="749"/>
      <c r="J806" s="749"/>
      <c r="K806" s="749"/>
      <c r="L806" s="749"/>
      <c r="M806" s="749"/>
      <c r="N806" s="749"/>
      <c r="O806" s="749"/>
      <c r="P806" s="749"/>
      <c r="Q806" s="749"/>
      <c r="R806" s="963"/>
      <c r="S806" s="963"/>
      <c r="T806" s="963"/>
      <c r="U806" s="963"/>
      <c r="V806" s="963"/>
      <c r="W806" s="963"/>
      <c r="X806" s="749"/>
      <c r="Y806" s="970"/>
      <c r="Z806" s="151"/>
      <c r="AA806" s="1006"/>
      <c r="AB806" s="972"/>
      <c r="AC806" s="972"/>
    </row>
    <row r="807" spans="1:29" s="354" customFormat="1" ht="21" customHeight="1" x14ac:dyDescent="0.2">
      <c r="A807" s="296"/>
      <c r="B807" s="230"/>
      <c r="C807" s="749"/>
      <c r="D807" s="855" t="s">
        <v>1166</v>
      </c>
      <c r="E807" s="749" t="s">
        <v>1615</v>
      </c>
      <c r="F807" s="749"/>
      <c r="G807" s="749"/>
      <c r="H807" s="749"/>
      <c r="I807" s="749"/>
      <c r="J807" s="749"/>
      <c r="K807" s="749"/>
      <c r="L807" s="855" t="s">
        <v>1166</v>
      </c>
      <c r="M807" s="749" t="s">
        <v>1616</v>
      </c>
      <c r="N807" s="749"/>
      <c r="O807" s="749"/>
      <c r="P807" s="749"/>
      <c r="Q807" s="749"/>
      <c r="R807" s="963"/>
      <c r="S807" s="963"/>
      <c r="T807" s="855" t="s">
        <v>1166</v>
      </c>
      <c r="U807" s="749" t="s">
        <v>1617</v>
      </c>
      <c r="V807" s="963"/>
      <c r="W807" s="963"/>
      <c r="X807" s="749"/>
      <c r="Y807" s="220"/>
      <c r="Z807" s="151"/>
      <c r="AA807" s="1003">
        <f>IF(D807="?",0,IF(D807&lt;&gt;"",1,0))+IF(L807="?",0,IF(L807&lt;&gt;"",1,0))+IF(T807="?",0,IF(T807&lt;&gt;"",1,0))</f>
        <v>0</v>
      </c>
      <c r="AB807" s="355"/>
      <c r="AC807" s="355"/>
    </row>
    <row r="808" spans="1:29" s="971" customFormat="1" ht="5.25" customHeight="1" x14ac:dyDescent="0.2">
      <c r="A808" s="292"/>
      <c r="B808" s="230"/>
      <c r="C808" s="749"/>
      <c r="D808" s="750"/>
      <c r="E808" s="750"/>
      <c r="F808" s="750"/>
      <c r="G808" s="750"/>
      <c r="H808" s="750"/>
      <c r="I808" s="750"/>
      <c r="J808" s="750"/>
      <c r="K808" s="750"/>
      <c r="L808" s="749"/>
      <c r="M808" s="749"/>
      <c r="N808" s="750"/>
      <c r="O808" s="750"/>
      <c r="P808" s="750"/>
      <c r="Q808" s="750"/>
      <c r="R808" s="797"/>
      <c r="S808" s="797"/>
      <c r="T808" s="797"/>
      <c r="U808" s="797"/>
      <c r="V808" s="797"/>
      <c r="W808" s="797"/>
      <c r="X808" s="750"/>
      <c r="Y808" s="970"/>
      <c r="Z808" s="151"/>
      <c r="AA808" s="1006"/>
      <c r="AB808" s="972"/>
      <c r="AC808" s="972"/>
    </row>
    <row r="809" spans="1:29" s="354" customFormat="1" ht="21" customHeight="1" x14ac:dyDescent="0.2">
      <c r="A809" s="296"/>
      <c r="B809" s="230"/>
      <c r="C809" s="749"/>
      <c r="D809" s="749" t="s">
        <v>1635</v>
      </c>
      <c r="E809" s="750"/>
      <c r="F809" s="1785"/>
      <c r="G809" s="1786"/>
      <c r="H809" s="1786"/>
      <c r="I809" s="1786"/>
      <c r="J809" s="1786"/>
      <c r="K809" s="750"/>
      <c r="L809" s="855" t="s">
        <v>1166</v>
      </c>
      <c r="M809" s="749" t="s">
        <v>1618</v>
      </c>
      <c r="N809" s="750"/>
      <c r="O809" s="750"/>
      <c r="P809" s="750"/>
      <c r="Q809" s="750"/>
      <c r="R809" s="797"/>
      <c r="S809" s="797"/>
      <c r="T809" s="855" t="s">
        <v>1166</v>
      </c>
      <c r="U809" s="749" t="s">
        <v>1619</v>
      </c>
      <c r="V809" s="797"/>
      <c r="W809" s="797"/>
      <c r="X809" s="750"/>
      <c r="Y809" s="220"/>
      <c r="Z809" s="151"/>
      <c r="AA809" s="1003">
        <f>IF(F809="?",0,IF(F809&lt;&gt;"",1,0))+IF(L809="?",0,IF(L809&lt;&gt;"",1,0))+IF(T809="?",0,IF(T809&lt;&gt;"",1,0))</f>
        <v>0</v>
      </c>
      <c r="AB809" s="355"/>
      <c r="AC809" s="355"/>
    </row>
    <row r="810" spans="1:29" ht="9" customHeight="1" x14ac:dyDescent="0.2">
      <c r="A810" s="292"/>
      <c r="B810" s="281"/>
      <c r="C810" s="749"/>
      <c r="D810" s="749"/>
      <c r="E810" s="749"/>
      <c r="F810" s="749"/>
      <c r="G810" s="749"/>
      <c r="H810" s="749"/>
      <c r="I810" s="749"/>
      <c r="J810" s="749"/>
      <c r="K810" s="749"/>
      <c r="L810" s="749"/>
      <c r="M810" s="749"/>
      <c r="N810" s="610"/>
      <c r="O810" s="610"/>
      <c r="P810" s="610"/>
      <c r="Q810" s="610"/>
      <c r="R810" s="749"/>
      <c r="S810" s="749"/>
      <c r="T810" s="749"/>
      <c r="U810" s="610"/>
      <c r="V810" s="610"/>
      <c r="W810" s="610"/>
      <c r="X810" s="610"/>
      <c r="Y810" s="183"/>
      <c r="Z810" s="186"/>
      <c r="AA810" s="1003"/>
    </row>
    <row r="811" spans="1:29" s="354" customFormat="1" ht="5.45" customHeight="1" x14ac:dyDescent="0.2">
      <c r="A811" s="292"/>
      <c r="B811" s="964"/>
      <c r="C811" s="965"/>
      <c r="D811" s="965"/>
      <c r="E811" s="965"/>
      <c r="F811" s="965"/>
      <c r="G811" s="965"/>
      <c r="H811" s="965"/>
      <c r="I811" s="965"/>
      <c r="J811" s="965"/>
      <c r="K811" s="965"/>
      <c r="L811" s="965"/>
      <c r="M811" s="965"/>
      <c r="N811" s="965"/>
      <c r="O811" s="965"/>
      <c r="P811" s="965"/>
      <c r="Q811" s="965"/>
      <c r="R811" s="965"/>
      <c r="S811" s="965"/>
      <c r="T811" s="965"/>
      <c r="U811" s="965"/>
      <c r="V811" s="802"/>
      <c r="W811" s="802"/>
      <c r="X811" s="802"/>
      <c r="Y811" s="802"/>
      <c r="Z811" s="803"/>
      <c r="AA811" s="1003"/>
    </row>
    <row r="812" spans="1:29" s="885" customFormat="1" ht="36" customHeight="1" x14ac:dyDescent="0.2">
      <c r="A812" s="292"/>
      <c r="B812" s="225"/>
      <c r="C812" s="1730" t="s">
        <v>977</v>
      </c>
      <c r="D812" s="1791"/>
      <c r="E812" s="1791"/>
      <c r="F812" s="1791"/>
      <c r="G812" s="1791"/>
      <c r="H812" s="1791"/>
      <c r="I812" s="1791"/>
      <c r="J812" s="1791"/>
      <c r="K812" s="1791"/>
      <c r="L812" s="1791"/>
      <c r="M812" s="1791"/>
      <c r="N812" s="1791"/>
      <c r="O812" s="1791"/>
      <c r="P812" s="1791"/>
      <c r="Q812" s="1791"/>
      <c r="R812" s="1791"/>
      <c r="S812" s="1791"/>
      <c r="T812" s="1791"/>
      <c r="U812" s="1791"/>
      <c r="V812" s="1791"/>
      <c r="W812" s="1791"/>
      <c r="X812" s="1792"/>
      <c r="Y812" s="698"/>
      <c r="Z812" s="226"/>
      <c r="AA812" s="1003"/>
    </row>
    <row r="813" spans="1:29" s="354" customFormat="1" ht="5.25" customHeight="1" x14ac:dyDescent="0.2">
      <c r="A813" s="292"/>
      <c r="B813" s="230"/>
      <c r="C813" s="750"/>
      <c r="D813" s="750"/>
      <c r="E813" s="750"/>
      <c r="F813" s="750"/>
      <c r="G813" s="750"/>
      <c r="H813" s="750"/>
      <c r="I813" s="750"/>
      <c r="J813" s="750"/>
      <c r="K813" s="750"/>
      <c r="L813" s="750"/>
      <c r="M813" s="750"/>
      <c r="N813" s="750"/>
      <c r="O813" s="750"/>
      <c r="P813" s="750"/>
      <c r="Q813" s="750"/>
      <c r="R813" s="750"/>
      <c r="S813" s="750"/>
      <c r="T813" s="750"/>
      <c r="U813" s="750"/>
      <c r="V813" s="750"/>
      <c r="W813" s="750"/>
      <c r="X813" s="750"/>
      <c r="Y813" s="750"/>
      <c r="Z813" s="151"/>
      <c r="AA813" s="1003"/>
    </row>
    <row r="814" spans="1:29" s="974" customFormat="1" ht="22.5" customHeight="1" x14ac:dyDescent="0.2">
      <c r="A814" s="292"/>
      <c r="B814" s="966"/>
      <c r="C814" s="746" t="s">
        <v>1620</v>
      </c>
      <c r="D814" s="746"/>
      <c r="E814" s="746"/>
      <c r="F814" s="746"/>
      <c r="G814" s="746"/>
      <c r="H814" s="746"/>
      <c r="I814" s="746"/>
      <c r="J814" s="746"/>
      <c r="K814" s="746"/>
      <c r="L814" s="746"/>
      <c r="M814" s="746"/>
      <c r="N814" s="746"/>
      <c r="O814" s="746"/>
      <c r="P814" s="746"/>
      <c r="Q814" s="746"/>
      <c r="R814" s="749"/>
      <c r="S814" s="749"/>
      <c r="T814" s="749"/>
      <c r="U814" s="749"/>
      <c r="V814" s="749"/>
      <c r="W814" s="749"/>
      <c r="X814" s="749"/>
      <c r="Y814" s="963"/>
      <c r="Z814" s="973"/>
      <c r="AA814" s="1003"/>
    </row>
    <row r="815" spans="1:29" s="354" customFormat="1" ht="5.25" customHeight="1" x14ac:dyDescent="0.2">
      <c r="A815" s="292"/>
      <c r="B815" s="230"/>
      <c r="C815" s="750"/>
      <c r="D815" s="748"/>
      <c r="E815" s="748"/>
      <c r="F815" s="750"/>
      <c r="G815" s="750"/>
      <c r="H815" s="750"/>
      <c r="I815" s="750"/>
      <c r="J815" s="750"/>
      <c r="K815" s="750"/>
      <c r="L815" s="750"/>
      <c r="M815" s="750"/>
      <c r="N815" s="750"/>
      <c r="O815" s="750"/>
      <c r="P815" s="750"/>
      <c r="Q815" s="750"/>
      <c r="R815" s="750"/>
      <c r="S815" s="750"/>
      <c r="T815" s="750"/>
      <c r="U815" s="750"/>
      <c r="V815" s="750"/>
      <c r="W815" s="750"/>
      <c r="X815" s="750"/>
      <c r="Y815" s="750"/>
      <c r="Z815" s="151"/>
      <c r="AA815" s="1003"/>
    </row>
    <row r="816" spans="1:29" s="354" customFormat="1" ht="21" customHeight="1" x14ac:dyDescent="0.2">
      <c r="A816" s="292"/>
      <c r="B816" s="230"/>
      <c r="C816" s="750" t="s">
        <v>82</v>
      </c>
      <c r="D816" s="748"/>
      <c r="E816" s="748"/>
      <c r="F816" s="750"/>
      <c r="G816" s="750"/>
      <c r="H816" s="750"/>
      <c r="I816" s="1268"/>
      <c r="J816" s="1268"/>
      <c r="K816" s="1268"/>
      <c r="L816" s="1268"/>
      <c r="M816" s="1268"/>
      <c r="N816" s="1268"/>
      <c r="O816" s="1268"/>
      <c r="P816" s="1268"/>
      <c r="Q816" s="1268"/>
      <c r="R816" s="1268"/>
      <c r="S816" s="1268"/>
      <c r="T816" s="1268"/>
      <c r="U816" s="1268"/>
      <c r="V816" s="1268"/>
      <c r="W816" s="1268"/>
      <c r="X816" s="1268"/>
      <c r="Y816" s="750"/>
      <c r="Z816" s="151"/>
      <c r="AA816" s="1003">
        <f>IF(I816="?",0,IF(I816&lt;&gt;"",1,0))</f>
        <v>0</v>
      </c>
    </row>
    <row r="817" spans="1:30" s="354" customFormat="1" ht="5.25" customHeight="1" x14ac:dyDescent="0.2">
      <c r="A817" s="292"/>
      <c r="B817" s="230"/>
      <c r="C817" s="749"/>
      <c r="D817" s="748"/>
      <c r="E817" s="748"/>
      <c r="F817" s="750"/>
      <c r="G817" s="750"/>
      <c r="H817" s="750"/>
      <c r="I817" s="750"/>
      <c r="J817" s="750"/>
      <c r="K817" s="750"/>
      <c r="L817" s="750"/>
      <c r="M817" s="750"/>
      <c r="N817" s="750"/>
      <c r="O817" s="750"/>
      <c r="P817" s="750"/>
      <c r="Q817" s="750"/>
      <c r="R817" s="750"/>
      <c r="S817" s="750"/>
      <c r="T817" s="750"/>
      <c r="U817" s="750"/>
      <c r="V817" s="750"/>
      <c r="W817" s="750"/>
      <c r="X817" s="750"/>
      <c r="Y817" s="750"/>
      <c r="Z817" s="151"/>
      <c r="AA817" s="1003"/>
    </row>
    <row r="818" spans="1:30" s="354" customFormat="1" ht="21" customHeight="1" x14ac:dyDescent="0.2">
      <c r="A818" s="292"/>
      <c r="B818" s="235"/>
      <c r="C818" s="750" t="s">
        <v>61</v>
      </c>
      <c r="D818" s="748"/>
      <c r="E818" s="748"/>
      <c r="F818" s="750"/>
      <c r="G818" s="750"/>
      <c r="H818" s="750"/>
      <c r="I818" s="1268"/>
      <c r="J818" s="1268"/>
      <c r="K818" s="1268"/>
      <c r="L818" s="1268"/>
      <c r="M818" s="1268"/>
      <c r="N818" s="1268"/>
      <c r="O818" s="1268"/>
      <c r="P818" s="1268"/>
      <c r="Q818" s="1268"/>
      <c r="R818" s="1268"/>
      <c r="S818" s="1268"/>
      <c r="T818" s="1268"/>
      <c r="U818" s="1268"/>
      <c r="V818" s="1268"/>
      <c r="W818" s="1268"/>
      <c r="X818" s="1268"/>
      <c r="Y818" s="750"/>
      <c r="Z818" s="151"/>
      <c r="AA818" s="1003">
        <f>IF(I818="?",0,IF(I818&lt;&gt;"",1,0))</f>
        <v>0</v>
      </c>
    </row>
    <row r="819" spans="1:30" s="354" customFormat="1" ht="5.25" customHeight="1" x14ac:dyDescent="0.2">
      <c r="A819" s="292"/>
      <c r="B819" s="230"/>
      <c r="C819" s="749"/>
      <c r="D819" s="748"/>
      <c r="E819" s="748"/>
      <c r="F819" s="750"/>
      <c r="G819" s="750"/>
      <c r="H819" s="750"/>
      <c r="I819" s="750"/>
      <c r="J819" s="750"/>
      <c r="K819" s="750"/>
      <c r="L819" s="750"/>
      <c r="M819" s="750"/>
      <c r="N819" s="750"/>
      <c r="O819" s="750"/>
      <c r="P819" s="750"/>
      <c r="Q819" s="750"/>
      <c r="R819" s="750"/>
      <c r="S819" s="750"/>
      <c r="T819" s="750"/>
      <c r="U819" s="750"/>
      <c r="V819" s="750"/>
      <c r="W819" s="750"/>
      <c r="X819" s="750"/>
      <c r="Y819" s="750"/>
      <c r="Z819" s="151"/>
      <c r="AA819" s="1003"/>
    </row>
    <row r="820" spans="1:30" s="354" customFormat="1" ht="21" customHeight="1" x14ac:dyDescent="0.2">
      <c r="A820" s="292"/>
      <c r="B820" s="235"/>
      <c r="C820" s="750" t="s">
        <v>238</v>
      </c>
      <c r="D820" s="748"/>
      <c r="E820" s="748"/>
      <c r="F820" s="750"/>
      <c r="G820" s="750"/>
      <c r="H820" s="750"/>
      <c r="I820" s="1268"/>
      <c r="J820" s="1268"/>
      <c r="K820" s="1268"/>
      <c r="L820" s="1268"/>
      <c r="M820" s="1268"/>
      <c r="N820" s="1268"/>
      <c r="O820" s="1268"/>
      <c r="P820" s="1268"/>
      <c r="Q820" s="1268"/>
      <c r="R820" s="1268"/>
      <c r="S820" s="1268"/>
      <c r="T820" s="1268"/>
      <c r="U820" s="1268"/>
      <c r="V820" s="1268"/>
      <c r="W820" s="1268"/>
      <c r="X820" s="1268"/>
      <c r="Y820" s="750"/>
      <c r="Z820" s="151"/>
      <c r="AA820" s="1003">
        <f>IF(I820="?",0,IF(I820&lt;&gt;"",1,0))</f>
        <v>0</v>
      </c>
    </row>
    <row r="821" spans="1:30" s="354" customFormat="1" ht="5.25" customHeight="1" x14ac:dyDescent="0.2">
      <c r="A821" s="292"/>
      <c r="B821" s="228"/>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155"/>
      <c r="AA821" s="1003"/>
    </row>
    <row r="822" spans="1:30" s="354" customFormat="1" ht="5.25" customHeight="1" x14ac:dyDescent="0.2">
      <c r="A822" s="292"/>
      <c r="B822" s="230"/>
      <c r="C822" s="750"/>
      <c r="D822" s="750"/>
      <c r="E822" s="750"/>
      <c r="F822" s="750"/>
      <c r="G822" s="750"/>
      <c r="H822" s="750"/>
      <c r="I822" s="750"/>
      <c r="J822" s="750"/>
      <c r="K822" s="750"/>
      <c r="L822" s="750"/>
      <c r="M822" s="750"/>
      <c r="N822" s="750"/>
      <c r="O822" s="750"/>
      <c r="P822" s="750"/>
      <c r="Q822" s="750"/>
      <c r="R822" s="750"/>
      <c r="S822" s="750"/>
      <c r="T822" s="750"/>
      <c r="U822" s="750"/>
      <c r="V822" s="750"/>
      <c r="W822" s="750"/>
      <c r="X822" s="750"/>
      <c r="Y822" s="750"/>
      <c r="Z822" s="151"/>
      <c r="AA822" s="1003"/>
    </row>
    <row r="823" spans="1:30" s="884" customFormat="1" ht="36" customHeight="1" x14ac:dyDescent="0.2">
      <c r="A823" s="292"/>
      <c r="B823" s="225"/>
      <c r="C823" s="1730" t="s">
        <v>976</v>
      </c>
      <c r="D823" s="1791"/>
      <c r="E823" s="1791"/>
      <c r="F823" s="1791"/>
      <c r="G823" s="1791"/>
      <c r="H823" s="1791"/>
      <c r="I823" s="1791"/>
      <c r="J823" s="1791"/>
      <c r="K823" s="1791"/>
      <c r="L823" s="1791"/>
      <c r="M823" s="1791"/>
      <c r="N823" s="1791"/>
      <c r="O823" s="1791"/>
      <c r="P823" s="1791"/>
      <c r="Q823" s="1791"/>
      <c r="R823" s="1791"/>
      <c r="S823" s="1791"/>
      <c r="T823" s="1791"/>
      <c r="U823" s="1791"/>
      <c r="V823" s="1791"/>
      <c r="W823" s="1791"/>
      <c r="X823" s="1792"/>
      <c r="Y823" s="698"/>
      <c r="Z823" s="226"/>
      <c r="AA823" s="1003"/>
    </row>
    <row r="824" spans="1:30" s="354" customFormat="1" ht="5.25" customHeight="1" x14ac:dyDescent="0.2">
      <c r="A824" s="292"/>
      <c r="B824" s="228"/>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155"/>
      <c r="AA824" s="1003"/>
    </row>
    <row r="825" spans="1:30" s="354" customFormat="1" ht="5.25" customHeight="1" x14ac:dyDescent="0.2">
      <c r="A825" s="292"/>
      <c r="B825" s="230"/>
      <c r="C825" s="750"/>
      <c r="D825" s="750"/>
      <c r="E825" s="750"/>
      <c r="F825" s="750"/>
      <c r="G825" s="750"/>
      <c r="H825" s="750"/>
      <c r="I825" s="750"/>
      <c r="J825" s="750"/>
      <c r="K825" s="750"/>
      <c r="L825" s="750"/>
      <c r="M825" s="750"/>
      <c r="N825" s="750"/>
      <c r="O825" s="750"/>
      <c r="P825" s="750"/>
      <c r="Q825" s="750"/>
      <c r="R825" s="750"/>
      <c r="S825" s="750"/>
      <c r="T825" s="750"/>
      <c r="U825" s="750"/>
      <c r="V825" s="750"/>
      <c r="W825" s="750"/>
      <c r="X825" s="750"/>
      <c r="Y825" s="750"/>
      <c r="Z825" s="151"/>
      <c r="AA825" s="1003"/>
    </row>
    <row r="826" spans="1:30" s="354" customFormat="1" ht="30.75" customHeight="1" x14ac:dyDescent="0.2">
      <c r="A826" s="292"/>
      <c r="B826" s="230"/>
      <c r="C826" s="1273" t="s">
        <v>1141</v>
      </c>
      <c r="D826" s="1273"/>
      <c r="E826" s="1273"/>
      <c r="F826" s="1273"/>
      <c r="G826" s="1273"/>
      <c r="H826" s="1273"/>
      <c r="I826" s="1273"/>
      <c r="J826" s="1273"/>
      <c r="K826" s="1273"/>
      <c r="L826" s="1273"/>
      <c r="M826" s="1273"/>
      <c r="N826" s="1274"/>
      <c r="O826" s="1274"/>
      <c r="P826" s="1274"/>
      <c r="Q826" s="1274"/>
      <c r="R826" s="1274"/>
      <c r="S826" s="1274"/>
      <c r="T826" s="1274"/>
      <c r="U826" s="332"/>
      <c r="V826" s="332"/>
      <c r="W826" s="1188" t="s">
        <v>1166</v>
      </c>
      <c r="X826" s="1189"/>
      <c r="Y826" s="750"/>
      <c r="Z826" s="151"/>
      <c r="AA826" s="1003">
        <f>IF(W826="?",0,IF(W826&lt;&gt;"",1,0))</f>
        <v>0</v>
      </c>
    </row>
    <row r="827" spans="1:30" s="354" customFormat="1" ht="10.5" customHeight="1" x14ac:dyDescent="0.2">
      <c r="A827" s="288" t="str">
        <f>IF($L$4&lt;&gt;"",$L$4,"")</f>
        <v>00000000</v>
      </c>
      <c r="B827" s="197"/>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59"/>
      <c r="AA827" s="1003"/>
    </row>
    <row r="828" spans="1:30" s="354" customFormat="1" ht="5.25" customHeight="1" x14ac:dyDescent="0.2">
      <c r="A828" s="292"/>
      <c r="B828" s="964"/>
      <c r="C828" s="965"/>
      <c r="D828" s="965"/>
      <c r="E828" s="965"/>
      <c r="F828" s="965"/>
      <c r="G828" s="965"/>
      <c r="H828" s="965"/>
      <c r="I828" s="965"/>
      <c r="J828" s="965"/>
      <c r="K828" s="965"/>
      <c r="L828" s="965"/>
      <c r="M828" s="965"/>
      <c r="N828" s="965"/>
      <c r="O828" s="965"/>
      <c r="P828" s="965"/>
      <c r="Q828" s="965"/>
      <c r="R828" s="965"/>
      <c r="S828" s="965"/>
      <c r="T828" s="965"/>
      <c r="U828" s="965"/>
      <c r="V828" s="802"/>
      <c r="W828" s="802"/>
      <c r="X828" s="802"/>
      <c r="Y828" s="802"/>
      <c r="Z828" s="803"/>
      <c r="AA828" s="1003"/>
      <c r="AB828" s="146"/>
      <c r="AC828" s="146"/>
      <c r="AD828" s="146"/>
    </row>
    <row r="829" spans="1:30" s="354" customFormat="1" ht="21" customHeight="1" x14ac:dyDescent="0.2">
      <c r="A829" s="292"/>
      <c r="B829" s="281"/>
      <c r="C829" s="1807" t="s">
        <v>1324</v>
      </c>
      <c r="D829" s="1673"/>
      <c r="E829" s="1673"/>
      <c r="F829" s="1673"/>
      <c r="G829" s="847" t="s">
        <v>1330</v>
      </c>
      <c r="H829" s="1808" t="str">
        <f>$L$10</f>
        <v/>
      </c>
      <c r="I829" s="1809"/>
      <c r="J829" s="1809"/>
      <c r="K829" s="1809"/>
      <c r="L829" s="1809"/>
      <c r="M829" s="1809"/>
      <c r="N829" s="1809"/>
      <c r="O829" s="1809"/>
      <c r="P829" s="1809"/>
      <c r="Q829" s="1809"/>
      <c r="R829" s="1809"/>
      <c r="S829" s="1809"/>
      <c r="T829" s="1810"/>
      <c r="U829" s="1811" t="str">
        <f>$L$4</f>
        <v>00000000</v>
      </c>
      <c r="V829" s="1812"/>
      <c r="W829" s="1812"/>
      <c r="X829" s="1813"/>
      <c r="Y829" s="806"/>
      <c r="Z829" s="186"/>
      <c r="AA829" s="1003">
        <f>IF(SUM(AA830:AA881)&gt;0,10000,0)</f>
        <v>0</v>
      </c>
      <c r="AB829" s="146"/>
      <c r="AC829" s="146"/>
      <c r="AD829" s="146"/>
    </row>
    <row r="830" spans="1:30" ht="9" customHeight="1" x14ac:dyDescent="0.2">
      <c r="A830" s="292"/>
      <c r="B830" s="160"/>
      <c r="C830" s="750"/>
      <c r="D830" s="750"/>
      <c r="E830" s="750"/>
      <c r="F830" s="750"/>
      <c r="G830" s="750"/>
      <c r="H830" s="750"/>
      <c r="I830" s="750"/>
      <c r="J830" s="750"/>
      <c r="K830" s="750"/>
      <c r="L830" s="750"/>
      <c r="M830" s="750"/>
      <c r="N830" s="750"/>
      <c r="O830" s="750"/>
      <c r="P830" s="750"/>
      <c r="Q830" s="750"/>
      <c r="R830" s="750"/>
      <c r="S830" s="750"/>
      <c r="T830" s="750"/>
      <c r="U830" s="750"/>
      <c r="V830" s="750"/>
      <c r="W830" s="750"/>
      <c r="X830" s="750"/>
      <c r="Y830" s="193"/>
      <c r="Z830" s="186"/>
      <c r="AA830" s="1003"/>
    </row>
    <row r="831" spans="1:30" ht="21" customHeight="1" x14ac:dyDescent="0.2">
      <c r="A831" s="296"/>
      <c r="B831" s="160"/>
      <c r="C831" s="750"/>
      <c r="D831" s="797"/>
      <c r="E831" s="797" t="s">
        <v>1596</v>
      </c>
      <c r="F831" s="1800"/>
      <c r="G831" s="1801"/>
      <c r="H831" s="1801"/>
      <c r="I831" s="1801"/>
      <c r="J831" s="1801"/>
      <c r="K831" s="1801"/>
      <c r="L831" s="1801"/>
      <c r="M831" s="1801"/>
      <c r="N831" s="1801"/>
      <c r="O831" s="1801"/>
      <c r="P831" s="1801"/>
      <c r="Q831" s="1801"/>
      <c r="R831" s="1801"/>
      <c r="S831" s="1801"/>
      <c r="T831" s="1801"/>
      <c r="U831" s="1801"/>
      <c r="V831" s="1801"/>
      <c r="W831" s="1801"/>
      <c r="X831" s="1801"/>
      <c r="Y831" s="193"/>
      <c r="Z831" s="186"/>
      <c r="AA831" s="1003">
        <f>IF(F831="?",0,IF(F831&lt;&gt;"",1,0))</f>
        <v>0</v>
      </c>
    </row>
    <row r="832" spans="1:30" s="354" customFormat="1" ht="5.25" customHeight="1" x14ac:dyDescent="0.2">
      <c r="A832" s="292"/>
      <c r="B832" s="230"/>
      <c r="C832" s="797"/>
      <c r="D832" s="797"/>
      <c r="E832" s="750"/>
      <c r="F832" s="750"/>
      <c r="G832" s="750"/>
      <c r="H832" s="750"/>
      <c r="I832" s="750"/>
      <c r="J832" s="750"/>
      <c r="K832" s="750"/>
      <c r="L832" s="750"/>
      <c r="M832" s="750"/>
      <c r="N832" s="750"/>
      <c r="O832" s="750"/>
      <c r="P832" s="750"/>
      <c r="Q832" s="750"/>
      <c r="R832" s="797"/>
      <c r="S832" s="797"/>
      <c r="T832" s="797"/>
      <c r="U832" s="797"/>
      <c r="V832" s="797"/>
      <c r="W832" s="797"/>
      <c r="X832" s="750"/>
      <c r="Y832" s="970"/>
      <c r="Z832" s="151"/>
      <c r="AA832" s="1003"/>
      <c r="AB832" s="355"/>
      <c r="AC832" s="355"/>
    </row>
    <row r="833" spans="1:29" ht="21" customHeight="1" x14ac:dyDescent="0.2">
      <c r="A833" s="296"/>
      <c r="B833" s="160"/>
      <c r="C833" s="750"/>
      <c r="D833" s="750"/>
      <c r="E833" s="797" t="s">
        <v>1070</v>
      </c>
      <c r="F833" s="1798"/>
      <c r="G833" s="1799"/>
      <c r="H833" s="750"/>
      <c r="I833" s="797" t="s">
        <v>905</v>
      </c>
      <c r="J833" s="1800"/>
      <c r="K833" s="1801"/>
      <c r="L833" s="1801"/>
      <c r="M833" s="1801"/>
      <c r="N833" s="1801"/>
      <c r="O833" s="1801"/>
      <c r="P833" s="1801"/>
      <c r="Q833" s="1801"/>
      <c r="R833" s="1801"/>
      <c r="S833" s="1801"/>
      <c r="T833" s="1801"/>
      <c r="U833" s="1801"/>
      <c r="V833" s="1801"/>
      <c r="W833" s="1801"/>
      <c r="X833" s="1801"/>
      <c r="Y833" s="193"/>
      <c r="Z833" s="186"/>
      <c r="AA833" s="1003">
        <f>IF(F833="?",0,IF(F833&lt;&gt;"",1,0))+IF(J833="?",0,IF(J833&lt;&gt;"",1,0))</f>
        <v>0</v>
      </c>
    </row>
    <row r="834" spans="1:29" s="354" customFormat="1" ht="9" customHeight="1" x14ac:dyDescent="0.2">
      <c r="A834" s="292"/>
      <c r="B834" s="230"/>
      <c r="C834" s="797"/>
      <c r="D834" s="797"/>
      <c r="E834" s="750"/>
      <c r="F834" s="750"/>
      <c r="G834" s="750"/>
      <c r="H834" s="750"/>
      <c r="I834" s="750"/>
      <c r="J834" s="750"/>
      <c r="K834" s="750"/>
      <c r="L834" s="750"/>
      <c r="M834" s="750"/>
      <c r="N834" s="750"/>
      <c r="O834" s="750"/>
      <c r="P834" s="750"/>
      <c r="Q834" s="750"/>
      <c r="R834" s="797"/>
      <c r="S834" s="797"/>
      <c r="T834" s="797"/>
      <c r="U834" s="797"/>
      <c r="V834" s="797"/>
      <c r="W834" s="797"/>
      <c r="X834" s="750"/>
      <c r="Y834" s="970"/>
      <c r="Z834" s="151"/>
      <c r="AA834" s="1003"/>
      <c r="AB834" s="355"/>
      <c r="AC834" s="355"/>
    </row>
    <row r="835" spans="1:29" s="354" customFormat="1" ht="24" customHeight="1" x14ac:dyDescent="0.2">
      <c r="A835" s="296"/>
      <c r="B835" s="230"/>
      <c r="C835" s="1802" t="s">
        <v>1597</v>
      </c>
      <c r="D835" s="1803"/>
      <c r="E835" s="1803"/>
      <c r="F835" s="1803"/>
      <c r="G835" s="1803"/>
      <c r="H835" s="1803"/>
      <c r="I835" s="1803"/>
      <c r="J835" s="1803"/>
      <c r="K835" s="1803"/>
      <c r="L835" s="1803"/>
      <c r="M835" s="1803"/>
      <c r="N835" s="1803"/>
      <c r="O835" s="1803"/>
      <c r="P835" s="1803"/>
      <c r="Q835" s="1803"/>
      <c r="R835" s="1803"/>
      <c r="S835" s="1803"/>
      <c r="T835" s="1803"/>
      <c r="U835" s="963"/>
      <c r="V835" s="855" t="s">
        <v>1166</v>
      </c>
      <c r="W835" s="103"/>
      <c r="X835" s="855" t="s">
        <v>1166</v>
      </c>
      <c r="Y835" s="797"/>
      <c r="Z835" s="151"/>
      <c r="AA835" s="1003">
        <f>IF(V835="?",0,IF(V835&lt;&gt;"",1,0))+IF(X835="?",0,IF(X835&lt;&gt;"",1,0))</f>
        <v>0</v>
      </c>
      <c r="AB835" s="355"/>
      <c r="AC835" s="355"/>
    </row>
    <row r="836" spans="1:29" s="354" customFormat="1" ht="9" customHeight="1" x14ac:dyDescent="0.2">
      <c r="A836" s="292"/>
      <c r="B836" s="230"/>
      <c r="C836" s="797"/>
      <c r="D836" s="797"/>
      <c r="E836" s="750"/>
      <c r="F836" s="750"/>
      <c r="G836" s="750"/>
      <c r="H836" s="750"/>
      <c r="I836" s="750"/>
      <c r="J836" s="750"/>
      <c r="K836" s="750"/>
      <c r="L836" s="750"/>
      <c r="M836" s="750"/>
      <c r="N836" s="750"/>
      <c r="O836" s="750"/>
      <c r="P836" s="750"/>
      <c r="Q836" s="750"/>
      <c r="R836" s="797"/>
      <c r="S836" s="797"/>
      <c r="T836" s="797"/>
      <c r="U836" s="797"/>
      <c r="V836" s="797"/>
      <c r="W836" s="797"/>
      <c r="X836" s="750"/>
      <c r="Y836" s="970"/>
      <c r="Z836" s="151"/>
      <c r="AA836" s="1003"/>
      <c r="AB836" s="355"/>
      <c r="AC836" s="355"/>
    </row>
    <row r="837" spans="1:29" s="354" customFormat="1" ht="21" customHeight="1" x14ac:dyDescent="0.2">
      <c r="A837" s="296"/>
      <c r="B837" s="230"/>
      <c r="C837" s="797"/>
      <c r="D837" s="797"/>
      <c r="E837" s="797"/>
      <c r="F837" s="797"/>
      <c r="G837" s="797"/>
      <c r="H837" s="797" t="s">
        <v>1598</v>
      </c>
      <c r="I837" s="1188" t="s">
        <v>1166</v>
      </c>
      <c r="J837" s="1804"/>
      <c r="K837" s="1804"/>
      <c r="L837" s="1804"/>
      <c r="M837" s="1805"/>
      <c r="N837" s="1805"/>
      <c r="O837" s="1805"/>
      <c r="P837" s="1805"/>
      <c r="Q837" s="1805"/>
      <c r="R837" s="1805"/>
      <c r="S837" s="1805"/>
      <c r="T837" s="1805"/>
      <c r="U837" s="1805"/>
      <c r="V837" s="1805"/>
      <c r="W837" s="1805"/>
      <c r="X837" s="1806"/>
      <c r="Y837" s="970"/>
      <c r="Z837" s="151"/>
      <c r="AA837" s="1003">
        <f>IF(I837="?",0,IF(I837&lt;&gt;"",1,0))</f>
        <v>0</v>
      </c>
      <c r="AB837" s="355"/>
      <c r="AC837" s="355"/>
    </row>
    <row r="838" spans="1:29" s="354" customFormat="1" ht="5.25" customHeight="1" x14ac:dyDescent="0.2">
      <c r="A838" s="292"/>
      <c r="B838" s="230"/>
      <c r="C838" s="797"/>
      <c r="D838" s="797"/>
      <c r="E838" s="750"/>
      <c r="F838" s="750"/>
      <c r="G838" s="750"/>
      <c r="H838" s="750"/>
      <c r="I838" s="750"/>
      <c r="J838" s="750"/>
      <c r="K838" s="750"/>
      <c r="L838" s="750"/>
      <c r="M838" s="750"/>
      <c r="N838" s="750"/>
      <c r="O838" s="750"/>
      <c r="P838" s="750"/>
      <c r="Q838" s="750"/>
      <c r="R838" s="797"/>
      <c r="S838" s="797"/>
      <c r="T838" s="797"/>
      <c r="U838" s="797"/>
      <c r="V838" s="797"/>
      <c r="W838" s="797"/>
      <c r="X838" s="750"/>
      <c r="Y838" s="970"/>
      <c r="Z838" s="151"/>
      <c r="AA838" s="1003"/>
      <c r="AB838" s="355"/>
      <c r="AC838" s="355"/>
    </row>
    <row r="839" spans="1:29" s="354" customFormat="1" ht="21" customHeight="1" x14ac:dyDescent="0.2">
      <c r="A839" s="296"/>
      <c r="B839" s="230"/>
      <c r="C839" s="750" t="s">
        <v>1631</v>
      </c>
      <c r="D839" s="797"/>
      <c r="E839" s="797"/>
      <c r="F839" s="797"/>
      <c r="G839" s="797"/>
      <c r="H839" s="797"/>
      <c r="I839" s="797"/>
      <c r="J839" s="797"/>
      <c r="K839" s="797"/>
      <c r="L839" s="797"/>
      <c r="M839" s="797"/>
      <c r="N839" s="797"/>
      <c r="O839" s="797"/>
      <c r="P839" s="797"/>
      <c r="Q839" s="855" t="s">
        <v>1166</v>
      </c>
      <c r="R839" s="749" t="s">
        <v>1632</v>
      </c>
      <c r="S839" s="970"/>
      <c r="T839" s="855" t="s">
        <v>1166</v>
      </c>
      <c r="U839" s="749" t="s">
        <v>1633</v>
      </c>
      <c r="V839" s="970"/>
      <c r="W839" s="855" t="s">
        <v>1166</v>
      </c>
      <c r="X839" s="749" t="s">
        <v>1634</v>
      </c>
      <c r="Y839" s="970"/>
      <c r="Z839" s="151"/>
      <c r="AA839" s="1003">
        <f>IF(Q839="?",0,IF(Q839&lt;&gt;"",1,0))+IF(T839="?",0,IF(T839&lt;&gt;"",1,0))+IF(W839="?",0,IF(W839&lt;&gt;"",1,0))</f>
        <v>0</v>
      </c>
      <c r="AB839" s="355"/>
      <c r="AC839" s="355"/>
    </row>
    <row r="840" spans="1:29" ht="9" customHeight="1" x14ac:dyDescent="0.2">
      <c r="A840" s="292"/>
      <c r="B840" s="281"/>
      <c r="C840" s="749"/>
      <c r="D840" s="749"/>
      <c r="E840" s="749"/>
      <c r="F840" s="749"/>
      <c r="G840" s="749"/>
      <c r="H840" s="749"/>
      <c r="I840" s="749"/>
      <c r="J840" s="749"/>
      <c r="K840" s="749"/>
      <c r="L840" s="749"/>
      <c r="M840" s="749"/>
      <c r="N840" s="749"/>
      <c r="O840" s="749"/>
      <c r="P840" s="749"/>
      <c r="Q840" s="749"/>
      <c r="R840" s="749"/>
      <c r="S840" s="749"/>
      <c r="T840" s="749"/>
      <c r="U840" s="749"/>
      <c r="V840" s="749"/>
      <c r="W840" s="749"/>
      <c r="X840" s="749"/>
      <c r="Y840" s="220"/>
      <c r="Z840" s="186"/>
      <c r="AA840" s="1003"/>
    </row>
    <row r="841" spans="1:29" s="353" customFormat="1" ht="27" customHeight="1" x14ac:dyDescent="0.2">
      <c r="A841" s="459" t="s">
        <v>258</v>
      </c>
      <c r="B841" s="165"/>
      <c r="C841" s="1787" t="s">
        <v>1599</v>
      </c>
      <c r="D841" s="1788"/>
      <c r="E841" s="1788"/>
      <c r="F841" s="1788"/>
      <c r="G841" s="1788"/>
      <c r="H841" s="1788"/>
      <c r="I841" s="1788"/>
      <c r="J841" s="1788"/>
      <c r="K841" s="1788"/>
      <c r="L841" s="1788"/>
      <c r="M841" s="1788"/>
      <c r="N841" s="1788"/>
      <c r="O841" s="1788"/>
      <c r="P841" s="1788"/>
      <c r="Q841" s="1788"/>
      <c r="R841" s="1788"/>
      <c r="S841" s="1788"/>
      <c r="T841" s="1793"/>
      <c r="U841" s="1793"/>
      <c r="V841" s="1793"/>
      <c r="W841" s="1793"/>
      <c r="X841" s="1794"/>
      <c r="Y841" s="239"/>
      <c r="Z841" s="166"/>
      <c r="AA841" s="1003"/>
    </row>
    <row r="842" spans="1:29" ht="5.25" customHeight="1" x14ac:dyDescent="0.2">
      <c r="A842" s="292"/>
      <c r="B842" s="281"/>
      <c r="C842" s="749"/>
      <c r="D842" s="749"/>
      <c r="E842" s="749"/>
      <c r="F842" s="749"/>
      <c r="G842" s="749"/>
      <c r="H842" s="749"/>
      <c r="I842" s="749"/>
      <c r="J842" s="749"/>
      <c r="K842" s="749"/>
      <c r="L842" s="749"/>
      <c r="M842" s="749"/>
      <c r="N842" s="749"/>
      <c r="O842" s="749"/>
      <c r="P842" s="749"/>
      <c r="Q842" s="749"/>
      <c r="R842" s="749"/>
      <c r="S842" s="749"/>
      <c r="T842" s="749"/>
      <c r="U842" s="749"/>
      <c r="V842" s="749"/>
      <c r="W842" s="749"/>
      <c r="X842" s="749"/>
      <c r="Y842" s="220"/>
      <c r="Z842" s="186"/>
      <c r="AA842" s="1003"/>
    </row>
    <row r="843" spans="1:29" s="354" customFormat="1" ht="21" customHeight="1" x14ac:dyDescent="0.2">
      <c r="A843" s="296"/>
      <c r="B843" s="230"/>
      <c r="C843" s="797"/>
      <c r="D843" s="797"/>
      <c r="E843" s="797"/>
      <c r="F843" s="797"/>
      <c r="G843" s="797"/>
      <c r="H843" s="797"/>
      <c r="I843" s="797" t="s">
        <v>1600</v>
      </c>
      <c r="J843" s="1795"/>
      <c r="K843" s="1796"/>
      <c r="L843" s="1797"/>
      <c r="M843" s="750" t="s">
        <v>1601</v>
      </c>
      <c r="N843" s="797"/>
      <c r="O843" s="797"/>
      <c r="P843" s="1795"/>
      <c r="Q843" s="1796"/>
      <c r="R843" s="1797"/>
      <c r="S843" s="750" t="s">
        <v>1602</v>
      </c>
      <c r="T843" s="797"/>
      <c r="U843" s="1795"/>
      <c r="V843" s="1796"/>
      <c r="W843" s="1797"/>
      <c r="X843" s="750" t="s">
        <v>1025</v>
      </c>
      <c r="Y843" s="797"/>
      <c r="Z843" s="151"/>
      <c r="AA843" s="1003">
        <f>IF(J843="?",0,IF(J843&lt;&gt;"",1,0))+IF(P843="?",0,IF(P843&lt;&gt;"",1,0))+IF(U843="?",0,IF(U843&lt;&gt;"",1,0))</f>
        <v>0</v>
      </c>
      <c r="AB843" s="355"/>
      <c r="AC843" s="355"/>
    </row>
    <row r="844" spans="1:29" s="354" customFormat="1" ht="5.25" customHeight="1" x14ac:dyDescent="0.2">
      <c r="A844" s="292"/>
      <c r="B844" s="230"/>
      <c r="C844" s="797"/>
      <c r="D844" s="797"/>
      <c r="E844" s="750"/>
      <c r="F844" s="750"/>
      <c r="G844" s="750"/>
      <c r="H844" s="750"/>
      <c r="I844" s="750"/>
      <c r="J844" s="750"/>
      <c r="K844" s="750"/>
      <c r="L844" s="750"/>
      <c r="M844" s="750"/>
      <c r="N844" s="750"/>
      <c r="O844" s="750"/>
      <c r="P844" s="750"/>
      <c r="Q844" s="750"/>
      <c r="R844" s="797"/>
      <c r="S844" s="797"/>
      <c r="T844" s="797"/>
      <c r="U844" s="797"/>
      <c r="V844" s="797"/>
      <c r="W844" s="797"/>
      <c r="X844" s="750"/>
      <c r="Y844" s="970"/>
      <c r="Z844" s="151"/>
      <c r="AA844" s="1003"/>
      <c r="AB844" s="355"/>
      <c r="AC844" s="355"/>
    </row>
    <row r="845" spans="1:29" s="353" customFormat="1" ht="27" customHeight="1" x14ac:dyDescent="0.2">
      <c r="A845" s="459" t="s">
        <v>258</v>
      </c>
      <c r="B845" s="165"/>
      <c r="C845" s="1787" t="s">
        <v>1603</v>
      </c>
      <c r="D845" s="1788"/>
      <c r="E845" s="1788"/>
      <c r="F845" s="1788"/>
      <c r="G845" s="1788"/>
      <c r="H845" s="1788"/>
      <c r="I845" s="1788"/>
      <c r="J845" s="1788"/>
      <c r="K845" s="1788"/>
      <c r="L845" s="1788"/>
      <c r="M845" s="1788"/>
      <c r="N845" s="1788"/>
      <c r="O845" s="1788"/>
      <c r="P845" s="1788"/>
      <c r="Q845" s="1788"/>
      <c r="R845" s="1788"/>
      <c r="S845" s="1788"/>
      <c r="T845" s="1793"/>
      <c r="U845" s="1793"/>
      <c r="V845" s="1793"/>
      <c r="W845" s="1793"/>
      <c r="X845" s="1794"/>
      <c r="Y845" s="239"/>
      <c r="Z845" s="166"/>
      <c r="AA845" s="1003"/>
    </row>
    <row r="846" spans="1:29" s="354" customFormat="1" ht="5.25" customHeight="1" x14ac:dyDescent="0.2">
      <c r="A846" s="292"/>
      <c r="B846" s="230"/>
      <c r="C846" s="797"/>
      <c r="D846" s="797"/>
      <c r="E846" s="750"/>
      <c r="F846" s="750"/>
      <c r="G846" s="750"/>
      <c r="H846" s="750"/>
      <c r="I846" s="750"/>
      <c r="J846" s="750"/>
      <c r="K846" s="750"/>
      <c r="L846" s="750"/>
      <c r="M846" s="750"/>
      <c r="N846" s="750"/>
      <c r="O846" s="750"/>
      <c r="P846" s="750"/>
      <c r="Q846" s="750"/>
      <c r="R846" s="797"/>
      <c r="S846" s="797"/>
      <c r="T846" s="797"/>
      <c r="U846" s="797"/>
      <c r="V846" s="797"/>
      <c r="W846" s="797"/>
      <c r="X846" s="750"/>
      <c r="Y846" s="970"/>
      <c r="Z846" s="151"/>
      <c r="AA846" s="1003"/>
      <c r="AB846" s="355"/>
      <c r="AC846" s="355"/>
    </row>
    <row r="847" spans="1:29" s="354" customFormat="1" ht="21" customHeight="1" x14ac:dyDescent="0.2">
      <c r="A847" s="296"/>
      <c r="B847" s="230"/>
      <c r="C847" s="797"/>
      <c r="D847" s="797"/>
      <c r="E847" s="797"/>
      <c r="F847" s="797"/>
      <c r="G847" s="797"/>
      <c r="H847" s="797"/>
      <c r="I847" s="797" t="s">
        <v>1604</v>
      </c>
      <c r="J847" s="1795"/>
      <c r="K847" s="1796"/>
      <c r="L847" s="1797"/>
      <c r="M847" s="750" t="s">
        <v>1601</v>
      </c>
      <c r="N847" s="797"/>
      <c r="O847" s="797"/>
      <c r="P847" s="1795"/>
      <c r="Q847" s="1796"/>
      <c r="R847" s="1797"/>
      <c r="S847" s="750" t="s">
        <v>1602</v>
      </c>
      <c r="T847" s="797"/>
      <c r="U847" s="1795"/>
      <c r="V847" s="1796"/>
      <c r="W847" s="1797"/>
      <c r="X847" s="750" t="s">
        <v>1025</v>
      </c>
      <c r="Y847" s="797"/>
      <c r="Z847" s="151"/>
      <c r="AA847" s="1003">
        <f>IF(J847="?",0,IF(J847&lt;&gt;"",1,0))+IF(P847="?",0,IF(P847&lt;&gt;"",1,0))+IF(U847="?",0,IF(U847&lt;&gt;"",1,0))</f>
        <v>0</v>
      </c>
      <c r="AB847" s="355"/>
      <c r="AC847" s="355"/>
    </row>
    <row r="848" spans="1:29" s="354" customFormat="1" ht="9" customHeight="1" x14ac:dyDescent="0.2">
      <c r="A848" s="292"/>
      <c r="B848" s="281"/>
      <c r="C848" s="749"/>
      <c r="D848" s="749"/>
      <c r="E848" s="749"/>
      <c r="F848" s="749"/>
      <c r="G848" s="749"/>
      <c r="H848" s="749"/>
      <c r="I848" s="749"/>
      <c r="J848" s="749"/>
      <c r="K848" s="749"/>
      <c r="L848" s="749"/>
      <c r="M848" s="749"/>
      <c r="N848" s="749"/>
      <c r="O848" s="749"/>
      <c r="P848" s="749"/>
      <c r="Q848" s="749"/>
      <c r="R848" s="749"/>
      <c r="S848" s="749"/>
      <c r="T848" s="749"/>
      <c r="U848" s="749"/>
      <c r="V848" s="749"/>
      <c r="W848" s="749"/>
      <c r="X848" s="749"/>
      <c r="Y848" s="220"/>
      <c r="Z848" s="186"/>
      <c r="AA848" s="1003"/>
      <c r="AB848" s="355"/>
      <c r="AC848" s="355"/>
    </row>
    <row r="849" spans="1:29" s="353" customFormat="1" ht="27" customHeight="1" x14ac:dyDescent="0.2">
      <c r="A849" s="459" t="s">
        <v>258</v>
      </c>
      <c r="B849" s="165"/>
      <c r="C849" s="1787" t="s">
        <v>1648</v>
      </c>
      <c r="D849" s="1788"/>
      <c r="E849" s="1788"/>
      <c r="F849" s="1788"/>
      <c r="G849" s="1788"/>
      <c r="H849" s="1788"/>
      <c r="I849" s="1788"/>
      <c r="J849" s="1788"/>
      <c r="K849" s="1788"/>
      <c r="L849" s="1788"/>
      <c r="M849" s="1788"/>
      <c r="N849" s="1788"/>
      <c r="O849" s="1788"/>
      <c r="P849" s="1788"/>
      <c r="Q849" s="1788"/>
      <c r="R849" s="1788"/>
      <c r="S849" s="1788"/>
      <c r="T849" s="1793"/>
      <c r="U849" s="1793"/>
      <c r="V849" s="1793"/>
      <c r="W849" s="1793"/>
      <c r="X849" s="1794"/>
      <c r="Y849" s="239"/>
      <c r="Z849" s="166"/>
      <c r="AA849" s="1003"/>
    </row>
    <row r="850" spans="1:29" s="354" customFormat="1" ht="5.25" customHeight="1" x14ac:dyDescent="0.2">
      <c r="A850" s="292"/>
      <c r="B850" s="281"/>
      <c r="C850" s="749"/>
      <c r="D850" s="749"/>
      <c r="E850" s="749"/>
      <c r="F850" s="749"/>
      <c r="G850" s="749"/>
      <c r="H850" s="749"/>
      <c r="I850" s="749"/>
      <c r="J850" s="749"/>
      <c r="K850" s="749"/>
      <c r="L850" s="749"/>
      <c r="M850" s="749"/>
      <c r="N850" s="749"/>
      <c r="O850" s="749"/>
      <c r="P850" s="749"/>
      <c r="Q850" s="749"/>
      <c r="R850" s="749"/>
      <c r="S850" s="749"/>
      <c r="T850" s="749"/>
      <c r="U850" s="749"/>
      <c r="V850" s="749"/>
      <c r="W850" s="749"/>
      <c r="X850" s="749"/>
      <c r="Y850" s="220"/>
      <c r="Z850" s="186"/>
      <c r="AA850" s="1003"/>
      <c r="AB850" s="355"/>
      <c r="AC850" s="355"/>
    </row>
    <row r="851" spans="1:29" s="354" customFormat="1" ht="21" customHeight="1" x14ac:dyDescent="0.2">
      <c r="A851" s="296"/>
      <c r="B851" s="230"/>
      <c r="C851" s="750" t="s">
        <v>1605</v>
      </c>
      <c r="D851" s="797"/>
      <c r="E851" s="797"/>
      <c r="F851" s="797"/>
      <c r="G851" s="797"/>
      <c r="H851" s="797"/>
      <c r="I851" s="797"/>
      <c r="J851" s="750"/>
      <c r="K851" s="750"/>
      <c r="L851" s="750"/>
      <c r="M851" s="750"/>
      <c r="N851" s="750"/>
      <c r="O851" s="750"/>
      <c r="P851" s="750"/>
      <c r="Q851" s="750"/>
      <c r="R851" s="750"/>
      <c r="S851" s="750"/>
      <c r="T851" s="797"/>
      <c r="U851" s="1795"/>
      <c r="V851" s="1796"/>
      <c r="W851" s="1797"/>
      <c r="X851" s="750" t="s">
        <v>1000</v>
      </c>
      <c r="Y851" s="797"/>
      <c r="Z851" s="151"/>
      <c r="AA851" s="1003">
        <f>IF(U851="?",0,IF(U851&lt;&gt;"",1,0))</f>
        <v>0</v>
      </c>
      <c r="AB851" s="355"/>
      <c r="AC851" s="355"/>
    </row>
    <row r="852" spans="1:29" s="354" customFormat="1" ht="9" customHeight="1" x14ac:dyDescent="0.2">
      <c r="A852" s="292"/>
      <c r="B852" s="281"/>
      <c r="C852" s="749"/>
      <c r="D852" s="749"/>
      <c r="E852" s="749"/>
      <c r="F852" s="749"/>
      <c r="G852" s="749"/>
      <c r="H852" s="749"/>
      <c r="I852" s="749"/>
      <c r="J852" s="749"/>
      <c r="K852" s="749"/>
      <c r="L852" s="749"/>
      <c r="M852" s="749"/>
      <c r="N852" s="749"/>
      <c r="O852" s="749"/>
      <c r="P852" s="749"/>
      <c r="Q852" s="749"/>
      <c r="R852" s="749"/>
      <c r="S852" s="749"/>
      <c r="T852" s="749"/>
      <c r="U852" s="749"/>
      <c r="V852" s="749"/>
      <c r="W852" s="749"/>
      <c r="X852" s="749"/>
      <c r="Y852" s="220"/>
      <c r="Z852" s="186"/>
      <c r="AA852" s="1003"/>
      <c r="AB852" s="355"/>
      <c r="AC852" s="355"/>
    </row>
    <row r="853" spans="1:29" s="353" customFormat="1" ht="21" customHeight="1" x14ac:dyDescent="0.2">
      <c r="A853" s="459" t="s">
        <v>258</v>
      </c>
      <c r="B853" s="165"/>
      <c r="C853" s="1787" t="s">
        <v>1649</v>
      </c>
      <c r="D853" s="1788"/>
      <c r="E853" s="1788"/>
      <c r="F853" s="1788"/>
      <c r="G853" s="1788"/>
      <c r="H853" s="1788"/>
      <c r="I853" s="1788"/>
      <c r="J853" s="1788"/>
      <c r="K853" s="1788"/>
      <c r="L853" s="1788"/>
      <c r="M853" s="1788"/>
      <c r="N853" s="1788"/>
      <c r="O853" s="1788"/>
      <c r="P853" s="1788"/>
      <c r="Q853" s="1788"/>
      <c r="R853" s="1788"/>
      <c r="S853" s="1788"/>
      <c r="T853" s="1789"/>
      <c r="U853" s="1789"/>
      <c r="V853" s="1789"/>
      <c r="W853" s="1789"/>
      <c r="X853" s="1790"/>
      <c r="Y853" s="239"/>
      <c r="Z853" s="166"/>
      <c r="AA853" s="1003"/>
    </row>
    <row r="854" spans="1:29" s="354" customFormat="1" ht="9" customHeight="1" x14ac:dyDescent="0.2">
      <c r="A854" s="292"/>
      <c r="B854" s="281"/>
      <c r="C854" s="749"/>
      <c r="D854" s="749"/>
      <c r="E854" s="749"/>
      <c r="F854" s="749"/>
      <c r="G854" s="749"/>
      <c r="H854" s="749"/>
      <c r="I854" s="749"/>
      <c r="J854" s="749"/>
      <c r="K854" s="749"/>
      <c r="L854" s="749"/>
      <c r="M854" s="749"/>
      <c r="N854" s="749"/>
      <c r="O854" s="749"/>
      <c r="P854" s="749"/>
      <c r="Q854" s="749"/>
      <c r="R854" s="749"/>
      <c r="S854" s="749"/>
      <c r="T854" s="749"/>
      <c r="U854" s="749"/>
      <c r="V854" s="749"/>
      <c r="W854" s="749"/>
      <c r="X854" s="749"/>
      <c r="Y854" s="220"/>
      <c r="Z854" s="186"/>
      <c r="AA854" s="1003"/>
      <c r="AB854" s="355"/>
      <c r="AC854" s="355"/>
    </row>
    <row r="855" spans="1:29" s="354" customFormat="1" ht="21" customHeight="1" x14ac:dyDescent="0.2">
      <c r="A855" s="296"/>
      <c r="B855" s="230"/>
      <c r="C855" s="749"/>
      <c r="D855" s="855" t="s">
        <v>1166</v>
      </c>
      <c r="E855" s="749" t="s">
        <v>1606</v>
      </c>
      <c r="F855" s="749"/>
      <c r="G855" s="749"/>
      <c r="H855" s="749"/>
      <c r="I855" s="749"/>
      <c r="J855" s="749"/>
      <c r="K855" s="749"/>
      <c r="L855" s="855" t="s">
        <v>1166</v>
      </c>
      <c r="M855" s="749" t="s">
        <v>1607</v>
      </c>
      <c r="N855" s="749"/>
      <c r="O855" s="749"/>
      <c r="P855" s="749"/>
      <c r="Q855" s="749"/>
      <c r="R855" s="749"/>
      <c r="S855" s="749"/>
      <c r="T855" s="855" t="s">
        <v>1166</v>
      </c>
      <c r="U855" s="749" t="s">
        <v>1608</v>
      </c>
      <c r="V855" s="749"/>
      <c r="W855" s="749"/>
      <c r="X855" s="749"/>
      <c r="Y855" s="220"/>
      <c r="Z855" s="151"/>
      <c r="AA855" s="1003">
        <f>IF(D855="?",0,IF(D855&lt;&gt;"",1,0))+IF(L855="?",0,IF(L855&lt;&gt;"",1,0))+IF(T855="?",0,IF(T855&lt;&gt;"",1,0))</f>
        <v>0</v>
      </c>
      <c r="AB855" s="355"/>
      <c r="AC855" s="355"/>
    </row>
    <row r="856" spans="1:29" s="971" customFormat="1" ht="5.25" customHeight="1" x14ac:dyDescent="0.2">
      <c r="A856" s="292"/>
      <c r="B856" s="230"/>
      <c r="C856" s="749"/>
      <c r="D856" s="750"/>
      <c r="E856" s="749"/>
      <c r="F856" s="749"/>
      <c r="G856" s="749"/>
      <c r="H856" s="749"/>
      <c r="I856" s="749"/>
      <c r="J856" s="749"/>
      <c r="K856" s="749"/>
      <c r="L856" s="749"/>
      <c r="M856" s="749"/>
      <c r="N856" s="749"/>
      <c r="O856" s="749"/>
      <c r="P856" s="749"/>
      <c r="Q856" s="749"/>
      <c r="R856" s="749"/>
      <c r="S856" s="963"/>
      <c r="T856" s="963"/>
      <c r="U856" s="963"/>
      <c r="V856" s="963"/>
      <c r="W856" s="963"/>
      <c r="X856" s="963"/>
      <c r="Y856" s="970"/>
      <c r="Z856" s="151"/>
      <c r="AA856" s="1006"/>
      <c r="AB856" s="972"/>
      <c r="AC856" s="972"/>
    </row>
    <row r="857" spans="1:29" s="354" customFormat="1" ht="21" customHeight="1" x14ac:dyDescent="0.2">
      <c r="A857" s="296"/>
      <c r="B857" s="230"/>
      <c r="C857" s="749"/>
      <c r="D857" s="855" t="s">
        <v>1166</v>
      </c>
      <c r="E857" s="749" t="s">
        <v>1609</v>
      </c>
      <c r="F857" s="749"/>
      <c r="G857" s="749"/>
      <c r="H857" s="749"/>
      <c r="I857" s="749"/>
      <c r="J857" s="749"/>
      <c r="K857" s="749"/>
      <c r="L857" s="855" t="s">
        <v>1166</v>
      </c>
      <c r="M857" s="749" t="s">
        <v>1610</v>
      </c>
      <c r="N857" s="749"/>
      <c r="O857" s="749"/>
      <c r="P857" s="749"/>
      <c r="Q857" s="749"/>
      <c r="R857" s="963"/>
      <c r="S857" s="963"/>
      <c r="T857" s="855" t="s">
        <v>1166</v>
      </c>
      <c r="U857" s="749" t="s">
        <v>1611</v>
      </c>
      <c r="V857" s="963"/>
      <c r="W857" s="963"/>
      <c r="X857" s="749"/>
      <c r="Y857" s="220"/>
      <c r="Z857" s="151"/>
      <c r="AA857" s="1003">
        <f>IF(D857="?",0,IF(D857&lt;&gt;"",1,0))+IF(L857="?",0,IF(L857&lt;&gt;"",1,0))+IF(T857="?",0,IF(T857&lt;&gt;"",1,0))</f>
        <v>0</v>
      </c>
      <c r="AB857" s="355"/>
      <c r="AC857" s="355"/>
    </row>
    <row r="858" spans="1:29" s="971" customFormat="1" ht="5.25" customHeight="1" x14ac:dyDescent="0.2">
      <c r="A858" s="292"/>
      <c r="B858" s="230"/>
      <c r="C858" s="749"/>
      <c r="D858" s="750"/>
      <c r="E858" s="749"/>
      <c r="F858" s="749"/>
      <c r="G858" s="749"/>
      <c r="H858" s="749"/>
      <c r="I858" s="749"/>
      <c r="J858" s="749"/>
      <c r="K858" s="749"/>
      <c r="L858" s="749"/>
      <c r="M858" s="749"/>
      <c r="N858" s="749"/>
      <c r="O858" s="749"/>
      <c r="P858" s="749"/>
      <c r="Q858" s="749"/>
      <c r="R858" s="963"/>
      <c r="S858" s="963"/>
      <c r="T858" s="963"/>
      <c r="U858" s="963"/>
      <c r="V858" s="963"/>
      <c r="W858" s="963"/>
      <c r="X858" s="749"/>
      <c r="Y858" s="970"/>
      <c r="Z858" s="151"/>
      <c r="AA858" s="1006"/>
      <c r="AB858" s="972"/>
      <c r="AC858" s="972"/>
    </row>
    <row r="859" spans="1:29" s="354" customFormat="1" ht="21" customHeight="1" x14ac:dyDescent="0.2">
      <c r="A859" s="296"/>
      <c r="B859" s="230"/>
      <c r="C859" s="749"/>
      <c r="D859" s="855" t="s">
        <v>1166</v>
      </c>
      <c r="E859" s="749" t="s">
        <v>1612</v>
      </c>
      <c r="F859" s="749"/>
      <c r="G859" s="749"/>
      <c r="H859" s="749"/>
      <c r="I859" s="749"/>
      <c r="J859" s="749"/>
      <c r="K859" s="749"/>
      <c r="L859" s="855" t="s">
        <v>1166</v>
      </c>
      <c r="M859" s="749" t="s">
        <v>1613</v>
      </c>
      <c r="N859" s="749"/>
      <c r="O859" s="749"/>
      <c r="P859" s="749"/>
      <c r="Q859" s="749"/>
      <c r="R859" s="963"/>
      <c r="S859" s="963"/>
      <c r="T859" s="855" t="s">
        <v>1166</v>
      </c>
      <c r="U859" s="749" t="s">
        <v>1614</v>
      </c>
      <c r="V859" s="963"/>
      <c r="W859" s="963"/>
      <c r="X859" s="749"/>
      <c r="Y859" s="220"/>
      <c r="Z859" s="151"/>
      <c r="AA859" s="1003">
        <f>IF(D859="?",0,IF(D859&lt;&gt;"",1,0))+IF(L859="?",0,IF(L859&lt;&gt;"",1,0))+IF(T859="?",0,IF(T859&lt;&gt;"",1,0))</f>
        <v>0</v>
      </c>
      <c r="AB859" s="355"/>
      <c r="AC859" s="355"/>
    </row>
    <row r="860" spans="1:29" s="971" customFormat="1" ht="5.25" customHeight="1" x14ac:dyDescent="0.2">
      <c r="A860" s="292"/>
      <c r="B860" s="230"/>
      <c r="C860" s="749"/>
      <c r="D860" s="750"/>
      <c r="E860" s="749"/>
      <c r="F860" s="749"/>
      <c r="G860" s="749"/>
      <c r="H860" s="749"/>
      <c r="I860" s="749"/>
      <c r="J860" s="749"/>
      <c r="K860" s="749"/>
      <c r="L860" s="749"/>
      <c r="M860" s="749"/>
      <c r="N860" s="749"/>
      <c r="O860" s="749"/>
      <c r="P860" s="749"/>
      <c r="Q860" s="749"/>
      <c r="R860" s="963"/>
      <c r="S860" s="963"/>
      <c r="T860" s="963"/>
      <c r="U860" s="963"/>
      <c r="V860" s="963"/>
      <c r="W860" s="963"/>
      <c r="X860" s="749"/>
      <c r="Y860" s="970"/>
      <c r="Z860" s="151"/>
      <c r="AA860" s="1006"/>
      <c r="AB860" s="972"/>
      <c r="AC860" s="972"/>
    </row>
    <row r="861" spans="1:29" s="354" customFormat="1" ht="21" customHeight="1" x14ac:dyDescent="0.2">
      <c r="A861" s="296"/>
      <c r="B861" s="230"/>
      <c r="C861" s="749"/>
      <c r="D861" s="855" t="s">
        <v>1166</v>
      </c>
      <c r="E861" s="749" t="s">
        <v>1615</v>
      </c>
      <c r="F861" s="749"/>
      <c r="G861" s="749"/>
      <c r="H861" s="749"/>
      <c r="I861" s="749"/>
      <c r="J861" s="749"/>
      <c r="K861" s="749"/>
      <c r="L861" s="855" t="s">
        <v>1166</v>
      </c>
      <c r="M861" s="749" t="s">
        <v>1616</v>
      </c>
      <c r="N861" s="749"/>
      <c r="O861" s="749"/>
      <c r="P861" s="749"/>
      <c r="Q861" s="749"/>
      <c r="R861" s="963"/>
      <c r="S861" s="963"/>
      <c r="T861" s="855" t="s">
        <v>1166</v>
      </c>
      <c r="U861" s="749" t="s">
        <v>1617</v>
      </c>
      <c r="V861" s="963"/>
      <c r="W861" s="963"/>
      <c r="X861" s="749"/>
      <c r="Y861" s="220"/>
      <c r="Z861" s="151"/>
      <c r="AA861" s="1003">
        <f>IF(D861="?",0,IF(D861&lt;&gt;"",1,0))+IF(L861="?",0,IF(L861&lt;&gt;"",1,0))+IF(T861="?",0,IF(T861&lt;&gt;"",1,0))</f>
        <v>0</v>
      </c>
      <c r="AB861" s="355"/>
      <c r="AC861" s="355"/>
    </row>
    <row r="862" spans="1:29" s="971" customFormat="1" ht="5.25" customHeight="1" x14ac:dyDescent="0.2">
      <c r="A862" s="292"/>
      <c r="B862" s="230"/>
      <c r="C862" s="749"/>
      <c r="D862" s="750"/>
      <c r="E862" s="750"/>
      <c r="F862" s="750"/>
      <c r="G862" s="750"/>
      <c r="H862" s="750"/>
      <c r="I862" s="750"/>
      <c r="J862" s="750"/>
      <c r="K862" s="750"/>
      <c r="L862" s="749"/>
      <c r="M862" s="749"/>
      <c r="N862" s="750"/>
      <c r="O862" s="750"/>
      <c r="P862" s="750"/>
      <c r="Q862" s="750"/>
      <c r="R862" s="797"/>
      <c r="S862" s="797"/>
      <c r="T862" s="797"/>
      <c r="U862" s="797"/>
      <c r="V862" s="797"/>
      <c r="W862" s="797"/>
      <c r="X862" s="750"/>
      <c r="Y862" s="970"/>
      <c r="Z862" s="151"/>
      <c r="AA862" s="1006"/>
      <c r="AB862" s="972"/>
      <c r="AC862" s="972"/>
    </row>
    <row r="863" spans="1:29" s="354" customFormat="1" ht="21" customHeight="1" x14ac:dyDescent="0.2">
      <c r="A863" s="296"/>
      <c r="B863" s="230"/>
      <c r="C863" s="749"/>
      <c r="D863" s="749" t="s">
        <v>1635</v>
      </c>
      <c r="E863" s="750"/>
      <c r="F863" s="1785"/>
      <c r="G863" s="1786"/>
      <c r="H863" s="1786"/>
      <c r="I863" s="1786"/>
      <c r="J863" s="1786"/>
      <c r="K863" s="750"/>
      <c r="L863" s="855" t="s">
        <v>1166</v>
      </c>
      <c r="M863" s="749" t="s">
        <v>1618</v>
      </c>
      <c r="N863" s="750"/>
      <c r="O863" s="750"/>
      <c r="P863" s="750"/>
      <c r="Q863" s="750"/>
      <c r="R863" s="797"/>
      <c r="S863" s="797"/>
      <c r="T863" s="855" t="s">
        <v>1166</v>
      </c>
      <c r="U863" s="749" t="s">
        <v>1619</v>
      </c>
      <c r="V863" s="797"/>
      <c r="W863" s="797"/>
      <c r="X863" s="750"/>
      <c r="Y863" s="220"/>
      <c r="Z863" s="151"/>
      <c r="AA863" s="1003">
        <f>IF(F863="?",0,IF(F863&lt;&gt;"",1,0))+IF(L863="?",0,IF(L863&lt;&gt;"",1,0))+IF(T863="?",0,IF(T863&lt;&gt;"",1,0))</f>
        <v>0</v>
      </c>
      <c r="AB863" s="355"/>
      <c r="AC863" s="355"/>
    </row>
    <row r="864" spans="1:29" ht="9" customHeight="1" x14ac:dyDescent="0.2">
      <c r="A864" s="292"/>
      <c r="B864" s="281"/>
      <c r="C864" s="749"/>
      <c r="D864" s="749"/>
      <c r="E864" s="749"/>
      <c r="F864" s="749"/>
      <c r="G864" s="749"/>
      <c r="H864" s="749"/>
      <c r="I864" s="749"/>
      <c r="J864" s="749"/>
      <c r="K864" s="749"/>
      <c r="L864" s="749"/>
      <c r="M864" s="749"/>
      <c r="N864" s="610"/>
      <c r="O864" s="610"/>
      <c r="P864" s="610"/>
      <c r="Q864" s="610"/>
      <c r="R864" s="749"/>
      <c r="S864" s="749"/>
      <c r="T864" s="749"/>
      <c r="U864" s="610"/>
      <c r="V864" s="610"/>
      <c r="W864" s="610"/>
      <c r="X864" s="610"/>
      <c r="Y864" s="183"/>
      <c r="Z864" s="186"/>
      <c r="AA864" s="1003"/>
    </row>
    <row r="865" spans="1:27" s="354" customFormat="1" ht="5.45" customHeight="1" x14ac:dyDescent="0.2">
      <c r="A865" s="292"/>
      <c r="B865" s="964"/>
      <c r="C865" s="965"/>
      <c r="D865" s="965"/>
      <c r="E865" s="965"/>
      <c r="F865" s="965"/>
      <c r="G865" s="965"/>
      <c r="H865" s="965"/>
      <c r="I865" s="965"/>
      <c r="J865" s="965"/>
      <c r="K865" s="965"/>
      <c r="L865" s="965"/>
      <c r="M865" s="965"/>
      <c r="N865" s="965"/>
      <c r="O865" s="965"/>
      <c r="P865" s="965"/>
      <c r="Q865" s="965"/>
      <c r="R865" s="965"/>
      <c r="S865" s="965"/>
      <c r="T865" s="965"/>
      <c r="U865" s="965"/>
      <c r="V865" s="802"/>
      <c r="W865" s="802"/>
      <c r="X865" s="802"/>
      <c r="Y865" s="802"/>
      <c r="Z865" s="803"/>
      <c r="AA865" s="1003"/>
    </row>
    <row r="866" spans="1:27" s="885" customFormat="1" ht="36" customHeight="1" x14ac:dyDescent="0.2">
      <c r="A866" s="292"/>
      <c r="B866" s="225"/>
      <c r="C866" s="1730" t="s">
        <v>977</v>
      </c>
      <c r="D866" s="1791"/>
      <c r="E866" s="1791"/>
      <c r="F866" s="1791"/>
      <c r="G866" s="1791"/>
      <c r="H866" s="1791"/>
      <c r="I866" s="1791"/>
      <c r="J866" s="1791"/>
      <c r="K866" s="1791"/>
      <c r="L866" s="1791"/>
      <c r="M866" s="1791"/>
      <c r="N866" s="1791"/>
      <c r="O866" s="1791"/>
      <c r="P866" s="1791"/>
      <c r="Q866" s="1791"/>
      <c r="R866" s="1791"/>
      <c r="S866" s="1791"/>
      <c r="T866" s="1791"/>
      <c r="U866" s="1791"/>
      <c r="V866" s="1791"/>
      <c r="W866" s="1791"/>
      <c r="X866" s="1792"/>
      <c r="Y866" s="698"/>
      <c r="Z866" s="226"/>
      <c r="AA866" s="1003"/>
    </row>
    <row r="867" spans="1:27" s="354" customFormat="1" ht="5.25" customHeight="1" x14ac:dyDescent="0.2">
      <c r="A867" s="292"/>
      <c r="B867" s="230"/>
      <c r="C867" s="750"/>
      <c r="D867" s="750"/>
      <c r="E867" s="750"/>
      <c r="F867" s="750"/>
      <c r="G867" s="750"/>
      <c r="H867" s="750"/>
      <c r="I867" s="750"/>
      <c r="J867" s="750"/>
      <c r="K867" s="750"/>
      <c r="L867" s="750"/>
      <c r="M867" s="750"/>
      <c r="N867" s="750"/>
      <c r="O867" s="750"/>
      <c r="P867" s="750"/>
      <c r="Q867" s="750"/>
      <c r="R867" s="750"/>
      <c r="S867" s="750"/>
      <c r="T867" s="750"/>
      <c r="U867" s="750"/>
      <c r="V867" s="750"/>
      <c r="W867" s="750"/>
      <c r="X867" s="750"/>
      <c r="Y867" s="750"/>
      <c r="Z867" s="151"/>
      <c r="AA867" s="1003"/>
    </row>
    <row r="868" spans="1:27" s="974" customFormat="1" ht="22.5" customHeight="1" x14ac:dyDescent="0.2">
      <c r="A868" s="292"/>
      <c r="B868" s="966"/>
      <c r="C868" s="746" t="s">
        <v>1620</v>
      </c>
      <c r="D868" s="746"/>
      <c r="E868" s="746"/>
      <c r="F868" s="746"/>
      <c r="G868" s="746"/>
      <c r="H868" s="746"/>
      <c r="I868" s="746"/>
      <c r="J868" s="746"/>
      <c r="K868" s="746"/>
      <c r="L868" s="746"/>
      <c r="M868" s="746"/>
      <c r="N868" s="746"/>
      <c r="O868" s="746"/>
      <c r="P868" s="746"/>
      <c r="Q868" s="746"/>
      <c r="R868" s="749"/>
      <c r="S868" s="749"/>
      <c r="T868" s="749"/>
      <c r="U868" s="749"/>
      <c r="V868" s="749"/>
      <c r="W868" s="749"/>
      <c r="X868" s="749"/>
      <c r="Y868" s="963"/>
      <c r="Z868" s="973"/>
      <c r="AA868" s="1003"/>
    </row>
    <row r="869" spans="1:27" s="354" customFormat="1" ht="5.25" customHeight="1" x14ac:dyDescent="0.2">
      <c r="A869" s="292"/>
      <c r="B869" s="230"/>
      <c r="C869" s="750"/>
      <c r="D869" s="748"/>
      <c r="E869" s="748"/>
      <c r="F869" s="750"/>
      <c r="G869" s="750"/>
      <c r="H869" s="750"/>
      <c r="I869" s="750"/>
      <c r="J869" s="750"/>
      <c r="K869" s="750"/>
      <c r="L869" s="750"/>
      <c r="M869" s="750"/>
      <c r="N869" s="750"/>
      <c r="O869" s="750"/>
      <c r="P869" s="750"/>
      <c r="Q869" s="750"/>
      <c r="R869" s="750"/>
      <c r="S869" s="750"/>
      <c r="T869" s="750"/>
      <c r="U869" s="750"/>
      <c r="V869" s="750"/>
      <c r="W869" s="750"/>
      <c r="X869" s="750"/>
      <c r="Y869" s="750"/>
      <c r="Z869" s="151"/>
      <c r="AA869" s="1003"/>
    </row>
    <row r="870" spans="1:27" s="354" customFormat="1" ht="21" customHeight="1" x14ac:dyDescent="0.2">
      <c r="A870" s="292"/>
      <c r="B870" s="230"/>
      <c r="C870" s="750" t="s">
        <v>82</v>
      </c>
      <c r="D870" s="748"/>
      <c r="E870" s="748"/>
      <c r="F870" s="750"/>
      <c r="G870" s="750"/>
      <c r="H870" s="750"/>
      <c r="I870" s="1268"/>
      <c r="J870" s="1268"/>
      <c r="K870" s="1268"/>
      <c r="L870" s="1268"/>
      <c r="M870" s="1268"/>
      <c r="N870" s="1268"/>
      <c r="O870" s="1268"/>
      <c r="P870" s="1268"/>
      <c r="Q870" s="1268"/>
      <c r="R870" s="1268"/>
      <c r="S870" s="1268"/>
      <c r="T870" s="1268"/>
      <c r="U870" s="1268"/>
      <c r="V870" s="1268"/>
      <c r="W870" s="1268"/>
      <c r="X870" s="1268"/>
      <c r="Y870" s="750"/>
      <c r="Z870" s="151"/>
      <c r="AA870" s="1003">
        <f>IF(I870="?",0,IF(I870&lt;&gt;"",1,0))</f>
        <v>0</v>
      </c>
    </row>
    <row r="871" spans="1:27" s="354" customFormat="1" ht="5.25" customHeight="1" x14ac:dyDescent="0.2">
      <c r="A871" s="292"/>
      <c r="B871" s="230"/>
      <c r="C871" s="749"/>
      <c r="D871" s="748"/>
      <c r="E871" s="748"/>
      <c r="F871" s="750"/>
      <c r="G871" s="750"/>
      <c r="H871" s="750"/>
      <c r="I871" s="750"/>
      <c r="J871" s="750"/>
      <c r="K871" s="750"/>
      <c r="L871" s="750"/>
      <c r="M871" s="750"/>
      <c r="N871" s="750"/>
      <c r="O871" s="750"/>
      <c r="P871" s="750"/>
      <c r="Q871" s="750"/>
      <c r="R871" s="750"/>
      <c r="S871" s="750"/>
      <c r="T871" s="750"/>
      <c r="U871" s="750"/>
      <c r="V871" s="750"/>
      <c r="W871" s="750"/>
      <c r="X871" s="750"/>
      <c r="Y871" s="750"/>
      <c r="Z871" s="151"/>
      <c r="AA871" s="1003"/>
    </row>
    <row r="872" spans="1:27" s="354" customFormat="1" ht="21" customHeight="1" x14ac:dyDescent="0.2">
      <c r="A872" s="292"/>
      <c r="B872" s="235"/>
      <c r="C872" s="750" t="s">
        <v>61</v>
      </c>
      <c r="D872" s="748"/>
      <c r="E872" s="748"/>
      <c r="F872" s="750"/>
      <c r="G872" s="750"/>
      <c r="H872" s="750"/>
      <c r="I872" s="1268"/>
      <c r="J872" s="1268"/>
      <c r="K872" s="1268"/>
      <c r="L872" s="1268"/>
      <c r="M872" s="1268"/>
      <c r="N872" s="1268"/>
      <c r="O872" s="1268"/>
      <c r="P872" s="1268"/>
      <c r="Q872" s="1268"/>
      <c r="R872" s="1268"/>
      <c r="S872" s="1268"/>
      <c r="T872" s="1268"/>
      <c r="U872" s="1268"/>
      <c r="V872" s="1268"/>
      <c r="W872" s="1268"/>
      <c r="X872" s="1268"/>
      <c r="Y872" s="750"/>
      <c r="Z872" s="151"/>
      <c r="AA872" s="1003">
        <f>IF(I872="?",0,IF(I872&lt;&gt;"",1,0))</f>
        <v>0</v>
      </c>
    </row>
    <row r="873" spans="1:27" s="354" customFormat="1" ht="5.25" customHeight="1" x14ac:dyDescent="0.2">
      <c r="A873" s="292"/>
      <c r="B873" s="230"/>
      <c r="C873" s="749"/>
      <c r="D873" s="748"/>
      <c r="E873" s="748"/>
      <c r="F873" s="750"/>
      <c r="G873" s="750"/>
      <c r="H873" s="750"/>
      <c r="I873" s="750"/>
      <c r="J873" s="750"/>
      <c r="K873" s="750"/>
      <c r="L873" s="750"/>
      <c r="M873" s="750"/>
      <c r="N873" s="750"/>
      <c r="O873" s="750"/>
      <c r="P873" s="750"/>
      <c r="Q873" s="750"/>
      <c r="R873" s="750"/>
      <c r="S873" s="750"/>
      <c r="T873" s="750"/>
      <c r="U873" s="750"/>
      <c r="V873" s="750"/>
      <c r="W873" s="750"/>
      <c r="X873" s="750"/>
      <c r="Y873" s="750"/>
      <c r="Z873" s="151"/>
      <c r="AA873" s="1003"/>
    </row>
    <row r="874" spans="1:27" s="354" customFormat="1" ht="21" customHeight="1" x14ac:dyDescent="0.2">
      <c r="A874" s="292"/>
      <c r="B874" s="235"/>
      <c r="C874" s="750" t="s">
        <v>238</v>
      </c>
      <c r="D874" s="748"/>
      <c r="E874" s="748"/>
      <c r="F874" s="750"/>
      <c r="G874" s="750"/>
      <c r="H874" s="750"/>
      <c r="I874" s="1268"/>
      <c r="J874" s="1268"/>
      <c r="K874" s="1268"/>
      <c r="L874" s="1268"/>
      <c r="M874" s="1268"/>
      <c r="N874" s="1268"/>
      <c r="O874" s="1268"/>
      <c r="P874" s="1268"/>
      <c r="Q874" s="1268"/>
      <c r="R874" s="1268"/>
      <c r="S874" s="1268"/>
      <c r="T874" s="1268"/>
      <c r="U874" s="1268"/>
      <c r="V874" s="1268"/>
      <c r="W874" s="1268"/>
      <c r="X874" s="1268"/>
      <c r="Y874" s="750"/>
      <c r="Z874" s="151"/>
      <c r="AA874" s="1003">
        <f>IF(I874="?",0,IF(I874&lt;&gt;"",1,0))</f>
        <v>0</v>
      </c>
    </row>
    <row r="875" spans="1:27" s="354" customFormat="1" ht="5.25" customHeight="1" x14ac:dyDescent="0.2">
      <c r="A875" s="292"/>
      <c r="B875" s="228"/>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155"/>
      <c r="AA875" s="1003"/>
    </row>
    <row r="876" spans="1:27" s="354" customFormat="1" ht="5.25" customHeight="1" x14ac:dyDescent="0.2">
      <c r="A876" s="292"/>
      <c r="B876" s="230"/>
      <c r="C876" s="750"/>
      <c r="D876" s="750"/>
      <c r="E876" s="750"/>
      <c r="F876" s="750"/>
      <c r="G876" s="750"/>
      <c r="H876" s="750"/>
      <c r="I876" s="750"/>
      <c r="J876" s="750"/>
      <c r="K876" s="750"/>
      <c r="L876" s="750"/>
      <c r="M876" s="750"/>
      <c r="N876" s="750"/>
      <c r="O876" s="750"/>
      <c r="P876" s="750"/>
      <c r="Q876" s="750"/>
      <c r="R876" s="750"/>
      <c r="S876" s="750"/>
      <c r="T876" s="750"/>
      <c r="U876" s="750"/>
      <c r="V876" s="750"/>
      <c r="W876" s="750"/>
      <c r="X876" s="750"/>
      <c r="Y876" s="750"/>
      <c r="Z876" s="151"/>
      <c r="AA876" s="1003"/>
    </row>
    <row r="877" spans="1:27" s="884" customFormat="1" ht="36" customHeight="1" x14ac:dyDescent="0.2">
      <c r="A877" s="292"/>
      <c r="B877" s="225"/>
      <c r="C877" s="1730" t="s">
        <v>976</v>
      </c>
      <c r="D877" s="1791"/>
      <c r="E877" s="1791"/>
      <c r="F877" s="1791"/>
      <c r="G877" s="1791"/>
      <c r="H877" s="1791"/>
      <c r="I877" s="1791"/>
      <c r="J877" s="1791"/>
      <c r="K877" s="1791"/>
      <c r="L877" s="1791"/>
      <c r="M877" s="1791"/>
      <c r="N877" s="1791"/>
      <c r="O877" s="1791"/>
      <c r="P877" s="1791"/>
      <c r="Q877" s="1791"/>
      <c r="R877" s="1791"/>
      <c r="S877" s="1791"/>
      <c r="T877" s="1791"/>
      <c r="U877" s="1791"/>
      <c r="V877" s="1791"/>
      <c r="W877" s="1791"/>
      <c r="X877" s="1792"/>
      <c r="Y877" s="698"/>
      <c r="Z877" s="226"/>
      <c r="AA877" s="1003"/>
    </row>
    <row r="878" spans="1:27" s="354" customFormat="1" ht="5.25" customHeight="1" x14ac:dyDescent="0.2">
      <c r="A878" s="292"/>
      <c r="B878" s="228"/>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155"/>
      <c r="AA878" s="1003"/>
    </row>
    <row r="879" spans="1:27" s="354" customFormat="1" ht="5.25" customHeight="1" x14ac:dyDescent="0.2">
      <c r="A879" s="292"/>
      <c r="B879" s="230"/>
      <c r="C879" s="750"/>
      <c r="D879" s="750"/>
      <c r="E879" s="750"/>
      <c r="F879" s="750"/>
      <c r="G879" s="750"/>
      <c r="H879" s="750"/>
      <c r="I879" s="750"/>
      <c r="J879" s="750"/>
      <c r="K879" s="750"/>
      <c r="L879" s="750"/>
      <c r="M879" s="750"/>
      <c r="N879" s="750"/>
      <c r="O879" s="750"/>
      <c r="P879" s="750"/>
      <c r="Q879" s="750"/>
      <c r="R879" s="750"/>
      <c r="S879" s="750"/>
      <c r="T879" s="750"/>
      <c r="U879" s="750"/>
      <c r="V879" s="750"/>
      <c r="W879" s="750"/>
      <c r="X879" s="750"/>
      <c r="Y879" s="750"/>
      <c r="Z879" s="151"/>
      <c r="AA879" s="1003"/>
    </row>
    <row r="880" spans="1:27" s="354" customFormat="1" ht="30.75" customHeight="1" x14ac:dyDescent="0.2">
      <c r="A880" s="292"/>
      <c r="B880" s="230"/>
      <c r="C880" s="1273" t="s">
        <v>1141</v>
      </c>
      <c r="D880" s="1273"/>
      <c r="E880" s="1273"/>
      <c r="F880" s="1273"/>
      <c r="G880" s="1273"/>
      <c r="H880" s="1273"/>
      <c r="I880" s="1273"/>
      <c r="J880" s="1273"/>
      <c r="K880" s="1273"/>
      <c r="L880" s="1273"/>
      <c r="M880" s="1273"/>
      <c r="N880" s="1274"/>
      <c r="O880" s="1274"/>
      <c r="P880" s="1274"/>
      <c r="Q880" s="1274"/>
      <c r="R880" s="1274"/>
      <c r="S880" s="1274"/>
      <c r="T880" s="1274"/>
      <c r="U880" s="332"/>
      <c r="V880" s="332"/>
      <c r="W880" s="1188" t="s">
        <v>1166</v>
      </c>
      <c r="X880" s="1189"/>
      <c r="Y880" s="750"/>
      <c r="Z880" s="151"/>
      <c r="AA880" s="1003">
        <f>IF(W880="?",0,IF(W880&lt;&gt;"",1,0))</f>
        <v>0</v>
      </c>
    </row>
    <row r="881" spans="1:30" s="354" customFormat="1" ht="10.5" customHeight="1" x14ac:dyDescent="0.2">
      <c r="A881" s="288" t="str">
        <f>IF($L$4&lt;&gt;"",$L$4,"")</f>
        <v>00000000</v>
      </c>
      <c r="B881" s="197"/>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59"/>
      <c r="AA881" s="1003"/>
    </row>
    <row r="882" spans="1:30" s="354" customFormat="1" ht="5.25" customHeight="1" x14ac:dyDescent="0.2">
      <c r="A882" s="292"/>
      <c r="B882" s="964"/>
      <c r="C882" s="965"/>
      <c r="D882" s="965"/>
      <c r="E882" s="965"/>
      <c r="F882" s="965"/>
      <c r="G882" s="965"/>
      <c r="H882" s="965"/>
      <c r="I882" s="965"/>
      <c r="J882" s="965"/>
      <c r="K882" s="965"/>
      <c r="L882" s="965"/>
      <c r="M882" s="965"/>
      <c r="N882" s="965"/>
      <c r="O882" s="965"/>
      <c r="P882" s="965"/>
      <c r="Q882" s="965"/>
      <c r="R882" s="965"/>
      <c r="S882" s="965"/>
      <c r="T882" s="965"/>
      <c r="U882" s="965"/>
      <c r="V882" s="802"/>
      <c r="W882" s="802"/>
      <c r="X882" s="802"/>
      <c r="Y882" s="802"/>
      <c r="Z882" s="803"/>
      <c r="AA882" s="1003"/>
      <c r="AB882" s="146"/>
      <c r="AC882" s="146"/>
      <c r="AD882" s="146"/>
    </row>
    <row r="883" spans="1:30" s="354" customFormat="1" ht="21" customHeight="1" x14ac:dyDescent="0.2">
      <c r="A883" s="292"/>
      <c r="B883" s="281"/>
      <c r="C883" s="1807" t="s">
        <v>1324</v>
      </c>
      <c r="D883" s="1673"/>
      <c r="E883" s="1673"/>
      <c r="F883" s="1673"/>
      <c r="G883" s="847" t="s">
        <v>1329</v>
      </c>
      <c r="H883" s="1808" t="str">
        <f>$L$10</f>
        <v/>
      </c>
      <c r="I883" s="1809"/>
      <c r="J883" s="1809"/>
      <c r="K883" s="1809"/>
      <c r="L883" s="1809"/>
      <c r="M883" s="1809"/>
      <c r="N883" s="1809"/>
      <c r="O883" s="1809"/>
      <c r="P883" s="1809"/>
      <c r="Q883" s="1809"/>
      <c r="R883" s="1809"/>
      <c r="S883" s="1809"/>
      <c r="T883" s="1810"/>
      <c r="U883" s="1811" t="str">
        <f>$L$4</f>
        <v>00000000</v>
      </c>
      <c r="V883" s="1812"/>
      <c r="W883" s="1812"/>
      <c r="X883" s="1813"/>
      <c r="Y883" s="806"/>
      <c r="Z883" s="186"/>
      <c r="AA883" s="1003">
        <f>IF(SUM(AA884:AA935)&gt;0,10000,0)</f>
        <v>0</v>
      </c>
      <c r="AB883" s="146"/>
      <c r="AC883" s="146"/>
      <c r="AD883" s="146"/>
    </row>
    <row r="884" spans="1:30" ht="9" customHeight="1" x14ac:dyDescent="0.2">
      <c r="A884" s="292"/>
      <c r="B884" s="160"/>
      <c r="C884" s="750"/>
      <c r="D884" s="750"/>
      <c r="E884" s="750"/>
      <c r="F884" s="750"/>
      <c r="G884" s="750"/>
      <c r="H884" s="750"/>
      <c r="I884" s="750"/>
      <c r="J884" s="750"/>
      <c r="K884" s="750"/>
      <c r="L884" s="750"/>
      <c r="M884" s="750"/>
      <c r="N884" s="750"/>
      <c r="O884" s="750"/>
      <c r="P884" s="750"/>
      <c r="Q884" s="750"/>
      <c r="R884" s="750"/>
      <c r="S884" s="750"/>
      <c r="T884" s="750"/>
      <c r="U884" s="750"/>
      <c r="V884" s="750"/>
      <c r="W884" s="750"/>
      <c r="X884" s="750"/>
      <c r="Y884" s="193"/>
      <c r="Z884" s="186"/>
      <c r="AA884" s="1003"/>
    </row>
    <row r="885" spans="1:30" ht="21" customHeight="1" x14ac:dyDescent="0.2">
      <c r="A885" s="296"/>
      <c r="B885" s="160"/>
      <c r="C885" s="750"/>
      <c r="D885" s="797"/>
      <c r="E885" s="797" t="s">
        <v>1596</v>
      </c>
      <c r="F885" s="1800"/>
      <c r="G885" s="1801"/>
      <c r="H885" s="1801"/>
      <c r="I885" s="1801"/>
      <c r="J885" s="1801"/>
      <c r="K885" s="1801"/>
      <c r="L885" s="1801"/>
      <c r="M885" s="1801"/>
      <c r="N885" s="1801"/>
      <c r="O885" s="1801"/>
      <c r="P885" s="1801"/>
      <c r="Q885" s="1801"/>
      <c r="R885" s="1801"/>
      <c r="S885" s="1801"/>
      <c r="T885" s="1801"/>
      <c r="U885" s="1801"/>
      <c r="V885" s="1801"/>
      <c r="W885" s="1801"/>
      <c r="X885" s="1801"/>
      <c r="Y885" s="193"/>
      <c r="Z885" s="186"/>
      <c r="AA885" s="1003">
        <f>IF(F885="?",0,IF(F885&lt;&gt;"",1,0))</f>
        <v>0</v>
      </c>
    </row>
    <row r="886" spans="1:30" s="354" customFormat="1" ht="5.25" customHeight="1" x14ac:dyDescent="0.2">
      <c r="A886" s="292"/>
      <c r="B886" s="230"/>
      <c r="C886" s="797"/>
      <c r="D886" s="797"/>
      <c r="E886" s="750"/>
      <c r="F886" s="750"/>
      <c r="G886" s="750"/>
      <c r="H886" s="750"/>
      <c r="I886" s="750"/>
      <c r="J886" s="750"/>
      <c r="K886" s="750"/>
      <c r="L886" s="750"/>
      <c r="M886" s="750"/>
      <c r="N886" s="750"/>
      <c r="O886" s="750"/>
      <c r="P886" s="750"/>
      <c r="Q886" s="750"/>
      <c r="R886" s="797"/>
      <c r="S886" s="797"/>
      <c r="T886" s="797"/>
      <c r="U886" s="797"/>
      <c r="V886" s="797"/>
      <c r="W886" s="797"/>
      <c r="X886" s="750"/>
      <c r="Y886" s="970"/>
      <c r="Z886" s="151"/>
      <c r="AA886" s="1003"/>
      <c r="AB886" s="355"/>
      <c r="AC886" s="355"/>
    </row>
    <row r="887" spans="1:30" ht="21" customHeight="1" x14ac:dyDescent="0.2">
      <c r="A887" s="296"/>
      <c r="B887" s="160"/>
      <c r="C887" s="750"/>
      <c r="D887" s="750"/>
      <c r="E887" s="797" t="s">
        <v>1070</v>
      </c>
      <c r="F887" s="1798"/>
      <c r="G887" s="1799"/>
      <c r="H887" s="750"/>
      <c r="I887" s="797" t="s">
        <v>905</v>
      </c>
      <c r="J887" s="1800"/>
      <c r="K887" s="1801"/>
      <c r="L887" s="1801"/>
      <c r="M887" s="1801"/>
      <c r="N887" s="1801"/>
      <c r="O887" s="1801"/>
      <c r="P887" s="1801"/>
      <c r="Q887" s="1801"/>
      <c r="R887" s="1801"/>
      <c r="S887" s="1801"/>
      <c r="T887" s="1801"/>
      <c r="U887" s="1801"/>
      <c r="V887" s="1801"/>
      <c r="W887" s="1801"/>
      <c r="X887" s="1801"/>
      <c r="Y887" s="193"/>
      <c r="Z887" s="186"/>
      <c r="AA887" s="1003">
        <f>IF(F887="?",0,IF(F887&lt;&gt;"",1,0))+IF(J887="?",0,IF(J887&lt;&gt;"",1,0))</f>
        <v>0</v>
      </c>
    </row>
    <row r="888" spans="1:30" s="354" customFormat="1" ht="9" customHeight="1" x14ac:dyDescent="0.2">
      <c r="A888" s="292"/>
      <c r="B888" s="230"/>
      <c r="C888" s="797"/>
      <c r="D888" s="797"/>
      <c r="E888" s="750"/>
      <c r="F888" s="750"/>
      <c r="G888" s="750"/>
      <c r="H888" s="750"/>
      <c r="I888" s="750"/>
      <c r="J888" s="750"/>
      <c r="K888" s="750"/>
      <c r="L888" s="750"/>
      <c r="M888" s="750"/>
      <c r="N888" s="750"/>
      <c r="O888" s="750"/>
      <c r="P888" s="750"/>
      <c r="Q888" s="750"/>
      <c r="R888" s="797"/>
      <c r="S888" s="797"/>
      <c r="T888" s="797"/>
      <c r="U888" s="797"/>
      <c r="V888" s="797"/>
      <c r="W888" s="797"/>
      <c r="X888" s="750"/>
      <c r="Y888" s="970"/>
      <c r="Z888" s="151"/>
      <c r="AA888" s="1003"/>
      <c r="AB888" s="355"/>
      <c r="AC888" s="355"/>
    </row>
    <row r="889" spans="1:30" s="354" customFormat="1" ht="24" customHeight="1" x14ac:dyDescent="0.2">
      <c r="A889" s="296"/>
      <c r="B889" s="230"/>
      <c r="C889" s="1802" t="s">
        <v>1597</v>
      </c>
      <c r="D889" s="1803"/>
      <c r="E889" s="1803"/>
      <c r="F889" s="1803"/>
      <c r="G889" s="1803"/>
      <c r="H889" s="1803"/>
      <c r="I889" s="1803"/>
      <c r="J889" s="1803"/>
      <c r="K889" s="1803"/>
      <c r="L889" s="1803"/>
      <c r="M889" s="1803"/>
      <c r="N889" s="1803"/>
      <c r="O889" s="1803"/>
      <c r="P889" s="1803"/>
      <c r="Q889" s="1803"/>
      <c r="R889" s="1803"/>
      <c r="S889" s="1803"/>
      <c r="T889" s="1803"/>
      <c r="U889" s="963"/>
      <c r="V889" s="855" t="s">
        <v>1166</v>
      </c>
      <c r="W889" s="103"/>
      <c r="X889" s="855" t="s">
        <v>1166</v>
      </c>
      <c r="Y889" s="797"/>
      <c r="Z889" s="151"/>
      <c r="AA889" s="1003">
        <f>IF(V889="?",0,IF(V889&lt;&gt;"",1,0))+IF(X889="?",0,IF(X889&lt;&gt;"",1,0))</f>
        <v>0</v>
      </c>
      <c r="AB889" s="355"/>
      <c r="AC889" s="355"/>
    </row>
    <row r="890" spans="1:30" s="354" customFormat="1" ht="9" customHeight="1" x14ac:dyDescent="0.2">
      <c r="A890" s="292"/>
      <c r="B890" s="230"/>
      <c r="C890" s="797"/>
      <c r="D890" s="797"/>
      <c r="E890" s="750"/>
      <c r="F890" s="750"/>
      <c r="G890" s="750"/>
      <c r="H890" s="750"/>
      <c r="I890" s="750"/>
      <c r="J890" s="750"/>
      <c r="K890" s="750"/>
      <c r="L890" s="750"/>
      <c r="M890" s="750"/>
      <c r="N890" s="750"/>
      <c r="O890" s="750"/>
      <c r="P890" s="750"/>
      <c r="Q890" s="750"/>
      <c r="R890" s="797"/>
      <c r="S890" s="797"/>
      <c r="T890" s="797"/>
      <c r="U890" s="797"/>
      <c r="V890" s="797"/>
      <c r="W890" s="797"/>
      <c r="X890" s="750"/>
      <c r="Y890" s="970"/>
      <c r="Z890" s="151"/>
      <c r="AA890" s="1003"/>
      <c r="AB890" s="355"/>
      <c r="AC890" s="355"/>
    </row>
    <row r="891" spans="1:30" s="354" customFormat="1" ht="21" customHeight="1" x14ac:dyDescent="0.2">
      <c r="A891" s="296"/>
      <c r="B891" s="230"/>
      <c r="C891" s="797"/>
      <c r="D891" s="797"/>
      <c r="E891" s="797"/>
      <c r="F891" s="797"/>
      <c r="G891" s="797"/>
      <c r="H891" s="797" t="s">
        <v>1598</v>
      </c>
      <c r="I891" s="1188" t="s">
        <v>1166</v>
      </c>
      <c r="J891" s="1804"/>
      <c r="K891" s="1804"/>
      <c r="L891" s="1804"/>
      <c r="M891" s="1805"/>
      <c r="N891" s="1805"/>
      <c r="O891" s="1805"/>
      <c r="P891" s="1805"/>
      <c r="Q891" s="1805"/>
      <c r="R891" s="1805"/>
      <c r="S891" s="1805"/>
      <c r="T891" s="1805"/>
      <c r="U891" s="1805"/>
      <c r="V891" s="1805"/>
      <c r="W891" s="1805"/>
      <c r="X891" s="1806"/>
      <c r="Y891" s="970"/>
      <c r="Z891" s="151"/>
      <c r="AA891" s="1003">
        <f>IF(I891="?",0,IF(I891&lt;&gt;"",1,0))</f>
        <v>0</v>
      </c>
      <c r="AB891" s="355"/>
      <c r="AC891" s="355"/>
    </row>
    <row r="892" spans="1:30" s="354" customFormat="1" ht="5.25" customHeight="1" x14ac:dyDescent="0.2">
      <c r="A892" s="292"/>
      <c r="B892" s="230"/>
      <c r="C892" s="797"/>
      <c r="D892" s="797"/>
      <c r="E892" s="750"/>
      <c r="F892" s="750"/>
      <c r="G892" s="750"/>
      <c r="H892" s="750"/>
      <c r="I892" s="750"/>
      <c r="J892" s="750"/>
      <c r="K892" s="750"/>
      <c r="L892" s="750"/>
      <c r="M892" s="750"/>
      <c r="N892" s="750"/>
      <c r="O892" s="750"/>
      <c r="P892" s="750"/>
      <c r="Q892" s="750"/>
      <c r="R892" s="797"/>
      <c r="S892" s="797"/>
      <c r="T892" s="797"/>
      <c r="U892" s="797"/>
      <c r="V892" s="797"/>
      <c r="W892" s="797"/>
      <c r="X892" s="750"/>
      <c r="Y892" s="970"/>
      <c r="Z892" s="151"/>
      <c r="AA892" s="1003"/>
      <c r="AB892" s="355"/>
      <c r="AC892" s="355"/>
    </row>
    <row r="893" spans="1:30" s="354" customFormat="1" ht="21" customHeight="1" x14ac:dyDescent="0.2">
      <c r="A893" s="296"/>
      <c r="B893" s="230"/>
      <c r="C893" s="750" t="s">
        <v>1631</v>
      </c>
      <c r="D893" s="797"/>
      <c r="E893" s="797"/>
      <c r="F893" s="797"/>
      <c r="G893" s="797"/>
      <c r="H893" s="797"/>
      <c r="I893" s="797"/>
      <c r="J893" s="797"/>
      <c r="K893" s="797"/>
      <c r="L893" s="797"/>
      <c r="M893" s="797"/>
      <c r="N893" s="797"/>
      <c r="O893" s="797"/>
      <c r="P893" s="797"/>
      <c r="Q893" s="855" t="s">
        <v>1166</v>
      </c>
      <c r="R893" s="749" t="s">
        <v>1632</v>
      </c>
      <c r="S893" s="970"/>
      <c r="T893" s="855" t="s">
        <v>1166</v>
      </c>
      <c r="U893" s="749" t="s">
        <v>1633</v>
      </c>
      <c r="V893" s="970"/>
      <c r="W893" s="855" t="s">
        <v>1166</v>
      </c>
      <c r="X893" s="749" t="s">
        <v>1634</v>
      </c>
      <c r="Y893" s="970"/>
      <c r="Z893" s="151"/>
      <c r="AA893" s="1003">
        <f>IF(Q893="?",0,IF(Q893&lt;&gt;"",1,0))+IF(T893="?",0,IF(T893&lt;&gt;"",1,0))+IF(W893="?",0,IF(W893&lt;&gt;"",1,0))</f>
        <v>0</v>
      </c>
      <c r="AB893" s="355"/>
      <c r="AC893" s="355"/>
    </row>
    <row r="894" spans="1:30" ht="9" customHeight="1" x14ac:dyDescent="0.2">
      <c r="A894" s="292"/>
      <c r="B894" s="281"/>
      <c r="C894" s="749"/>
      <c r="D894" s="749"/>
      <c r="E894" s="749"/>
      <c r="F894" s="749"/>
      <c r="G894" s="749"/>
      <c r="H894" s="749"/>
      <c r="I894" s="749"/>
      <c r="J894" s="749"/>
      <c r="K894" s="749"/>
      <c r="L894" s="749"/>
      <c r="M894" s="749"/>
      <c r="N894" s="749"/>
      <c r="O894" s="749"/>
      <c r="P894" s="749"/>
      <c r="Q894" s="749"/>
      <c r="R894" s="749"/>
      <c r="S894" s="749"/>
      <c r="T894" s="749"/>
      <c r="U894" s="749"/>
      <c r="V894" s="749"/>
      <c r="W894" s="749"/>
      <c r="X894" s="749"/>
      <c r="Y894" s="220"/>
      <c r="Z894" s="186"/>
      <c r="AA894" s="1003"/>
    </row>
    <row r="895" spans="1:30" s="353" customFormat="1" ht="27" customHeight="1" x14ac:dyDescent="0.2">
      <c r="A895" s="459" t="s">
        <v>258</v>
      </c>
      <c r="B895" s="165"/>
      <c r="C895" s="1787" t="s">
        <v>1599</v>
      </c>
      <c r="D895" s="1788"/>
      <c r="E895" s="1788"/>
      <c r="F895" s="1788"/>
      <c r="G895" s="1788"/>
      <c r="H895" s="1788"/>
      <c r="I895" s="1788"/>
      <c r="J895" s="1788"/>
      <c r="K895" s="1788"/>
      <c r="L895" s="1788"/>
      <c r="M895" s="1788"/>
      <c r="N895" s="1788"/>
      <c r="O895" s="1788"/>
      <c r="P895" s="1788"/>
      <c r="Q895" s="1788"/>
      <c r="R895" s="1788"/>
      <c r="S895" s="1788"/>
      <c r="T895" s="1793"/>
      <c r="U895" s="1793"/>
      <c r="V895" s="1793"/>
      <c r="W895" s="1793"/>
      <c r="X895" s="1794"/>
      <c r="Y895" s="239"/>
      <c r="Z895" s="166"/>
      <c r="AA895" s="1003"/>
    </row>
    <row r="896" spans="1:30" ht="5.25" customHeight="1" x14ac:dyDescent="0.2">
      <c r="A896" s="292"/>
      <c r="B896" s="281"/>
      <c r="C896" s="749"/>
      <c r="D896" s="749"/>
      <c r="E896" s="749"/>
      <c r="F896" s="749"/>
      <c r="G896" s="749"/>
      <c r="H896" s="749"/>
      <c r="I896" s="749"/>
      <c r="J896" s="749"/>
      <c r="K896" s="749"/>
      <c r="L896" s="749"/>
      <c r="M896" s="749"/>
      <c r="N896" s="749"/>
      <c r="O896" s="749"/>
      <c r="P896" s="749"/>
      <c r="Q896" s="749"/>
      <c r="R896" s="749"/>
      <c r="S896" s="749"/>
      <c r="T896" s="749"/>
      <c r="U896" s="749"/>
      <c r="V896" s="749"/>
      <c r="W896" s="749"/>
      <c r="X896" s="749"/>
      <c r="Y896" s="220"/>
      <c r="Z896" s="186"/>
      <c r="AA896" s="1003"/>
    </row>
    <row r="897" spans="1:29" s="354" customFormat="1" ht="21" customHeight="1" x14ac:dyDescent="0.2">
      <c r="A897" s="296"/>
      <c r="B897" s="230"/>
      <c r="C897" s="797"/>
      <c r="D897" s="797"/>
      <c r="E897" s="797"/>
      <c r="F897" s="797"/>
      <c r="G897" s="797"/>
      <c r="H897" s="797"/>
      <c r="I897" s="797" t="s">
        <v>1600</v>
      </c>
      <c r="J897" s="1795"/>
      <c r="K897" s="1796"/>
      <c r="L897" s="1797"/>
      <c r="M897" s="750" t="s">
        <v>1601</v>
      </c>
      <c r="N897" s="797"/>
      <c r="O897" s="797"/>
      <c r="P897" s="1795"/>
      <c r="Q897" s="1796"/>
      <c r="R897" s="1797"/>
      <c r="S897" s="750" t="s">
        <v>1602</v>
      </c>
      <c r="T897" s="797"/>
      <c r="U897" s="1795"/>
      <c r="V897" s="1796"/>
      <c r="W897" s="1797"/>
      <c r="X897" s="750" t="s">
        <v>1025</v>
      </c>
      <c r="Y897" s="797"/>
      <c r="Z897" s="151"/>
      <c r="AA897" s="1003">
        <f>IF(J897="?",0,IF(J897&lt;&gt;"",1,0))+IF(P897="?",0,IF(P897&lt;&gt;"",1,0))+IF(U897="?",0,IF(U897&lt;&gt;"",1,0))</f>
        <v>0</v>
      </c>
      <c r="AB897" s="355"/>
      <c r="AC897" s="355"/>
    </row>
    <row r="898" spans="1:29" s="354" customFormat="1" ht="5.25" customHeight="1" x14ac:dyDescent="0.2">
      <c r="A898" s="292"/>
      <c r="B898" s="230"/>
      <c r="C898" s="797"/>
      <c r="D898" s="797"/>
      <c r="E898" s="750"/>
      <c r="F898" s="750"/>
      <c r="G898" s="750"/>
      <c r="H898" s="750"/>
      <c r="I898" s="750"/>
      <c r="J898" s="750"/>
      <c r="K898" s="750"/>
      <c r="L898" s="750"/>
      <c r="M898" s="750"/>
      <c r="N898" s="750"/>
      <c r="O898" s="750"/>
      <c r="P898" s="750"/>
      <c r="Q898" s="750"/>
      <c r="R898" s="797"/>
      <c r="S898" s="797"/>
      <c r="T898" s="797"/>
      <c r="U898" s="797"/>
      <c r="V898" s="797"/>
      <c r="W898" s="797"/>
      <c r="X898" s="750"/>
      <c r="Y898" s="970"/>
      <c r="Z898" s="151"/>
      <c r="AA898" s="1003"/>
      <c r="AB898" s="355"/>
      <c r="AC898" s="355"/>
    </row>
    <row r="899" spans="1:29" s="353" customFormat="1" ht="27" customHeight="1" x14ac:dyDescent="0.2">
      <c r="A899" s="459" t="s">
        <v>258</v>
      </c>
      <c r="B899" s="165"/>
      <c r="C899" s="1787" t="s">
        <v>1603</v>
      </c>
      <c r="D899" s="1788"/>
      <c r="E899" s="1788"/>
      <c r="F899" s="1788"/>
      <c r="G899" s="1788"/>
      <c r="H899" s="1788"/>
      <c r="I899" s="1788"/>
      <c r="J899" s="1788"/>
      <c r="K899" s="1788"/>
      <c r="L899" s="1788"/>
      <c r="M899" s="1788"/>
      <c r="N899" s="1788"/>
      <c r="O899" s="1788"/>
      <c r="P899" s="1788"/>
      <c r="Q899" s="1788"/>
      <c r="R899" s="1788"/>
      <c r="S899" s="1788"/>
      <c r="T899" s="1793"/>
      <c r="U899" s="1793"/>
      <c r="V899" s="1793"/>
      <c r="W899" s="1793"/>
      <c r="X899" s="1794"/>
      <c r="Y899" s="239"/>
      <c r="Z899" s="166"/>
      <c r="AA899" s="1003"/>
    </row>
    <row r="900" spans="1:29" s="354" customFormat="1" ht="5.25" customHeight="1" x14ac:dyDescent="0.2">
      <c r="A900" s="292"/>
      <c r="B900" s="230"/>
      <c r="C900" s="797"/>
      <c r="D900" s="797"/>
      <c r="E900" s="750"/>
      <c r="F900" s="750"/>
      <c r="G900" s="750"/>
      <c r="H900" s="750"/>
      <c r="I900" s="750"/>
      <c r="J900" s="750"/>
      <c r="K900" s="750"/>
      <c r="L900" s="750"/>
      <c r="M900" s="750"/>
      <c r="N900" s="750"/>
      <c r="O900" s="750"/>
      <c r="P900" s="750"/>
      <c r="Q900" s="750"/>
      <c r="R900" s="797"/>
      <c r="S900" s="797"/>
      <c r="T900" s="797"/>
      <c r="U900" s="797"/>
      <c r="V900" s="797"/>
      <c r="W900" s="797"/>
      <c r="X900" s="750"/>
      <c r="Y900" s="970"/>
      <c r="Z900" s="151"/>
      <c r="AA900" s="1003"/>
      <c r="AB900" s="355"/>
      <c r="AC900" s="355"/>
    </row>
    <row r="901" spans="1:29" s="354" customFormat="1" ht="21" customHeight="1" x14ac:dyDescent="0.2">
      <c r="A901" s="296"/>
      <c r="B901" s="230"/>
      <c r="C901" s="797"/>
      <c r="D901" s="797"/>
      <c r="E901" s="797"/>
      <c r="F901" s="797"/>
      <c r="G901" s="797"/>
      <c r="H901" s="797"/>
      <c r="I901" s="797" t="s">
        <v>1604</v>
      </c>
      <c r="J901" s="1795"/>
      <c r="K901" s="1796"/>
      <c r="L901" s="1797"/>
      <c r="M901" s="750" t="s">
        <v>1601</v>
      </c>
      <c r="N901" s="797"/>
      <c r="O901" s="797"/>
      <c r="P901" s="1795"/>
      <c r="Q901" s="1796"/>
      <c r="R901" s="1797"/>
      <c r="S901" s="750" t="s">
        <v>1602</v>
      </c>
      <c r="T901" s="797"/>
      <c r="U901" s="1795"/>
      <c r="V901" s="1796"/>
      <c r="W901" s="1797"/>
      <c r="X901" s="750" t="s">
        <v>1025</v>
      </c>
      <c r="Y901" s="797"/>
      <c r="Z901" s="151"/>
      <c r="AA901" s="1003">
        <f>IF(J901="?",0,IF(J901&lt;&gt;"",1,0))+IF(P901="?",0,IF(P901&lt;&gt;"",1,0))+IF(U901="?",0,IF(U901&lt;&gt;"",1,0))</f>
        <v>0</v>
      </c>
      <c r="AB901" s="355"/>
      <c r="AC901" s="355"/>
    </row>
    <row r="902" spans="1:29" s="354" customFormat="1" ht="9" customHeight="1" x14ac:dyDescent="0.2">
      <c r="A902" s="292"/>
      <c r="B902" s="281"/>
      <c r="C902" s="749"/>
      <c r="D902" s="749"/>
      <c r="E902" s="749"/>
      <c r="F902" s="749"/>
      <c r="G902" s="749"/>
      <c r="H902" s="749"/>
      <c r="I902" s="749"/>
      <c r="J902" s="749"/>
      <c r="K902" s="749"/>
      <c r="L902" s="749"/>
      <c r="M902" s="749"/>
      <c r="N902" s="749"/>
      <c r="O902" s="749"/>
      <c r="P902" s="749"/>
      <c r="Q902" s="749"/>
      <c r="R902" s="749"/>
      <c r="S902" s="749"/>
      <c r="T902" s="749"/>
      <c r="U902" s="749"/>
      <c r="V902" s="749"/>
      <c r="W902" s="749"/>
      <c r="X902" s="749"/>
      <c r="Y902" s="220"/>
      <c r="Z902" s="186"/>
      <c r="AA902" s="1003"/>
      <c r="AB902" s="355"/>
      <c r="AC902" s="355"/>
    </row>
    <row r="903" spans="1:29" s="353" customFormat="1" ht="27" customHeight="1" x14ac:dyDescent="0.2">
      <c r="A903" s="459" t="s">
        <v>258</v>
      </c>
      <c r="B903" s="165"/>
      <c r="C903" s="1787" t="s">
        <v>1648</v>
      </c>
      <c r="D903" s="1788"/>
      <c r="E903" s="1788"/>
      <c r="F903" s="1788"/>
      <c r="G903" s="1788"/>
      <c r="H903" s="1788"/>
      <c r="I903" s="1788"/>
      <c r="J903" s="1788"/>
      <c r="K903" s="1788"/>
      <c r="L903" s="1788"/>
      <c r="M903" s="1788"/>
      <c r="N903" s="1788"/>
      <c r="O903" s="1788"/>
      <c r="P903" s="1788"/>
      <c r="Q903" s="1788"/>
      <c r="R903" s="1788"/>
      <c r="S903" s="1788"/>
      <c r="T903" s="1793"/>
      <c r="U903" s="1793"/>
      <c r="V903" s="1793"/>
      <c r="W903" s="1793"/>
      <c r="X903" s="1794"/>
      <c r="Y903" s="239"/>
      <c r="Z903" s="166"/>
      <c r="AA903" s="1003"/>
    </row>
    <row r="904" spans="1:29" s="354" customFormat="1" ht="5.25" customHeight="1" x14ac:dyDescent="0.2">
      <c r="A904" s="292"/>
      <c r="B904" s="281"/>
      <c r="C904" s="749"/>
      <c r="D904" s="749"/>
      <c r="E904" s="749"/>
      <c r="F904" s="749"/>
      <c r="G904" s="749"/>
      <c r="H904" s="749"/>
      <c r="I904" s="749"/>
      <c r="J904" s="749"/>
      <c r="K904" s="749"/>
      <c r="L904" s="749"/>
      <c r="M904" s="749"/>
      <c r="N904" s="749"/>
      <c r="O904" s="749"/>
      <c r="P904" s="749"/>
      <c r="Q904" s="749"/>
      <c r="R904" s="749"/>
      <c r="S904" s="749"/>
      <c r="T904" s="749"/>
      <c r="U904" s="749"/>
      <c r="V904" s="749"/>
      <c r="W904" s="749"/>
      <c r="X904" s="749"/>
      <c r="Y904" s="220"/>
      <c r="Z904" s="186"/>
      <c r="AA904" s="1003"/>
      <c r="AB904" s="355"/>
      <c r="AC904" s="355"/>
    </row>
    <row r="905" spans="1:29" s="354" customFormat="1" ht="21" customHeight="1" x14ac:dyDescent="0.2">
      <c r="A905" s="296"/>
      <c r="B905" s="230"/>
      <c r="C905" s="750" t="s">
        <v>1605</v>
      </c>
      <c r="D905" s="797"/>
      <c r="E905" s="797"/>
      <c r="F905" s="797"/>
      <c r="G905" s="797"/>
      <c r="H905" s="797"/>
      <c r="I905" s="797"/>
      <c r="J905" s="750"/>
      <c r="K905" s="750"/>
      <c r="L905" s="750"/>
      <c r="M905" s="750"/>
      <c r="N905" s="750"/>
      <c r="O905" s="750"/>
      <c r="P905" s="750"/>
      <c r="Q905" s="750"/>
      <c r="R905" s="750"/>
      <c r="S905" s="750"/>
      <c r="T905" s="797"/>
      <c r="U905" s="1795"/>
      <c r="V905" s="1796"/>
      <c r="W905" s="1797"/>
      <c r="X905" s="750" t="s">
        <v>1000</v>
      </c>
      <c r="Y905" s="797"/>
      <c r="Z905" s="151"/>
      <c r="AA905" s="1003">
        <f>IF(U905="?",0,IF(U905&lt;&gt;"",1,0))</f>
        <v>0</v>
      </c>
      <c r="AB905" s="355"/>
      <c r="AC905" s="355"/>
    </row>
    <row r="906" spans="1:29" s="354" customFormat="1" ht="9" customHeight="1" x14ac:dyDescent="0.2">
      <c r="A906" s="292"/>
      <c r="B906" s="281"/>
      <c r="C906" s="749"/>
      <c r="D906" s="749"/>
      <c r="E906" s="749"/>
      <c r="F906" s="749"/>
      <c r="G906" s="749"/>
      <c r="H906" s="749"/>
      <c r="I906" s="749"/>
      <c r="J906" s="749"/>
      <c r="K906" s="749"/>
      <c r="L906" s="749"/>
      <c r="M906" s="749"/>
      <c r="N906" s="749"/>
      <c r="O906" s="749"/>
      <c r="P906" s="749"/>
      <c r="Q906" s="749"/>
      <c r="R906" s="749"/>
      <c r="S906" s="749"/>
      <c r="T906" s="749"/>
      <c r="U906" s="749"/>
      <c r="V906" s="749"/>
      <c r="W906" s="749"/>
      <c r="X906" s="749"/>
      <c r="Y906" s="220"/>
      <c r="Z906" s="186"/>
      <c r="AA906" s="1003"/>
      <c r="AB906" s="355"/>
      <c r="AC906" s="355"/>
    </row>
    <row r="907" spans="1:29" s="353" customFormat="1" ht="21" customHeight="1" x14ac:dyDescent="0.2">
      <c r="A907" s="459" t="s">
        <v>258</v>
      </c>
      <c r="B907" s="165"/>
      <c r="C907" s="1787" t="s">
        <v>1649</v>
      </c>
      <c r="D907" s="1788"/>
      <c r="E907" s="1788"/>
      <c r="F907" s="1788"/>
      <c r="G907" s="1788"/>
      <c r="H907" s="1788"/>
      <c r="I907" s="1788"/>
      <c r="J907" s="1788"/>
      <c r="K907" s="1788"/>
      <c r="L907" s="1788"/>
      <c r="M907" s="1788"/>
      <c r="N907" s="1788"/>
      <c r="O907" s="1788"/>
      <c r="P907" s="1788"/>
      <c r="Q907" s="1788"/>
      <c r="R907" s="1788"/>
      <c r="S907" s="1788"/>
      <c r="T907" s="1789"/>
      <c r="U907" s="1789"/>
      <c r="V907" s="1789"/>
      <c r="W907" s="1789"/>
      <c r="X907" s="1790"/>
      <c r="Y907" s="239"/>
      <c r="Z907" s="166"/>
      <c r="AA907" s="1003"/>
    </row>
    <row r="908" spans="1:29" s="354" customFormat="1" ht="9" customHeight="1" x14ac:dyDescent="0.2">
      <c r="A908" s="292"/>
      <c r="B908" s="281"/>
      <c r="C908" s="749"/>
      <c r="D908" s="749"/>
      <c r="E908" s="749"/>
      <c r="F908" s="749"/>
      <c r="G908" s="749"/>
      <c r="H908" s="749"/>
      <c r="I908" s="749"/>
      <c r="J908" s="749"/>
      <c r="K908" s="749"/>
      <c r="L908" s="749"/>
      <c r="M908" s="749"/>
      <c r="N908" s="749"/>
      <c r="O908" s="749"/>
      <c r="P908" s="749"/>
      <c r="Q908" s="749"/>
      <c r="R908" s="749"/>
      <c r="S908" s="749"/>
      <c r="T908" s="749"/>
      <c r="U908" s="749"/>
      <c r="V908" s="749"/>
      <c r="W908" s="749"/>
      <c r="X908" s="749"/>
      <c r="Y908" s="220"/>
      <c r="Z908" s="186"/>
      <c r="AA908" s="1003"/>
      <c r="AB908" s="355"/>
      <c r="AC908" s="355"/>
    </row>
    <row r="909" spans="1:29" s="354" customFormat="1" ht="21" customHeight="1" x14ac:dyDescent="0.2">
      <c r="A909" s="296"/>
      <c r="B909" s="230"/>
      <c r="C909" s="749"/>
      <c r="D909" s="855" t="s">
        <v>1166</v>
      </c>
      <c r="E909" s="749" t="s">
        <v>1606</v>
      </c>
      <c r="F909" s="749"/>
      <c r="G909" s="749"/>
      <c r="H909" s="749"/>
      <c r="I909" s="749"/>
      <c r="J909" s="749"/>
      <c r="K909" s="749"/>
      <c r="L909" s="855" t="s">
        <v>1166</v>
      </c>
      <c r="M909" s="749" t="s">
        <v>1607</v>
      </c>
      <c r="N909" s="749"/>
      <c r="O909" s="749"/>
      <c r="P909" s="749"/>
      <c r="Q909" s="749"/>
      <c r="R909" s="749"/>
      <c r="S909" s="749"/>
      <c r="T909" s="855" t="s">
        <v>1166</v>
      </c>
      <c r="U909" s="749" t="s">
        <v>1608</v>
      </c>
      <c r="V909" s="749"/>
      <c r="W909" s="749"/>
      <c r="X909" s="749"/>
      <c r="Y909" s="220"/>
      <c r="Z909" s="151"/>
      <c r="AA909" s="1003">
        <f>IF(D909="?",0,IF(D909&lt;&gt;"",1,0))+IF(L909="?",0,IF(L909&lt;&gt;"",1,0))+IF(T909="?",0,IF(T909&lt;&gt;"",1,0))</f>
        <v>0</v>
      </c>
      <c r="AB909" s="355"/>
      <c r="AC909" s="355"/>
    </row>
    <row r="910" spans="1:29" s="971" customFormat="1" ht="5.25" customHeight="1" x14ac:dyDescent="0.2">
      <c r="A910" s="292"/>
      <c r="B910" s="230"/>
      <c r="C910" s="749"/>
      <c r="D910" s="750"/>
      <c r="E910" s="749"/>
      <c r="F910" s="749"/>
      <c r="G910" s="749"/>
      <c r="H910" s="749"/>
      <c r="I910" s="749"/>
      <c r="J910" s="749"/>
      <c r="K910" s="749"/>
      <c r="L910" s="749"/>
      <c r="M910" s="749"/>
      <c r="N910" s="749"/>
      <c r="O910" s="749"/>
      <c r="P910" s="749"/>
      <c r="Q910" s="749"/>
      <c r="R910" s="749"/>
      <c r="S910" s="963"/>
      <c r="T910" s="963"/>
      <c r="U910" s="963"/>
      <c r="V910" s="963"/>
      <c r="W910" s="963"/>
      <c r="X910" s="963"/>
      <c r="Y910" s="970"/>
      <c r="Z910" s="151"/>
      <c r="AA910" s="1006"/>
      <c r="AB910" s="972"/>
      <c r="AC910" s="972"/>
    </row>
    <row r="911" spans="1:29" s="354" customFormat="1" ht="21" customHeight="1" x14ac:dyDescent="0.2">
      <c r="A911" s="296"/>
      <c r="B911" s="230"/>
      <c r="C911" s="749"/>
      <c r="D911" s="855" t="s">
        <v>1166</v>
      </c>
      <c r="E911" s="749" t="s">
        <v>1609</v>
      </c>
      <c r="F911" s="749"/>
      <c r="G911" s="749"/>
      <c r="H911" s="749"/>
      <c r="I911" s="749"/>
      <c r="J911" s="749"/>
      <c r="K911" s="749"/>
      <c r="L911" s="855" t="s">
        <v>1166</v>
      </c>
      <c r="M911" s="749" t="s">
        <v>1610</v>
      </c>
      <c r="N911" s="749"/>
      <c r="O911" s="749"/>
      <c r="P911" s="749"/>
      <c r="Q911" s="749"/>
      <c r="R911" s="963"/>
      <c r="S911" s="963"/>
      <c r="T911" s="855" t="s">
        <v>1166</v>
      </c>
      <c r="U911" s="749" t="s">
        <v>1611</v>
      </c>
      <c r="V911" s="963"/>
      <c r="W911" s="963"/>
      <c r="X911" s="749"/>
      <c r="Y911" s="220"/>
      <c r="Z911" s="151"/>
      <c r="AA911" s="1003">
        <f>IF(D911="?",0,IF(D911&lt;&gt;"",1,0))+IF(L911="?",0,IF(L911&lt;&gt;"",1,0))+IF(T911="?",0,IF(T911&lt;&gt;"",1,0))</f>
        <v>0</v>
      </c>
      <c r="AB911" s="355"/>
      <c r="AC911" s="355"/>
    </row>
    <row r="912" spans="1:29" s="971" customFormat="1" ht="5.25" customHeight="1" x14ac:dyDescent="0.2">
      <c r="A912" s="292"/>
      <c r="B912" s="230"/>
      <c r="C912" s="749"/>
      <c r="D912" s="750"/>
      <c r="E912" s="749"/>
      <c r="F912" s="749"/>
      <c r="G912" s="749"/>
      <c r="H912" s="749"/>
      <c r="I912" s="749"/>
      <c r="J912" s="749"/>
      <c r="K912" s="749"/>
      <c r="L912" s="749"/>
      <c r="M912" s="749"/>
      <c r="N912" s="749"/>
      <c r="O912" s="749"/>
      <c r="P912" s="749"/>
      <c r="Q912" s="749"/>
      <c r="R912" s="963"/>
      <c r="S912" s="963"/>
      <c r="T912" s="963"/>
      <c r="U912" s="963"/>
      <c r="V912" s="963"/>
      <c r="W912" s="963"/>
      <c r="X912" s="749"/>
      <c r="Y912" s="970"/>
      <c r="Z912" s="151"/>
      <c r="AA912" s="1006"/>
      <c r="AB912" s="972"/>
      <c r="AC912" s="972"/>
    </row>
    <row r="913" spans="1:29" s="354" customFormat="1" ht="21" customHeight="1" x14ac:dyDescent="0.2">
      <c r="A913" s="296"/>
      <c r="B913" s="230"/>
      <c r="C913" s="749"/>
      <c r="D913" s="855" t="s">
        <v>1166</v>
      </c>
      <c r="E913" s="749" t="s">
        <v>1612</v>
      </c>
      <c r="F913" s="749"/>
      <c r="G913" s="749"/>
      <c r="H913" s="749"/>
      <c r="I913" s="749"/>
      <c r="J913" s="749"/>
      <c r="K913" s="749"/>
      <c r="L913" s="855" t="s">
        <v>1166</v>
      </c>
      <c r="M913" s="749" t="s">
        <v>1613</v>
      </c>
      <c r="N913" s="749"/>
      <c r="O913" s="749"/>
      <c r="P913" s="749"/>
      <c r="Q913" s="749"/>
      <c r="R913" s="963"/>
      <c r="S913" s="963"/>
      <c r="T913" s="855" t="s">
        <v>1166</v>
      </c>
      <c r="U913" s="749" t="s">
        <v>1614</v>
      </c>
      <c r="V913" s="963"/>
      <c r="W913" s="963"/>
      <c r="X913" s="749"/>
      <c r="Y913" s="220"/>
      <c r="Z913" s="151"/>
      <c r="AA913" s="1003">
        <f>IF(D913="?",0,IF(D913&lt;&gt;"",1,0))+IF(L913="?",0,IF(L913&lt;&gt;"",1,0))+IF(T913="?",0,IF(T913&lt;&gt;"",1,0))</f>
        <v>0</v>
      </c>
      <c r="AB913" s="355"/>
      <c r="AC913" s="355"/>
    </row>
    <row r="914" spans="1:29" s="971" customFormat="1" ht="5.25" customHeight="1" x14ac:dyDescent="0.2">
      <c r="A914" s="292"/>
      <c r="B914" s="230"/>
      <c r="C914" s="749"/>
      <c r="D914" s="750"/>
      <c r="E914" s="749"/>
      <c r="F914" s="749"/>
      <c r="G914" s="749"/>
      <c r="H914" s="749"/>
      <c r="I914" s="749"/>
      <c r="J914" s="749"/>
      <c r="K914" s="749"/>
      <c r="L914" s="749"/>
      <c r="M914" s="749"/>
      <c r="N914" s="749"/>
      <c r="O914" s="749"/>
      <c r="P914" s="749"/>
      <c r="Q914" s="749"/>
      <c r="R914" s="963"/>
      <c r="S914" s="963"/>
      <c r="T914" s="963"/>
      <c r="U914" s="963"/>
      <c r="V914" s="963"/>
      <c r="W914" s="963"/>
      <c r="X914" s="749"/>
      <c r="Y914" s="970"/>
      <c r="Z914" s="151"/>
      <c r="AA914" s="1006"/>
      <c r="AB914" s="972"/>
      <c r="AC914" s="972"/>
    </row>
    <row r="915" spans="1:29" s="354" customFormat="1" ht="21" customHeight="1" x14ac:dyDescent="0.2">
      <c r="A915" s="296"/>
      <c r="B915" s="230"/>
      <c r="C915" s="749"/>
      <c r="D915" s="855" t="s">
        <v>1166</v>
      </c>
      <c r="E915" s="749" t="s">
        <v>1615</v>
      </c>
      <c r="F915" s="749"/>
      <c r="G915" s="749"/>
      <c r="H915" s="749"/>
      <c r="I915" s="749"/>
      <c r="J915" s="749"/>
      <c r="K915" s="749"/>
      <c r="L915" s="855" t="s">
        <v>1166</v>
      </c>
      <c r="M915" s="749" t="s">
        <v>1616</v>
      </c>
      <c r="N915" s="749"/>
      <c r="O915" s="749"/>
      <c r="P915" s="749"/>
      <c r="Q915" s="749"/>
      <c r="R915" s="963"/>
      <c r="S915" s="963"/>
      <c r="T915" s="855" t="s">
        <v>1166</v>
      </c>
      <c r="U915" s="749" t="s">
        <v>1617</v>
      </c>
      <c r="V915" s="963"/>
      <c r="W915" s="963"/>
      <c r="X915" s="749"/>
      <c r="Y915" s="220"/>
      <c r="Z915" s="151"/>
      <c r="AA915" s="1003">
        <f>IF(D915="?",0,IF(D915&lt;&gt;"",1,0))+IF(L915="?",0,IF(L915&lt;&gt;"",1,0))+IF(T915="?",0,IF(T915&lt;&gt;"",1,0))</f>
        <v>0</v>
      </c>
      <c r="AB915" s="355"/>
      <c r="AC915" s="355"/>
    </row>
    <row r="916" spans="1:29" s="971" customFormat="1" ht="5.25" customHeight="1" x14ac:dyDescent="0.2">
      <c r="A916" s="292"/>
      <c r="B916" s="230"/>
      <c r="C916" s="749"/>
      <c r="D916" s="750"/>
      <c r="E916" s="750"/>
      <c r="F916" s="750"/>
      <c r="G916" s="750"/>
      <c r="H916" s="750"/>
      <c r="I916" s="750"/>
      <c r="J916" s="750"/>
      <c r="K916" s="750"/>
      <c r="L916" s="749"/>
      <c r="M916" s="749"/>
      <c r="N916" s="750"/>
      <c r="O916" s="750"/>
      <c r="P916" s="750"/>
      <c r="Q916" s="750"/>
      <c r="R916" s="797"/>
      <c r="S916" s="797"/>
      <c r="T916" s="797"/>
      <c r="U916" s="797"/>
      <c r="V916" s="797"/>
      <c r="W916" s="797"/>
      <c r="X916" s="750"/>
      <c r="Y916" s="970"/>
      <c r="Z916" s="151"/>
      <c r="AA916" s="1006"/>
      <c r="AB916" s="972"/>
      <c r="AC916" s="972"/>
    </row>
    <row r="917" spans="1:29" s="354" customFormat="1" ht="21" customHeight="1" x14ac:dyDescent="0.2">
      <c r="A917" s="296"/>
      <c r="B917" s="230"/>
      <c r="C917" s="749"/>
      <c r="D917" s="749" t="s">
        <v>1635</v>
      </c>
      <c r="E917" s="750"/>
      <c r="F917" s="1785"/>
      <c r="G917" s="1786"/>
      <c r="H917" s="1786"/>
      <c r="I917" s="1786"/>
      <c r="J917" s="1786"/>
      <c r="K917" s="750"/>
      <c r="L917" s="855" t="s">
        <v>1166</v>
      </c>
      <c r="M917" s="749" t="s">
        <v>1618</v>
      </c>
      <c r="N917" s="750"/>
      <c r="O917" s="750"/>
      <c r="P917" s="750"/>
      <c r="Q917" s="750"/>
      <c r="R917" s="797"/>
      <c r="S917" s="797"/>
      <c r="T917" s="855" t="s">
        <v>1166</v>
      </c>
      <c r="U917" s="749" t="s">
        <v>1619</v>
      </c>
      <c r="V917" s="797"/>
      <c r="W917" s="797"/>
      <c r="X917" s="750"/>
      <c r="Y917" s="220"/>
      <c r="Z917" s="151"/>
      <c r="AA917" s="1003">
        <f>IF(F917="?",0,IF(F917&lt;&gt;"",1,0))+IF(L917="?",0,IF(L917&lt;&gt;"",1,0))+IF(T917="?",0,IF(T917&lt;&gt;"",1,0))</f>
        <v>0</v>
      </c>
      <c r="AB917" s="355"/>
      <c r="AC917" s="355"/>
    </row>
    <row r="918" spans="1:29" ht="9" customHeight="1" x14ac:dyDescent="0.2">
      <c r="A918" s="292"/>
      <c r="B918" s="281"/>
      <c r="C918" s="749"/>
      <c r="D918" s="749"/>
      <c r="E918" s="749"/>
      <c r="F918" s="749"/>
      <c r="G918" s="749"/>
      <c r="H918" s="749"/>
      <c r="I918" s="749"/>
      <c r="J918" s="749"/>
      <c r="K918" s="749"/>
      <c r="L918" s="749"/>
      <c r="M918" s="749"/>
      <c r="N918" s="610"/>
      <c r="O918" s="610"/>
      <c r="P918" s="610"/>
      <c r="Q918" s="610"/>
      <c r="R918" s="749"/>
      <c r="S918" s="749"/>
      <c r="T918" s="749"/>
      <c r="U918" s="610"/>
      <c r="V918" s="610"/>
      <c r="W918" s="610"/>
      <c r="X918" s="610"/>
      <c r="Y918" s="183"/>
      <c r="Z918" s="186"/>
      <c r="AA918" s="1003"/>
    </row>
    <row r="919" spans="1:29" s="354" customFormat="1" ht="5.45" customHeight="1" x14ac:dyDescent="0.2">
      <c r="A919" s="292"/>
      <c r="B919" s="964"/>
      <c r="C919" s="965"/>
      <c r="D919" s="965"/>
      <c r="E919" s="965"/>
      <c r="F919" s="965"/>
      <c r="G919" s="965"/>
      <c r="H919" s="965"/>
      <c r="I919" s="965"/>
      <c r="J919" s="965"/>
      <c r="K919" s="965"/>
      <c r="L919" s="965"/>
      <c r="M919" s="965"/>
      <c r="N919" s="965"/>
      <c r="O919" s="965"/>
      <c r="P919" s="965"/>
      <c r="Q919" s="965"/>
      <c r="R919" s="965"/>
      <c r="S919" s="965"/>
      <c r="T919" s="965"/>
      <c r="U919" s="965"/>
      <c r="V919" s="802"/>
      <c r="W919" s="802"/>
      <c r="X919" s="802"/>
      <c r="Y919" s="802"/>
      <c r="Z919" s="803"/>
      <c r="AA919" s="1003"/>
    </row>
    <row r="920" spans="1:29" s="885" customFormat="1" ht="36" customHeight="1" x14ac:dyDescent="0.2">
      <c r="A920" s="292"/>
      <c r="B920" s="225"/>
      <c r="C920" s="1730" t="s">
        <v>977</v>
      </c>
      <c r="D920" s="1791"/>
      <c r="E920" s="1791"/>
      <c r="F920" s="1791"/>
      <c r="G920" s="1791"/>
      <c r="H920" s="1791"/>
      <c r="I920" s="1791"/>
      <c r="J920" s="1791"/>
      <c r="K920" s="1791"/>
      <c r="L920" s="1791"/>
      <c r="M920" s="1791"/>
      <c r="N920" s="1791"/>
      <c r="O920" s="1791"/>
      <c r="P920" s="1791"/>
      <c r="Q920" s="1791"/>
      <c r="R920" s="1791"/>
      <c r="S920" s="1791"/>
      <c r="T920" s="1791"/>
      <c r="U920" s="1791"/>
      <c r="V920" s="1791"/>
      <c r="W920" s="1791"/>
      <c r="X920" s="1792"/>
      <c r="Y920" s="698"/>
      <c r="Z920" s="226"/>
      <c r="AA920" s="1003"/>
    </row>
    <row r="921" spans="1:29" s="354" customFormat="1" ht="5.25" customHeight="1" x14ac:dyDescent="0.2">
      <c r="A921" s="292"/>
      <c r="B921" s="230"/>
      <c r="C921" s="750"/>
      <c r="D921" s="750"/>
      <c r="E921" s="750"/>
      <c r="F921" s="750"/>
      <c r="G921" s="750"/>
      <c r="H921" s="750"/>
      <c r="I921" s="750"/>
      <c r="J921" s="750"/>
      <c r="K921" s="750"/>
      <c r="L921" s="750"/>
      <c r="M921" s="750"/>
      <c r="N921" s="750"/>
      <c r="O921" s="750"/>
      <c r="P921" s="750"/>
      <c r="Q921" s="750"/>
      <c r="R921" s="750"/>
      <c r="S921" s="750"/>
      <c r="T921" s="750"/>
      <c r="U921" s="750"/>
      <c r="V921" s="750"/>
      <c r="W921" s="750"/>
      <c r="X921" s="750"/>
      <c r="Y921" s="750"/>
      <c r="Z921" s="151"/>
      <c r="AA921" s="1003"/>
    </row>
    <row r="922" spans="1:29" s="974" customFormat="1" ht="22.5" customHeight="1" x14ac:dyDescent="0.2">
      <c r="A922" s="292"/>
      <c r="B922" s="966"/>
      <c r="C922" s="746" t="s">
        <v>1620</v>
      </c>
      <c r="D922" s="746"/>
      <c r="E922" s="746"/>
      <c r="F922" s="746"/>
      <c r="G922" s="746"/>
      <c r="H922" s="746"/>
      <c r="I922" s="746"/>
      <c r="J922" s="746"/>
      <c r="K922" s="746"/>
      <c r="L922" s="746"/>
      <c r="M922" s="746"/>
      <c r="N922" s="746"/>
      <c r="O922" s="746"/>
      <c r="P922" s="746"/>
      <c r="Q922" s="746"/>
      <c r="R922" s="749"/>
      <c r="S922" s="749"/>
      <c r="T922" s="749"/>
      <c r="U922" s="749"/>
      <c r="V922" s="749"/>
      <c r="W922" s="749"/>
      <c r="X922" s="749"/>
      <c r="Y922" s="963"/>
      <c r="Z922" s="973"/>
      <c r="AA922" s="1003"/>
    </row>
    <row r="923" spans="1:29" s="354" customFormat="1" ht="5.25" customHeight="1" x14ac:dyDescent="0.2">
      <c r="A923" s="292"/>
      <c r="B923" s="230"/>
      <c r="C923" s="750"/>
      <c r="D923" s="748"/>
      <c r="E923" s="748"/>
      <c r="F923" s="750"/>
      <c r="G923" s="750"/>
      <c r="H923" s="750"/>
      <c r="I923" s="750"/>
      <c r="J923" s="750"/>
      <c r="K923" s="750"/>
      <c r="L923" s="750"/>
      <c r="M923" s="750"/>
      <c r="N923" s="750"/>
      <c r="O923" s="750"/>
      <c r="P923" s="750"/>
      <c r="Q923" s="750"/>
      <c r="R923" s="750"/>
      <c r="S923" s="750"/>
      <c r="T923" s="750"/>
      <c r="U923" s="750"/>
      <c r="V923" s="750"/>
      <c r="W923" s="750"/>
      <c r="X923" s="750"/>
      <c r="Y923" s="750"/>
      <c r="Z923" s="151"/>
      <c r="AA923" s="1003"/>
    </row>
    <row r="924" spans="1:29" s="354" customFormat="1" ht="21" customHeight="1" x14ac:dyDescent="0.2">
      <c r="A924" s="292"/>
      <c r="B924" s="230"/>
      <c r="C924" s="750" t="s">
        <v>82</v>
      </c>
      <c r="D924" s="748"/>
      <c r="E924" s="748"/>
      <c r="F924" s="750"/>
      <c r="G924" s="750"/>
      <c r="H924" s="750"/>
      <c r="I924" s="1268"/>
      <c r="J924" s="1268"/>
      <c r="K924" s="1268"/>
      <c r="L924" s="1268"/>
      <c r="M924" s="1268"/>
      <c r="N924" s="1268"/>
      <c r="O924" s="1268"/>
      <c r="P924" s="1268"/>
      <c r="Q924" s="1268"/>
      <c r="R924" s="1268"/>
      <c r="S924" s="1268"/>
      <c r="T924" s="1268"/>
      <c r="U924" s="1268"/>
      <c r="V924" s="1268"/>
      <c r="W924" s="1268"/>
      <c r="X924" s="1268"/>
      <c r="Y924" s="750"/>
      <c r="Z924" s="151"/>
      <c r="AA924" s="1003">
        <f>IF(I924="?",0,IF(I924&lt;&gt;"",1,0))</f>
        <v>0</v>
      </c>
    </row>
    <row r="925" spans="1:29" s="354" customFormat="1" ht="5.25" customHeight="1" x14ac:dyDescent="0.2">
      <c r="A925" s="292"/>
      <c r="B925" s="230"/>
      <c r="C925" s="749"/>
      <c r="D925" s="748"/>
      <c r="E925" s="748"/>
      <c r="F925" s="750"/>
      <c r="G925" s="750"/>
      <c r="H925" s="750"/>
      <c r="I925" s="750"/>
      <c r="J925" s="750"/>
      <c r="K925" s="750"/>
      <c r="L925" s="750"/>
      <c r="M925" s="750"/>
      <c r="N925" s="750"/>
      <c r="O925" s="750"/>
      <c r="P925" s="750"/>
      <c r="Q925" s="750"/>
      <c r="R925" s="750"/>
      <c r="S925" s="750"/>
      <c r="T925" s="750"/>
      <c r="U925" s="750"/>
      <c r="V925" s="750"/>
      <c r="W925" s="750"/>
      <c r="X925" s="750"/>
      <c r="Y925" s="750"/>
      <c r="Z925" s="151"/>
      <c r="AA925" s="1003"/>
    </row>
    <row r="926" spans="1:29" s="354" customFormat="1" ht="21" customHeight="1" x14ac:dyDescent="0.2">
      <c r="A926" s="292"/>
      <c r="B926" s="235"/>
      <c r="C926" s="750" t="s">
        <v>61</v>
      </c>
      <c r="D926" s="748"/>
      <c r="E926" s="748"/>
      <c r="F926" s="750"/>
      <c r="G926" s="750"/>
      <c r="H926" s="750"/>
      <c r="I926" s="1268"/>
      <c r="J926" s="1268"/>
      <c r="K926" s="1268"/>
      <c r="L926" s="1268"/>
      <c r="M926" s="1268"/>
      <c r="N926" s="1268"/>
      <c r="O926" s="1268"/>
      <c r="P926" s="1268"/>
      <c r="Q926" s="1268"/>
      <c r="R926" s="1268"/>
      <c r="S926" s="1268"/>
      <c r="T926" s="1268"/>
      <c r="U926" s="1268"/>
      <c r="V926" s="1268"/>
      <c r="W926" s="1268"/>
      <c r="X926" s="1268"/>
      <c r="Y926" s="750"/>
      <c r="Z926" s="151"/>
      <c r="AA926" s="1003">
        <f>IF(I926="?",0,IF(I926&lt;&gt;"",1,0))</f>
        <v>0</v>
      </c>
    </row>
    <row r="927" spans="1:29" s="354" customFormat="1" ht="5.25" customHeight="1" x14ac:dyDescent="0.2">
      <c r="A927" s="292"/>
      <c r="B927" s="230"/>
      <c r="C927" s="749"/>
      <c r="D927" s="748"/>
      <c r="E927" s="748"/>
      <c r="F927" s="750"/>
      <c r="G927" s="750"/>
      <c r="H927" s="750"/>
      <c r="I927" s="750"/>
      <c r="J927" s="750"/>
      <c r="K927" s="750"/>
      <c r="L927" s="750"/>
      <c r="M927" s="750"/>
      <c r="N927" s="750"/>
      <c r="O927" s="750"/>
      <c r="P927" s="750"/>
      <c r="Q927" s="750"/>
      <c r="R927" s="750"/>
      <c r="S927" s="750"/>
      <c r="T927" s="750"/>
      <c r="U927" s="750"/>
      <c r="V927" s="750"/>
      <c r="W927" s="750"/>
      <c r="X927" s="750"/>
      <c r="Y927" s="750"/>
      <c r="Z927" s="151"/>
      <c r="AA927" s="1003"/>
    </row>
    <row r="928" spans="1:29" s="354" customFormat="1" ht="21" customHeight="1" x14ac:dyDescent="0.2">
      <c r="A928" s="292"/>
      <c r="B928" s="235"/>
      <c r="C928" s="750" t="s">
        <v>238</v>
      </c>
      <c r="D928" s="748"/>
      <c r="E928" s="748"/>
      <c r="F928" s="750"/>
      <c r="G928" s="750"/>
      <c r="H928" s="750"/>
      <c r="I928" s="1268"/>
      <c r="J928" s="1268"/>
      <c r="K928" s="1268"/>
      <c r="L928" s="1268"/>
      <c r="M928" s="1268"/>
      <c r="N928" s="1268"/>
      <c r="O928" s="1268"/>
      <c r="P928" s="1268"/>
      <c r="Q928" s="1268"/>
      <c r="R928" s="1268"/>
      <c r="S928" s="1268"/>
      <c r="T928" s="1268"/>
      <c r="U928" s="1268"/>
      <c r="V928" s="1268"/>
      <c r="W928" s="1268"/>
      <c r="X928" s="1268"/>
      <c r="Y928" s="750"/>
      <c r="Z928" s="151"/>
      <c r="AA928" s="1003">
        <f>IF(I928="?",0,IF(I928&lt;&gt;"",1,0))</f>
        <v>0</v>
      </c>
    </row>
    <row r="929" spans="1:30" s="354" customFormat="1" ht="5.25" customHeight="1" x14ac:dyDescent="0.2">
      <c r="A929" s="292"/>
      <c r="B929" s="228"/>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155"/>
      <c r="AA929" s="1003"/>
    </row>
    <row r="930" spans="1:30" s="354" customFormat="1" ht="5.25" customHeight="1" x14ac:dyDescent="0.2">
      <c r="A930" s="292"/>
      <c r="B930" s="230"/>
      <c r="C930" s="750"/>
      <c r="D930" s="750"/>
      <c r="E930" s="750"/>
      <c r="F930" s="750"/>
      <c r="G930" s="750"/>
      <c r="H930" s="750"/>
      <c r="I930" s="750"/>
      <c r="J930" s="750"/>
      <c r="K930" s="750"/>
      <c r="L930" s="750"/>
      <c r="M930" s="750"/>
      <c r="N930" s="750"/>
      <c r="O930" s="750"/>
      <c r="P930" s="750"/>
      <c r="Q930" s="750"/>
      <c r="R930" s="750"/>
      <c r="S930" s="750"/>
      <c r="T930" s="750"/>
      <c r="U930" s="750"/>
      <c r="V930" s="750"/>
      <c r="W930" s="750"/>
      <c r="X930" s="750"/>
      <c r="Y930" s="750"/>
      <c r="Z930" s="151"/>
      <c r="AA930" s="1003"/>
    </row>
    <row r="931" spans="1:30" s="884" customFormat="1" ht="36" customHeight="1" x14ac:dyDescent="0.2">
      <c r="A931" s="292"/>
      <c r="B931" s="225"/>
      <c r="C931" s="1730" t="s">
        <v>976</v>
      </c>
      <c r="D931" s="1791"/>
      <c r="E931" s="1791"/>
      <c r="F931" s="1791"/>
      <c r="G931" s="1791"/>
      <c r="H931" s="1791"/>
      <c r="I931" s="1791"/>
      <c r="J931" s="1791"/>
      <c r="K931" s="1791"/>
      <c r="L931" s="1791"/>
      <c r="M931" s="1791"/>
      <c r="N931" s="1791"/>
      <c r="O931" s="1791"/>
      <c r="P931" s="1791"/>
      <c r="Q931" s="1791"/>
      <c r="R931" s="1791"/>
      <c r="S931" s="1791"/>
      <c r="T931" s="1791"/>
      <c r="U931" s="1791"/>
      <c r="V931" s="1791"/>
      <c r="W931" s="1791"/>
      <c r="X931" s="1792"/>
      <c r="Y931" s="698"/>
      <c r="Z931" s="226"/>
      <c r="AA931" s="1003"/>
    </row>
    <row r="932" spans="1:30" s="354" customFormat="1" ht="5.25" customHeight="1" x14ac:dyDescent="0.2">
      <c r="A932" s="292"/>
      <c r="B932" s="228"/>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155"/>
      <c r="AA932" s="1003"/>
    </row>
    <row r="933" spans="1:30" s="354" customFormat="1" ht="5.25" customHeight="1" x14ac:dyDescent="0.2">
      <c r="A933" s="292"/>
      <c r="B933" s="230"/>
      <c r="C933" s="750"/>
      <c r="D933" s="750"/>
      <c r="E933" s="750"/>
      <c r="F933" s="750"/>
      <c r="G933" s="750"/>
      <c r="H933" s="750"/>
      <c r="I933" s="750"/>
      <c r="J933" s="750"/>
      <c r="K933" s="750"/>
      <c r="L933" s="750"/>
      <c r="M933" s="750"/>
      <c r="N933" s="750"/>
      <c r="O933" s="750"/>
      <c r="P933" s="750"/>
      <c r="Q933" s="750"/>
      <c r="R933" s="750"/>
      <c r="S933" s="750"/>
      <c r="T933" s="750"/>
      <c r="U933" s="750"/>
      <c r="V933" s="750"/>
      <c r="W933" s="750"/>
      <c r="X933" s="750"/>
      <c r="Y933" s="750"/>
      <c r="Z933" s="151"/>
      <c r="AA933" s="1003"/>
    </row>
    <row r="934" spans="1:30" s="354" customFormat="1" ht="30.75" customHeight="1" x14ac:dyDescent="0.2">
      <c r="A934" s="292"/>
      <c r="B934" s="230"/>
      <c r="C934" s="1273" t="s">
        <v>1141</v>
      </c>
      <c r="D934" s="1273"/>
      <c r="E934" s="1273"/>
      <c r="F934" s="1273"/>
      <c r="G934" s="1273"/>
      <c r="H934" s="1273"/>
      <c r="I934" s="1273"/>
      <c r="J934" s="1273"/>
      <c r="K934" s="1273"/>
      <c r="L934" s="1273"/>
      <c r="M934" s="1273"/>
      <c r="N934" s="1274"/>
      <c r="O934" s="1274"/>
      <c r="P934" s="1274"/>
      <c r="Q934" s="1274"/>
      <c r="R934" s="1274"/>
      <c r="S934" s="1274"/>
      <c r="T934" s="1274"/>
      <c r="U934" s="332"/>
      <c r="V934" s="332"/>
      <c r="W934" s="1188" t="s">
        <v>1166</v>
      </c>
      <c r="X934" s="1189"/>
      <c r="Y934" s="750"/>
      <c r="Z934" s="151"/>
      <c r="AA934" s="1003">
        <f>IF(W934="?",0,IF(W934&lt;&gt;"",1,0))</f>
        <v>0</v>
      </c>
    </row>
    <row r="935" spans="1:30" s="354" customFormat="1" ht="10.5" customHeight="1" x14ac:dyDescent="0.2">
      <c r="A935" s="288" t="str">
        <f>IF($L$4&lt;&gt;"",$L$4,"")</f>
        <v>00000000</v>
      </c>
      <c r="B935" s="197"/>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59"/>
      <c r="AA935" s="1003"/>
    </row>
    <row r="936" spans="1:30" s="354" customFormat="1" ht="5.25" customHeight="1" x14ac:dyDescent="0.2">
      <c r="A936" s="292"/>
      <c r="B936" s="964"/>
      <c r="C936" s="965"/>
      <c r="D936" s="965"/>
      <c r="E936" s="965"/>
      <c r="F936" s="965"/>
      <c r="G936" s="965"/>
      <c r="H936" s="965"/>
      <c r="I936" s="965"/>
      <c r="J936" s="965"/>
      <c r="K936" s="965"/>
      <c r="L936" s="965"/>
      <c r="M936" s="965"/>
      <c r="N936" s="965"/>
      <c r="O936" s="965"/>
      <c r="P936" s="965"/>
      <c r="Q936" s="965"/>
      <c r="R936" s="965"/>
      <c r="S936" s="965"/>
      <c r="T936" s="965"/>
      <c r="U936" s="965"/>
      <c r="V936" s="802"/>
      <c r="W936" s="802"/>
      <c r="X936" s="802"/>
      <c r="Y936" s="802"/>
      <c r="Z936" s="803"/>
      <c r="AA936" s="1003"/>
      <c r="AB936" s="146"/>
      <c r="AC936" s="146"/>
      <c r="AD936" s="146"/>
    </row>
    <row r="937" spans="1:30" s="354" customFormat="1" ht="21" customHeight="1" x14ac:dyDescent="0.2">
      <c r="A937" s="292"/>
      <c r="B937" s="281"/>
      <c r="C937" s="1807" t="s">
        <v>1324</v>
      </c>
      <c r="D937" s="1673"/>
      <c r="E937" s="1673"/>
      <c r="F937" s="1673"/>
      <c r="G937" s="847" t="s">
        <v>1328</v>
      </c>
      <c r="H937" s="1808" t="str">
        <f>$L$10</f>
        <v/>
      </c>
      <c r="I937" s="1809"/>
      <c r="J937" s="1809"/>
      <c r="K937" s="1809"/>
      <c r="L937" s="1809"/>
      <c r="M937" s="1809"/>
      <c r="N937" s="1809"/>
      <c r="O937" s="1809"/>
      <c r="P937" s="1809"/>
      <c r="Q937" s="1809"/>
      <c r="R937" s="1809"/>
      <c r="S937" s="1809"/>
      <c r="T937" s="1810"/>
      <c r="U937" s="1811" t="str">
        <f>$L$4</f>
        <v>00000000</v>
      </c>
      <c r="V937" s="1812"/>
      <c r="W937" s="1812"/>
      <c r="X937" s="1813"/>
      <c r="Y937" s="806"/>
      <c r="Z937" s="186"/>
      <c r="AA937" s="1003">
        <f>IF(SUM(AA938:AA989)&gt;0,10000,0)</f>
        <v>0</v>
      </c>
      <c r="AB937" s="146"/>
      <c r="AC937" s="146"/>
      <c r="AD937" s="146"/>
    </row>
    <row r="938" spans="1:30" ht="9" customHeight="1" x14ac:dyDescent="0.2">
      <c r="A938" s="292"/>
      <c r="B938" s="160"/>
      <c r="C938" s="750"/>
      <c r="D938" s="750"/>
      <c r="E938" s="750"/>
      <c r="F938" s="750"/>
      <c r="G938" s="750"/>
      <c r="H938" s="750"/>
      <c r="I938" s="750"/>
      <c r="J938" s="750"/>
      <c r="K938" s="750"/>
      <c r="L938" s="750"/>
      <c r="M938" s="750"/>
      <c r="N938" s="750"/>
      <c r="O938" s="750"/>
      <c r="P938" s="750"/>
      <c r="Q938" s="750"/>
      <c r="R938" s="750"/>
      <c r="S938" s="750"/>
      <c r="T938" s="750"/>
      <c r="U938" s="750"/>
      <c r="V938" s="750"/>
      <c r="W938" s="750"/>
      <c r="X938" s="750"/>
      <c r="Y938" s="193"/>
      <c r="Z938" s="186"/>
      <c r="AA938" s="1003"/>
    </row>
    <row r="939" spans="1:30" ht="21" customHeight="1" x14ac:dyDescent="0.2">
      <c r="A939" s="296"/>
      <c r="B939" s="160"/>
      <c r="C939" s="750"/>
      <c r="D939" s="797"/>
      <c r="E939" s="797" t="s">
        <v>1596</v>
      </c>
      <c r="F939" s="1800"/>
      <c r="G939" s="1801"/>
      <c r="H939" s="1801"/>
      <c r="I939" s="1801"/>
      <c r="J939" s="1801"/>
      <c r="K939" s="1801"/>
      <c r="L939" s="1801"/>
      <c r="M939" s="1801"/>
      <c r="N939" s="1801"/>
      <c r="O939" s="1801"/>
      <c r="P939" s="1801"/>
      <c r="Q939" s="1801"/>
      <c r="R939" s="1801"/>
      <c r="S939" s="1801"/>
      <c r="T939" s="1801"/>
      <c r="U939" s="1801"/>
      <c r="V939" s="1801"/>
      <c r="W939" s="1801"/>
      <c r="X939" s="1801"/>
      <c r="Y939" s="193"/>
      <c r="Z939" s="186"/>
      <c r="AA939" s="1003">
        <f>IF(F939="?",0,IF(F939&lt;&gt;"",1,0))</f>
        <v>0</v>
      </c>
    </row>
    <row r="940" spans="1:30" s="354" customFormat="1" ht="5.25" customHeight="1" x14ac:dyDescent="0.2">
      <c r="A940" s="292"/>
      <c r="B940" s="230"/>
      <c r="C940" s="797"/>
      <c r="D940" s="797"/>
      <c r="E940" s="750"/>
      <c r="F940" s="750"/>
      <c r="G940" s="750"/>
      <c r="H940" s="750"/>
      <c r="I940" s="750"/>
      <c r="J940" s="750"/>
      <c r="K940" s="750"/>
      <c r="L940" s="750"/>
      <c r="M940" s="750"/>
      <c r="N940" s="750"/>
      <c r="O940" s="750"/>
      <c r="P940" s="750"/>
      <c r="Q940" s="750"/>
      <c r="R940" s="797"/>
      <c r="S940" s="797"/>
      <c r="T940" s="797"/>
      <c r="U940" s="797"/>
      <c r="V940" s="797"/>
      <c r="W940" s="797"/>
      <c r="X940" s="750"/>
      <c r="Y940" s="970"/>
      <c r="Z940" s="151"/>
      <c r="AA940" s="1003"/>
      <c r="AB940" s="355"/>
      <c r="AC940" s="355"/>
    </row>
    <row r="941" spans="1:30" ht="21" customHeight="1" x14ac:dyDescent="0.2">
      <c r="A941" s="296"/>
      <c r="B941" s="160"/>
      <c r="C941" s="750"/>
      <c r="D941" s="750"/>
      <c r="E941" s="797" t="s">
        <v>1070</v>
      </c>
      <c r="F941" s="1798"/>
      <c r="G941" s="1799"/>
      <c r="H941" s="750"/>
      <c r="I941" s="797" t="s">
        <v>905</v>
      </c>
      <c r="J941" s="1800"/>
      <c r="K941" s="1801"/>
      <c r="L941" s="1801"/>
      <c r="M941" s="1801"/>
      <c r="N941" s="1801"/>
      <c r="O941" s="1801"/>
      <c r="P941" s="1801"/>
      <c r="Q941" s="1801"/>
      <c r="R941" s="1801"/>
      <c r="S941" s="1801"/>
      <c r="T941" s="1801"/>
      <c r="U941" s="1801"/>
      <c r="V941" s="1801"/>
      <c r="W941" s="1801"/>
      <c r="X941" s="1801"/>
      <c r="Y941" s="193"/>
      <c r="Z941" s="186"/>
      <c r="AA941" s="1003">
        <f>IF(F941="?",0,IF(F941&lt;&gt;"",1,0))+IF(J941="?",0,IF(J941&lt;&gt;"",1,0))</f>
        <v>0</v>
      </c>
    </row>
    <row r="942" spans="1:30" s="354" customFormat="1" ht="9" customHeight="1" x14ac:dyDescent="0.2">
      <c r="A942" s="292"/>
      <c r="B942" s="230"/>
      <c r="C942" s="797"/>
      <c r="D942" s="797"/>
      <c r="E942" s="750"/>
      <c r="F942" s="750"/>
      <c r="G942" s="750"/>
      <c r="H942" s="750"/>
      <c r="I942" s="750"/>
      <c r="J942" s="750"/>
      <c r="K942" s="750"/>
      <c r="L942" s="750"/>
      <c r="M942" s="750"/>
      <c r="N942" s="750"/>
      <c r="O942" s="750"/>
      <c r="P942" s="750"/>
      <c r="Q942" s="750"/>
      <c r="R942" s="797"/>
      <c r="S942" s="797"/>
      <c r="T942" s="797"/>
      <c r="U942" s="797"/>
      <c r="V942" s="797"/>
      <c r="W942" s="797"/>
      <c r="X942" s="750"/>
      <c r="Y942" s="970"/>
      <c r="Z942" s="151"/>
      <c r="AA942" s="1003"/>
      <c r="AB942" s="355"/>
      <c r="AC942" s="355"/>
    </row>
    <row r="943" spans="1:30" s="354" customFormat="1" ht="24" customHeight="1" x14ac:dyDescent="0.2">
      <c r="A943" s="296"/>
      <c r="B943" s="230"/>
      <c r="C943" s="1802" t="s">
        <v>1597</v>
      </c>
      <c r="D943" s="1803"/>
      <c r="E943" s="1803"/>
      <c r="F943" s="1803"/>
      <c r="G943" s="1803"/>
      <c r="H943" s="1803"/>
      <c r="I943" s="1803"/>
      <c r="J943" s="1803"/>
      <c r="K943" s="1803"/>
      <c r="L943" s="1803"/>
      <c r="M943" s="1803"/>
      <c r="N943" s="1803"/>
      <c r="O943" s="1803"/>
      <c r="P943" s="1803"/>
      <c r="Q943" s="1803"/>
      <c r="R943" s="1803"/>
      <c r="S943" s="1803"/>
      <c r="T943" s="1803"/>
      <c r="U943" s="963"/>
      <c r="V943" s="855" t="s">
        <v>1166</v>
      </c>
      <c r="W943" s="103"/>
      <c r="X943" s="855" t="s">
        <v>1166</v>
      </c>
      <c r="Y943" s="797"/>
      <c r="Z943" s="151"/>
      <c r="AA943" s="1003">
        <f>IF(V943="?",0,IF(V943&lt;&gt;"",1,0))+IF(X943="?",0,IF(X943&lt;&gt;"",1,0))</f>
        <v>0</v>
      </c>
      <c r="AB943" s="355"/>
      <c r="AC943" s="355"/>
    </row>
    <row r="944" spans="1:30" s="354" customFormat="1" ht="9" customHeight="1" x14ac:dyDescent="0.2">
      <c r="A944" s="292"/>
      <c r="B944" s="230"/>
      <c r="C944" s="797"/>
      <c r="D944" s="797"/>
      <c r="E944" s="750"/>
      <c r="F944" s="750"/>
      <c r="G944" s="750"/>
      <c r="H944" s="750"/>
      <c r="I944" s="750"/>
      <c r="J944" s="750"/>
      <c r="K944" s="750"/>
      <c r="L944" s="750"/>
      <c r="M944" s="750"/>
      <c r="N944" s="750"/>
      <c r="O944" s="750"/>
      <c r="P944" s="750"/>
      <c r="Q944" s="750"/>
      <c r="R944" s="797"/>
      <c r="S944" s="797"/>
      <c r="T944" s="797"/>
      <c r="U944" s="797"/>
      <c r="V944" s="797"/>
      <c r="W944" s="797"/>
      <c r="X944" s="750"/>
      <c r="Y944" s="970"/>
      <c r="Z944" s="151"/>
      <c r="AA944" s="1003"/>
      <c r="AB944" s="355"/>
      <c r="AC944" s="355"/>
    </row>
    <row r="945" spans="1:29" s="354" customFormat="1" ht="21" customHeight="1" x14ac:dyDescent="0.2">
      <c r="A945" s="296"/>
      <c r="B945" s="230"/>
      <c r="C945" s="797"/>
      <c r="D945" s="797"/>
      <c r="E945" s="797"/>
      <c r="F945" s="797"/>
      <c r="G945" s="797"/>
      <c r="H945" s="797" t="s">
        <v>1598</v>
      </c>
      <c r="I945" s="1188" t="s">
        <v>1166</v>
      </c>
      <c r="J945" s="1804"/>
      <c r="K945" s="1804"/>
      <c r="L945" s="1804"/>
      <c r="M945" s="1805"/>
      <c r="N945" s="1805"/>
      <c r="O945" s="1805"/>
      <c r="P945" s="1805"/>
      <c r="Q945" s="1805"/>
      <c r="R945" s="1805"/>
      <c r="S945" s="1805"/>
      <c r="T945" s="1805"/>
      <c r="U945" s="1805"/>
      <c r="V945" s="1805"/>
      <c r="W945" s="1805"/>
      <c r="X945" s="1806"/>
      <c r="Y945" s="970"/>
      <c r="Z945" s="151"/>
      <c r="AA945" s="1003">
        <f>IF(I945="?",0,IF(I945&lt;&gt;"",1,0))</f>
        <v>0</v>
      </c>
      <c r="AB945" s="355"/>
      <c r="AC945" s="355"/>
    </row>
    <row r="946" spans="1:29" s="354" customFormat="1" ht="5.25" customHeight="1" x14ac:dyDescent="0.2">
      <c r="A946" s="292"/>
      <c r="B946" s="230"/>
      <c r="C946" s="797"/>
      <c r="D946" s="797"/>
      <c r="E946" s="750"/>
      <c r="F946" s="750"/>
      <c r="G946" s="750"/>
      <c r="H946" s="750"/>
      <c r="I946" s="750"/>
      <c r="J946" s="750"/>
      <c r="K946" s="750"/>
      <c r="L946" s="750"/>
      <c r="M946" s="750"/>
      <c r="N946" s="750"/>
      <c r="O946" s="750"/>
      <c r="P946" s="750"/>
      <c r="Q946" s="750"/>
      <c r="R946" s="797"/>
      <c r="S946" s="797"/>
      <c r="T946" s="797"/>
      <c r="U946" s="797"/>
      <c r="V946" s="797"/>
      <c r="W946" s="797"/>
      <c r="X946" s="750"/>
      <c r="Y946" s="970"/>
      <c r="Z946" s="151"/>
      <c r="AA946" s="1003"/>
      <c r="AB946" s="355"/>
      <c r="AC946" s="355"/>
    </row>
    <row r="947" spans="1:29" s="354" customFormat="1" ht="21" customHeight="1" x14ac:dyDescent="0.2">
      <c r="A947" s="296"/>
      <c r="B947" s="230"/>
      <c r="C947" s="750" t="s">
        <v>1631</v>
      </c>
      <c r="D947" s="797"/>
      <c r="E947" s="797"/>
      <c r="F947" s="797"/>
      <c r="G947" s="797"/>
      <c r="H947" s="797"/>
      <c r="I947" s="797"/>
      <c r="J947" s="797"/>
      <c r="K947" s="797"/>
      <c r="L947" s="797"/>
      <c r="M947" s="797"/>
      <c r="N947" s="797"/>
      <c r="O947" s="797"/>
      <c r="P947" s="797"/>
      <c r="Q947" s="855" t="s">
        <v>1166</v>
      </c>
      <c r="R947" s="749" t="s">
        <v>1632</v>
      </c>
      <c r="S947" s="970"/>
      <c r="T947" s="855" t="s">
        <v>1166</v>
      </c>
      <c r="U947" s="749" t="s">
        <v>1633</v>
      </c>
      <c r="V947" s="970"/>
      <c r="W947" s="855" t="s">
        <v>1166</v>
      </c>
      <c r="X947" s="749" t="s">
        <v>1634</v>
      </c>
      <c r="Y947" s="970"/>
      <c r="Z947" s="151"/>
      <c r="AA947" s="1003">
        <f>IF(Q947="?",0,IF(Q947&lt;&gt;"",1,0))+IF(T947="?",0,IF(T947&lt;&gt;"",1,0))+IF(W947="?",0,IF(W947&lt;&gt;"",1,0))</f>
        <v>0</v>
      </c>
      <c r="AB947" s="355"/>
      <c r="AC947" s="355"/>
    </row>
    <row r="948" spans="1:29" ht="9" customHeight="1" x14ac:dyDescent="0.2">
      <c r="A948" s="292"/>
      <c r="B948" s="281"/>
      <c r="C948" s="749"/>
      <c r="D948" s="749"/>
      <c r="E948" s="749"/>
      <c r="F948" s="749"/>
      <c r="G948" s="749"/>
      <c r="H948" s="749"/>
      <c r="I948" s="749"/>
      <c r="J948" s="749"/>
      <c r="K948" s="749"/>
      <c r="L948" s="749"/>
      <c r="M948" s="749"/>
      <c r="N948" s="749"/>
      <c r="O948" s="749"/>
      <c r="P948" s="749"/>
      <c r="Q948" s="749"/>
      <c r="R948" s="749"/>
      <c r="S948" s="749"/>
      <c r="T948" s="749"/>
      <c r="U948" s="749"/>
      <c r="V948" s="749"/>
      <c r="W948" s="749"/>
      <c r="X948" s="749"/>
      <c r="Y948" s="220"/>
      <c r="Z948" s="186"/>
      <c r="AA948" s="1003"/>
    </row>
    <row r="949" spans="1:29" s="353" customFormat="1" ht="27" customHeight="1" x14ac:dyDescent="0.2">
      <c r="A949" s="459" t="s">
        <v>258</v>
      </c>
      <c r="B949" s="165"/>
      <c r="C949" s="1787" t="s">
        <v>1599</v>
      </c>
      <c r="D949" s="1788"/>
      <c r="E949" s="1788"/>
      <c r="F949" s="1788"/>
      <c r="G949" s="1788"/>
      <c r="H949" s="1788"/>
      <c r="I949" s="1788"/>
      <c r="J949" s="1788"/>
      <c r="K949" s="1788"/>
      <c r="L949" s="1788"/>
      <c r="M949" s="1788"/>
      <c r="N949" s="1788"/>
      <c r="O949" s="1788"/>
      <c r="P949" s="1788"/>
      <c r="Q949" s="1788"/>
      <c r="R949" s="1788"/>
      <c r="S949" s="1788"/>
      <c r="T949" s="1793"/>
      <c r="U949" s="1793"/>
      <c r="V949" s="1793"/>
      <c r="W949" s="1793"/>
      <c r="X949" s="1794"/>
      <c r="Y949" s="239"/>
      <c r="Z949" s="166"/>
      <c r="AA949" s="1003"/>
    </row>
    <row r="950" spans="1:29" ht="5.25" customHeight="1" x14ac:dyDescent="0.2">
      <c r="A950" s="292"/>
      <c r="B950" s="281"/>
      <c r="C950" s="749"/>
      <c r="D950" s="749"/>
      <c r="E950" s="749"/>
      <c r="F950" s="749"/>
      <c r="G950" s="749"/>
      <c r="H950" s="749"/>
      <c r="I950" s="749"/>
      <c r="J950" s="749"/>
      <c r="K950" s="749"/>
      <c r="L950" s="749"/>
      <c r="M950" s="749"/>
      <c r="N950" s="749"/>
      <c r="O950" s="749"/>
      <c r="P950" s="749"/>
      <c r="Q950" s="749"/>
      <c r="R950" s="749"/>
      <c r="S950" s="749"/>
      <c r="T950" s="749"/>
      <c r="U950" s="749"/>
      <c r="V950" s="749"/>
      <c r="W950" s="749"/>
      <c r="X950" s="749"/>
      <c r="Y950" s="220"/>
      <c r="Z950" s="186"/>
      <c r="AA950" s="1003"/>
    </row>
    <row r="951" spans="1:29" s="354" customFormat="1" ht="21" customHeight="1" x14ac:dyDescent="0.2">
      <c r="A951" s="296"/>
      <c r="B951" s="230"/>
      <c r="C951" s="797"/>
      <c r="D951" s="797"/>
      <c r="E951" s="797"/>
      <c r="F951" s="797"/>
      <c r="G951" s="797"/>
      <c r="H951" s="797"/>
      <c r="I951" s="797" t="s">
        <v>1600</v>
      </c>
      <c r="J951" s="1795"/>
      <c r="K951" s="1796"/>
      <c r="L951" s="1797"/>
      <c r="M951" s="750" t="s">
        <v>1601</v>
      </c>
      <c r="N951" s="797"/>
      <c r="O951" s="797"/>
      <c r="P951" s="1795"/>
      <c r="Q951" s="1796"/>
      <c r="R951" s="1797"/>
      <c r="S951" s="750" t="s">
        <v>1602</v>
      </c>
      <c r="T951" s="797"/>
      <c r="U951" s="1795"/>
      <c r="V951" s="1796"/>
      <c r="W951" s="1797"/>
      <c r="X951" s="750" t="s">
        <v>1025</v>
      </c>
      <c r="Y951" s="797"/>
      <c r="Z951" s="151"/>
      <c r="AA951" s="1003">
        <f>IF(J951="?",0,IF(J951&lt;&gt;"",1,0))+IF(P951="?",0,IF(P951&lt;&gt;"",1,0))+IF(U951="?",0,IF(U951&lt;&gt;"",1,0))</f>
        <v>0</v>
      </c>
      <c r="AB951" s="355"/>
      <c r="AC951" s="355"/>
    </row>
    <row r="952" spans="1:29" s="354" customFormat="1" ht="5.25" customHeight="1" x14ac:dyDescent="0.2">
      <c r="A952" s="292"/>
      <c r="B952" s="230"/>
      <c r="C952" s="797"/>
      <c r="D952" s="797"/>
      <c r="E952" s="750"/>
      <c r="F952" s="750"/>
      <c r="G952" s="750"/>
      <c r="H952" s="750"/>
      <c r="I952" s="750"/>
      <c r="J952" s="750"/>
      <c r="K952" s="750"/>
      <c r="L952" s="750"/>
      <c r="M952" s="750"/>
      <c r="N952" s="750"/>
      <c r="O952" s="750"/>
      <c r="P952" s="750"/>
      <c r="Q952" s="750"/>
      <c r="R952" s="797"/>
      <c r="S952" s="797"/>
      <c r="T952" s="797"/>
      <c r="U952" s="797"/>
      <c r="V952" s="797"/>
      <c r="W952" s="797"/>
      <c r="X952" s="750"/>
      <c r="Y952" s="970"/>
      <c r="Z952" s="151"/>
      <c r="AA952" s="1003"/>
      <c r="AB952" s="355"/>
      <c r="AC952" s="355"/>
    </row>
    <row r="953" spans="1:29" s="353" customFormat="1" ht="27" customHeight="1" x14ac:dyDescent="0.2">
      <c r="A953" s="459" t="s">
        <v>258</v>
      </c>
      <c r="B953" s="165"/>
      <c r="C953" s="1787" t="s">
        <v>1603</v>
      </c>
      <c r="D953" s="1788"/>
      <c r="E953" s="1788"/>
      <c r="F953" s="1788"/>
      <c r="G953" s="1788"/>
      <c r="H953" s="1788"/>
      <c r="I953" s="1788"/>
      <c r="J953" s="1788"/>
      <c r="K953" s="1788"/>
      <c r="L953" s="1788"/>
      <c r="M953" s="1788"/>
      <c r="N953" s="1788"/>
      <c r="O953" s="1788"/>
      <c r="P953" s="1788"/>
      <c r="Q953" s="1788"/>
      <c r="R953" s="1788"/>
      <c r="S953" s="1788"/>
      <c r="T953" s="1793"/>
      <c r="U953" s="1793"/>
      <c r="V953" s="1793"/>
      <c r="W953" s="1793"/>
      <c r="X953" s="1794"/>
      <c r="Y953" s="239"/>
      <c r="Z953" s="166"/>
      <c r="AA953" s="1003"/>
    </row>
    <row r="954" spans="1:29" s="354" customFormat="1" ht="5.25" customHeight="1" x14ac:dyDescent="0.2">
      <c r="A954" s="292"/>
      <c r="B954" s="230"/>
      <c r="C954" s="797"/>
      <c r="D954" s="797"/>
      <c r="E954" s="750"/>
      <c r="F954" s="750"/>
      <c r="G954" s="750"/>
      <c r="H954" s="750"/>
      <c r="I954" s="750"/>
      <c r="J954" s="750"/>
      <c r="K954" s="750"/>
      <c r="L954" s="750"/>
      <c r="M954" s="750"/>
      <c r="N954" s="750"/>
      <c r="O954" s="750"/>
      <c r="P954" s="750"/>
      <c r="Q954" s="750"/>
      <c r="R954" s="797"/>
      <c r="S954" s="797"/>
      <c r="T954" s="797"/>
      <c r="U954" s="797"/>
      <c r="V954" s="797"/>
      <c r="W954" s="797"/>
      <c r="X954" s="750"/>
      <c r="Y954" s="970"/>
      <c r="Z954" s="151"/>
      <c r="AA954" s="1003"/>
      <c r="AB954" s="355"/>
      <c r="AC954" s="355"/>
    </row>
    <row r="955" spans="1:29" s="354" customFormat="1" ht="21" customHeight="1" x14ac:dyDescent="0.2">
      <c r="A955" s="296"/>
      <c r="B955" s="230"/>
      <c r="C955" s="797"/>
      <c r="D955" s="797"/>
      <c r="E955" s="797"/>
      <c r="F955" s="797"/>
      <c r="G955" s="797"/>
      <c r="H955" s="797"/>
      <c r="I955" s="797" t="s">
        <v>1604</v>
      </c>
      <c r="J955" s="1795"/>
      <c r="K955" s="1796"/>
      <c r="L955" s="1797"/>
      <c r="M955" s="750" t="s">
        <v>1601</v>
      </c>
      <c r="N955" s="797"/>
      <c r="O955" s="797"/>
      <c r="P955" s="1795"/>
      <c r="Q955" s="1796"/>
      <c r="R955" s="1797"/>
      <c r="S955" s="750" t="s">
        <v>1602</v>
      </c>
      <c r="T955" s="797"/>
      <c r="U955" s="1795"/>
      <c r="V955" s="1796"/>
      <c r="W955" s="1797"/>
      <c r="X955" s="750" t="s">
        <v>1025</v>
      </c>
      <c r="Y955" s="797"/>
      <c r="Z955" s="151"/>
      <c r="AA955" s="1003">
        <f>IF(J955="?",0,IF(J955&lt;&gt;"",1,0))+IF(P955="?",0,IF(P955&lt;&gt;"",1,0))+IF(U955="?",0,IF(U955&lt;&gt;"",1,0))</f>
        <v>0</v>
      </c>
      <c r="AB955" s="355"/>
      <c r="AC955" s="355"/>
    </row>
    <row r="956" spans="1:29" s="354" customFormat="1" ht="9" customHeight="1" x14ac:dyDescent="0.2">
      <c r="A956" s="292"/>
      <c r="B956" s="281"/>
      <c r="C956" s="749"/>
      <c r="D956" s="749"/>
      <c r="E956" s="749"/>
      <c r="F956" s="749"/>
      <c r="G956" s="749"/>
      <c r="H956" s="749"/>
      <c r="I956" s="749"/>
      <c r="J956" s="749"/>
      <c r="K956" s="749"/>
      <c r="L956" s="749"/>
      <c r="M956" s="749"/>
      <c r="N956" s="749"/>
      <c r="O956" s="749"/>
      <c r="P956" s="749"/>
      <c r="Q956" s="749"/>
      <c r="R956" s="749"/>
      <c r="S956" s="749"/>
      <c r="T956" s="749"/>
      <c r="U956" s="749"/>
      <c r="V956" s="749"/>
      <c r="W956" s="749"/>
      <c r="X956" s="749"/>
      <c r="Y956" s="220"/>
      <c r="Z956" s="186"/>
      <c r="AA956" s="1003"/>
      <c r="AB956" s="355"/>
      <c r="AC956" s="355"/>
    </row>
    <row r="957" spans="1:29" s="353" customFormat="1" ht="27" customHeight="1" x14ac:dyDescent="0.2">
      <c r="A957" s="459" t="s">
        <v>258</v>
      </c>
      <c r="B957" s="165"/>
      <c r="C957" s="1787" t="s">
        <v>1648</v>
      </c>
      <c r="D957" s="1788"/>
      <c r="E957" s="1788"/>
      <c r="F957" s="1788"/>
      <c r="G957" s="1788"/>
      <c r="H957" s="1788"/>
      <c r="I957" s="1788"/>
      <c r="J957" s="1788"/>
      <c r="K957" s="1788"/>
      <c r="L957" s="1788"/>
      <c r="M957" s="1788"/>
      <c r="N957" s="1788"/>
      <c r="O957" s="1788"/>
      <c r="P957" s="1788"/>
      <c r="Q957" s="1788"/>
      <c r="R957" s="1788"/>
      <c r="S957" s="1788"/>
      <c r="T957" s="1793"/>
      <c r="U957" s="1793"/>
      <c r="V957" s="1793"/>
      <c r="W957" s="1793"/>
      <c r="X957" s="1794"/>
      <c r="Y957" s="239"/>
      <c r="Z957" s="166"/>
      <c r="AA957" s="1003"/>
    </row>
    <row r="958" spans="1:29" s="354" customFormat="1" ht="5.25" customHeight="1" x14ac:dyDescent="0.2">
      <c r="A958" s="292"/>
      <c r="B958" s="281"/>
      <c r="C958" s="749"/>
      <c r="D958" s="749"/>
      <c r="E958" s="749"/>
      <c r="F958" s="749"/>
      <c r="G958" s="749"/>
      <c r="H958" s="749"/>
      <c r="I958" s="749"/>
      <c r="J958" s="749"/>
      <c r="K958" s="749"/>
      <c r="L958" s="749"/>
      <c r="M958" s="749"/>
      <c r="N958" s="749"/>
      <c r="O958" s="749"/>
      <c r="P958" s="749"/>
      <c r="Q958" s="749"/>
      <c r="R958" s="749"/>
      <c r="S958" s="749"/>
      <c r="T958" s="749"/>
      <c r="U958" s="749"/>
      <c r="V958" s="749"/>
      <c r="W958" s="749"/>
      <c r="X958" s="749"/>
      <c r="Y958" s="220"/>
      <c r="Z958" s="186"/>
      <c r="AA958" s="1003"/>
      <c r="AB958" s="355"/>
      <c r="AC958" s="355"/>
    </row>
    <row r="959" spans="1:29" s="354" customFormat="1" ht="21" customHeight="1" x14ac:dyDescent="0.2">
      <c r="A959" s="296"/>
      <c r="B959" s="230"/>
      <c r="C959" s="750" t="s">
        <v>1605</v>
      </c>
      <c r="D959" s="797"/>
      <c r="E959" s="797"/>
      <c r="F959" s="797"/>
      <c r="G959" s="797"/>
      <c r="H959" s="797"/>
      <c r="I959" s="797"/>
      <c r="J959" s="750"/>
      <c r="K959" s="750"/>
      <c r="L959" s="750"/>
      <c r="M959" s="750"/>
      <c r="N959" s="750"/>
      <c r="O959" s="750"/>
      <c r="P959" s="750"/>
      <c r="Q959" s="750"/>
      <c r="R959" s="750"/>
      <c r="S959" s="750"/>
      <c r="T959" s="797"/>
      <c r="U959" s="1795"/>
      <c r="V959" s="1796"/>
      <c r="W959" s="1797"/>
      <c r="X959" s="750" t="s">
        <v>1000</v>
      </c>
      <c r="Y959" s="797"/>
      <c r="Z959" s="151"/>
      <c r="AA959" s="1003">
        <f>IF(U959="?",0,IF(U959&lt;&gt;"",1,0))</f>
        <v>0</v>
      </c>
      <c r="AB959" s="355"/>
      <c r="AC959" s="355"/>
    </row>
    <row r="960" spans="1:29" s="354" customFormat="1" ht="9" customHeight="1" x14ac:dyDescent="0.2">
      <c r="A960" s="292"/>
      <c r="B960" s="281"/>
      <c r="C960" s="749"/>
      <c r="D960" s="749"/>
      <c r="E960" s="749"/>
      <c r="F960" s="749"/>
      <c r="G960" s="749"/>
      <c r="H960" s="749"/>
      <c r="I960" s="749"/>
      <c r="J960" s="749"/>
      <c r="K960" s="749"/>
      <c r="L960" s="749"/>
      <c r="M960" s="749"/>
      <c r="N960" s="749"/>
      <c r="O960" s="749"/>
      <c r="P960" s="749"/>
      <c r="Q960" s="749"/>
      <c r="R960" s="749"/>
      <c r="S960" s="749"/>
      <c r="T960" s="749"/>
      <c r="U960" s="749"/>
      <c r="V960" s="749"/>
      <c r="W960" s="749"/>
      <c r="X960" s="749"/>
      <c r="Y960" s="220"/>
      <c r="Z960" s="186"/>
      <c r="AA960" s="1003"/>
      <c r="AB960" s="355"/>
      <c r="AC960" s="355"/>
    </row>
    <row r="961" spans="1:29" s="353" customFormat="1" ht="21" customHeight="1" x14ac:dyDescent="0.2">
      <c r="A961" s="459" t="s">
        <v>258</v>
      </c>
      <c r="B961" s="165"/>
      <c r="C961" s="1787" t="s">
        <v>1649</v>
      </c>
      <c r="D961" s="1788"/>
      <c r="E961" s="1788"/>
      <c r="F961" s="1788"/>
      <c r="G961" s="1788"/>
      <c r="H961" s="1788"/>
      <c r="I961" s="1788"/>
      <c r="J961" s="1788"/>
      <c r="K961" s="1788"/>
      <c r="L961" s="1788"/>
      <c r="M961" s="1788"/>
      <c r="N961" s="1788"/>
      <c r="O961" s="1788"/>
      <c r="P961" s="1788"/>
      <c r="Q961" s="1788"/>
      <c r="R961" s="1788"/>
      <c r="S961" s="1788"/>
      <c r="T961" s="1789"/>
      <c r="U961" s="1789"/>
      <c r="V961" s="1789"/>
      <c r="W961" s="1789"/>
      <c r="X961" s="1790"/>
      <c r="Y961" s="239"/>
      <c r="Z961" s="166"/>
      <c r="AA961" s="1003"/>
    </row>
    <row r="962" spans="1:29" s="354" customFormat="1" ht="9" customHeight="1" x14ac:dyDescent="0.2">
      <c r="A962" s="292"/>
      <c r="B962" s="281"/>
      <c r="C962" s="749"/>
      <c r="D962" s="749"/>
      <c r="E962" s="749"/>
      <c r="F962" s="749"/>
      <c r="G962" s="749"/>
      <c r="H962" s="749"/>
      <c r="I962" s="749"/>
      <c r="J962" s="749"/>
      <c r="K962" s="749"/>
      <c r="L962" s="749"/>
      <c r="M962" s="749"/>
      <c r="N962" s="749"/>
      <c r="O962" s="749"/>
      <c r="P962" s="749"/>
      <c r="Q962" s="749"/>
      <c r="R962" s="749"/>
      <c r="S962" s="749"/>
      <c r="T962" s="749"/>
      <c r="U962" s="749"/>
      <c r="V962" s="749"/>
      <c r="W962" s="749"/>
      <c r="X962" s="749"/>
      <c r="Y962" s="220"/>
      <c r="Z962" s="186"/>
      <c r="AA962" s="1003"/>
      <c r="AB962" s="355"/>
      <c r="AC962" s="355"/>
    </row>
    <row r="963" spans="1:29" s="354" customFormat="1" ht="21" customHeight="1" x14ac:dyDescent="0.2">
      <c r="A963" s="296"/>
      <c r="B963" s="230"/>
      <c r="C963" s="749"/>
      <c r="D963" s="855" t="s">
        <v>1166</v>
      </c>
      <c r="E963" s="749" t="s">
        <v>1606</v>
      </c>
      <c r="F963" s="749"/>
      <c r="G963" s="749"/>
      <c r="H963" s="749"/>
      <c r="I963" s="749"/>
      <c r="J963" s="749"/>
      <c r="K963" s="749"/>
      <c r="L963" s="855" t="s">
        <v>1166</v>
      </c>
      <c r="M963" s="749" t="s">
        <v>1607</v>
      </c>
      <c r="N963" s="749"/>
      <c r="O963" s="749"/>
      <c r="P963" s="749"/>
      <c r="Q963" s="749"/>
      <c r="R963" s="749"/>
      <c r="S963" s="749"/>
      <c r="T963" s="855" t="s">
        <v>1166</v>
      </c>
      <c r="U963" s="749" t="s">
        <v>1608</v>
      </c>
      <c r="V963" s="749"/>
      <c r="W963" s="749"/>
      <c r="X963" s="749"/>
      <c r="Y963" s="220"/>
      <c r="Z963" s="151"/>
      <c r="AA963" s="1003">
        <f>IF(D963="?",0,IF(D963&lt;&gt;"",1,0))+IF(L963="?",0,IF(L963&lt;&gt;"",1,0))+IF(T963="?",0,IF(T963&lt;&gt;"",1,0))</f>
        <v>0</v>
      </c>
      <c r="AB963" s="355"/>
      <c r="AC963" s="355"/>
    </row>
    <row r="964" spans="1:29" s="971" customFormat="1" ht="5.25" customHeight="1" x14ac:dyDescent="0.2">
      <c r="A964" s="292"/>
      <c r="B964" s="230"/>
      <c r="C964" s="749"/>
      <c r="D964" s="750"/>
      <c r="E964" s="749"/>
      <c r="F964" s="749"/>
      <c r="G964" s="749"/>
      <c r="H964" s="749"/>
      <c r="I964" s="749"/>
      <c r="J964" s="749"/>
      <c r="K964" s="749"/>
      <c r="L964" s="749"/>
      <c r="M964" s="749"/>
      <c r="N964" s="749"/>
      <c r="O964" s="749"/>
      <c r="P964" s="749"/>
      <c r="Q964" s="749"/>
      <c r="R964" s="749"/>
      <c r="S964" s="963"/>
      <c r="T964" s="963"/>
      <c r="U964" s="963"/>
      <c r="V964" s="963"/>
      <c r="W964" s="963"/>
      <c r="X964" s="963"/>
      <c r="Y964" s="970"/>
      <c r="Z964" s="151"/>
      <c r="AA964" s="1006"/>
      <c r="AB964" s="972"/>
      <c r="AC964" s="972"/>
    </row>
    <row r="965" spans="1:29" s="354" customFormat="1" ht="21" customHeight="1" x14ac:dyDescent="0.2">
      <c r="A965" s="296"/>
      <c r="B965" s="230"/>
      <c r="C965" s="749"/>
      <c r="D965" s="855" t="s">
        <v>1166</v>
      </c>
      <c r="E965" s="749" t="s">
        <v>1609</v>
      </c>
      <c r="F965" s="749"/>
      <c r="G965" s="749"/>
      <c r="H965" s="749"/>
      <c r="I965" s="749"/>
      <c r="J965" s="749"/>
      <c r="K965" s="749"/>
      <c r="L965" s="855" t="s">
        <v>1166</v>
      </c>
      <c r="M965" s="749" t="s">
        <v>1610</v>
      </c>
      <c r="N965" s="749"/>
      <c r="O965" s="749"/>
      <c r="P965" s="749"/>
      <c r="Q965" s="749"/>
      <c r="R965" s="963"/>
      <c r="S965" s="963"/>
      <c r="T965" s="855" t="s">
        <v>1166</v>
      </c>
      <c r="U965" s="749" t="s">
        <v>1611</v>
      </c>
      <c r="V965" s="963"/>
      <c r="W965" s="963"/>
      <c r="X965" s="749"/>
      <c r="Y965" s="220"/>
      <c r="Z965" s="151"/>
      <c r="AA965" s="1003">
        <f>IF(D965="?",0,IF(D965&lt;&gt;"",1,0))+IF(L965="?",0,IF(L965&lt;&gt;"",1,0))+IF(T965="?",0,IF(T965&lt;&gt;"",1,0))</f>
        <v>0</v>
      </c>
      <c r="AB965" s="355"/>
      <c r="AC965" s="355"/>
    </row>
    <row r="966" spans="1:29" s="971" customFormat="1" ht="5.25" customHeight="1" x14ac:dyDescent="0.2">
      <c r="A966" s="292"/>
      <c r="B966" s="230"/>
      <c r="C966" s="749"/>
      <c r="D966" s="750"/>
      <c r="E966" s="749"/>
      <c r="F966" s="749"/>
      <c r="G966" s="749"/>
      <c r="H966" s="749"/>
      <c r="I966" s="749"/>
      <c r="J966" s="749"/>
      <c r="K966" s="749"/>
      <c r="L966" s="749"/>
      <c r="M966" s="749"/>
      <c r="N966" s="749"/>
      <c r="O966" s="749"/>
      <c r="P966" s="749"/>
      <c r="Q966" s="749"/>
      <c r="R966" s="963"/>
      <c r="S966" s="963"/>
      <c r="T966" s="963"/>
      <c r="U966" s="963"/>
      <c r="V966" s="963"/>
      <c r="W966" s="963"/>
      <c r="X966" s="749"/>
      <c r="Y966" s="970"/>
      <c r="Z966" s="151"/>
      <c r="AA966" s="1006"/>
      <c r="AB966" s="972"/>
      <c r="AC966" s="972"/>
    </row>
    <row r="967" spans="1:29" s="354" customFormat="1" ht="21" customHeight="1" x14ac:dyDescent="0.2">
      <c r="A967" s="296"/>
      <c r="B967" s="230"/>
      <c r="C967" s="749"/>
      <c r="D967" s="855" t="s">
        <v>1166</v>
      </c>
      <c r="E967" s="749" t="s">
        <v>1612</v>
      </c>
      <c r="F967" s="749"/>
      <c r="G967" s="749"/>
      <c r="H967" s="749"/>
      <c r="I967" s="749"/>
      <c r="J967" s="749"/>
      <c r="K967" s="749"/>
      <c r="L967" s="855" t="s">
        <v>1166</v>
      </c>
      <c r="M967" s="749" t="s">
        <v>1613</v>
      </c>
      <c r="N967" s="749"/>
      <c r="O967" s="749"/>
      <c r="P967" s="749"/>
      <c r="Q967" s="749"/>
      <c r="R967" s="963"/>
      <c r="S967" s="963"/>
      <c r="T967" s="855" t="s">
        <v>1166</v>
      </c>
      <c r="U967" s="749" t="s">
        <v>1614</v>
      </c>
      <c r="V967" s="963"/>
      <c r="W967" s="963"/>
      <c r="X967" s="749"/>
      <c r="Y967" s="220"/>
      <c r="Z967" s="151"/>
      <c r="AA967" s="1003">
        <f>IF(D967="?",0,IF(D967&lt;&gt;"",1,0))+IF(L967="?",0,IF(L967&lt;&gt;"",1,0))+IF(T967="?",0,IF(T967&lt;&gt;"",1,0))</f>
        <v>0</v>
      </c>
      <c r="AB967" s="355"/>
      <c r="AC967" s="355"/>
    </row>
    <row r="968" spans="1:29" s="971" customFormat="1" ht="5.25" customHeight="1" x14ac:dyDescent="0.2">
      <c r="A968" s="292"/>
      <c r="B968" s="230"/>
      <c r="C968" s="749"/>
      <c r="D968" s="750"/>
      <c r="E968" s="749"/>
      <c r="F968" s="749"/>
      <c r="G968" s="749"/>
      <c r="H968" s="749"/>
      <c r="I968" s="749"/>
      <c r="J968" s="749"/>
      <c r="K968" s="749"/>
      <c r="L968" s="749"/>
      <c r="M968" s="749"/>
      <c r="N968" s="749"/>
      <c r="O968" s="749"/>
      <c r="P968" s="749"/>
      <c r="Q968" s="749"/>
      <c r="R968" s="963"/>
      <c r="S968" s="963"/>
      <c r="T968" s="963"/>
      <c r="U968" s="963"/>
      <c r="V968" s="963"/>
      <c r="W968" s="963"/>
      <c r="X968" s="749"/>
      <c r="Y968" s="970"/>
      <c r="Z968" s="151"/>
      <c r="AA968" s="1006"/>
      <c r="AB968" s="972"/>
      <c r="AC968" s="972"/>
    </row>
    <row r="969" spans="1:29" s="354" customFormat="1" ht="21" customHeight="1" x14ac:dyDescent="0.2">
      <c r="A969" s="296"/>
      <c r="B969" s="230"/>
      <c r="C969" s="749"/>
      <c r="D969" s="855" t="s">
        <v>1166</v>
      </c>
      <c r="E969" s="749" t="s">
        <v>1615</v>
      </c>
      <c r="F969" s="749"/>
      <c r="G969" s="749"/>
      <c r="H969" s="749"/>
      <c r="I969" s="749"/>
      <c r="J969" s="749"/>
      <c r="K969" s="749"/>
      <c r="L969" s="855" t="s">
        <v>1166</v>
      </c>
      <c r="M969" s="749" t="s">
        <v>1616</v>
      </c>
      <c r="N969" s="749"/>
      <c r="O969" s="749"/>
      <c r="P969" s="749"/>
      <c r="Q969" s="749"/>
      <c r="R969" s="963"/>
      <c r="S969" s="963"/>
      <c r="T969" s="855" t="s">
        <v>1166</v>
      </c>
      <c r="U969" s="749" t="s">
        <v>1617</v>
      </c>
      <c r="V969" s="963"/>
      <c r="W969" s="963"/>
      <c r="X969" s="749"/>
      <c r="Y969" s="220"/>
      <c r="Z969" s="151"/>
      <c r="AA969" s="1003">
        <f>IF(D969="?",0,IF(D969&lt;&gt;"",1,0))+IF(L969="?",0,IF(L969&lt;&gt;"",1,0))+IF(T969="?",0,IF(T969&lt;&gt;"",1,0))</f>
        <v>0</v>
      </c>
      <c r="AB969" s="355"/>
      <c r="AC969" s="355"/>
    </row>
    <row r="970" spans="1:29" s="971" customFormat="1" ht="5.25" customHeight="1" x14ac:dyDescent="0.2">
      <c r="A970" s="292"/>
      <c r="B970" s="230"/>
      <c r="C970" s="749"/>
      <c r="D970" s="750"/>
      <c r="E970" s="750"/>
      <c r="F970" s="750"/>
      <c r="G970" s="750"/>
      <c r="H970" s="750"/>
      <c r="I970" s="750"/>
      <c r="J970" s="750"/>
      <c r="K970" s="750"/>
      <c r="L970" s="749"/>
      <c r="M970" s="749"/>
      <c r="N970" s="750"/>
      <c r="O970" s="750"/>
      <c r="P970" s="750"/>
      <c r="Q970" s="750"/>
      <c r="R970" s="797"/>
      <c r="S970" s="797"/>
      <c r="T970" s="797"/>
      <c r="U970" s="797"/>
      <c r="V970" s="797"/>
      <c r="W970" s="797"/>
      <c r="X970" s="750"/>
      <c r="Y970" s="970"/>
      <c r="Z970" s="151"/>
      <c r="AA970" s="1006"/>
      <c r="AB970" s="972"/>
      <c r="AC970" s="972"/>
    </row>
    <row r="971" spans="1:29" s="354" customFormat="1" ht="21" customHeight="1" x14ac:dyDescent="0.2">
      <c r="A971" s="296"/>
      <c r="B971" s="230"/>
      <c r="C971" s="749"/>
      <c r="D971" s="749" t="s">
        <v>1635</v>
      </c>
      <c r="E971" s="750"/>
      <c r="F971" s="1785"/>
      <c r="G971" s="1786"/>
      <c r="H971" s="1786"/>
      <c r="I971" s="1786"/>
      <c r="J971" s="1786"/>
      <c r="K971" s="750"/>
      <c r="L971" s="855" t="s">
        <v>1166</v>
      </c>
      <c r="M971" s="749" t="s">
        <v>1618</v>
      </c>
      <c r="N971" s="750"/>
      <c r="O971" s="750"/>
      <c r="P971" s="750"/>
      <c r="Q971" s="750"/>
      <c r="R971" s="797"/>
      <c r="S971" s="797"/>
      <c r="T971" s="855" t="s">
        <v>1166</v>
      </c>
      <c r="U971" s="749" t="s">
        <v>1619</v>
      </c>
      <c r="V971" s="797"/>
      <c r="W971" s="797"/>
      <c r="X971" s="750"/>
      <c r="Y971" s="220"/>
      <c r="Z971" s="151"/>
      <c r="AA971" s="1003">
        <f>IF(F971="?",0,IF(F971&lt;&gt;"",1,0))+IF(L971="?",0,IF(L971&lt;&gt;"",1,0))+IF(T971="?",0,IF(T971&lt;&gt;"",1,0))</f>
        <v>0</v>
      </c>
      <c r="AB971" s="355"/>
      <c r="AC971" s="355"/>
    </row>
    <row r="972" spans="1:29" ht="9" customHeight="1" x14ac:dyDescent="0.2">
      <c r="A972" s="292"/>
      <c r="B972" s="281"/>
      <c r="C972" s="749"/>
      <c r="D972" s="749"/>
      <c r="E972" s="749"/>
      <c r="F972" s="749"/>
      <c r="G972" s="749"/>
      <c r="H972" s="749"/>
      <c r="I972" s="749"/>
      <c r="J972" s="749"/>
      <c r="K972" s="749"/>
      <c r="L972" s="749"/>
      <c r="M972" s="749"/>
      <c r="N972" s="610"/>
      <c r="O972" s="610"/>
      <c r="P972" s="610"/>
      <c r="Q972" s="610"/>
      <c r="R972" s="749"/>
      <c r="S972" s="749"/>
      <c r="T972" s="749"/>
      <c r="U972" s="610"/>
      <c r="V972" s="610"/>
      <c r="W972" s="610"/>
      <c r="X972" s="610"/>
      <c r="Y972" s="183"/>
      <c r="Z972" s="186"/>
      <c r="AA972" s="1003"/>
    </row>
    <row r="973" spans="1:29" s="354" customFormat="1" ht="5.45" customHeight="1" x14ac:dyDescent="0.2">
      <c r="A973" s="292"/>
      <c r="B973" s="964"/>
      <c r="C973" s="965"/>
      <c r="D973" s="965"/>
      <c r="E973" s="965"/>
      <c r="F973" s="965"/>
      <c r="G973" s="965"/>
      <c r="H973" s="965"/>
      <c r="I973" s="965"/>
      <c r="J973" s="965"/>
      <c r="K973" s="965"/>
      <c r="L973" s="965"/>
      <c r="M973" s="965"/>
      <c r="N973" s="965"/>
      <c r="O973" s="965"/>
      <c r="P973" s="965"/>
      <c r="Q973" s="965"/>
      <c r="R973" s="965"/>
      <c r="S973" s="965"/>
      <c r="T973" s="965"/>
      <c r="U973" s="965"/>
      <c r="V973" s="802"/>
      <c r="W973" s="802"/>
      <c r="X973" s="802"/>
      <c r="Y973" s="802"/>
      <c r="Z973" s="803"/>
      <c r="AA973" s="1003"/>
    </row>
    <row r="974" spans="1:29" s="885" customFormat="1" ht="36" customHeight="1" x14ac:dyDescent="0.2">
      <c r="A974" s="292"/>
      <c r="B974" s="225"/>
      <c r="C974" s="1730" t="s">
        <v>977</v>
      </c>
      <c r="D974" s="1791"/>
      <c r="E974" s="1791"/>
      <c r="F974" s="1791"/>
      <c r="G974" s="1791"/>
      <c r="H974" s="1791"/>
      <c r="I974" s="1791"/>
      <c r="J974" s="1791"/>
      <c r="K974" s="1791"/>
      <c r="L974" s="1791"/>
      <c r="M974" s="1791"/>
      <c r="N974" s="1791"/>
      <c r="O974" s="1791"/>
      <c r="P974" s="1791"/>
      <c r="Q974" s="1791"/>
      <c r="R974" s="1791"/>
      <c r="S974" s="1791"/>
      <c r="T974" s="1791"/>
      <c r="U974" s="1791"/>
      <c r="V974" s="1791"/>
      <c r="W974" s="1791"/>
      <c r="X974" s="1792"/>
      <c r="Y974" s="698"/>
      <c r="Z974" s="226"/>
      <c r="AA974" s="1003"/>
    </row>
    <row r="975" spans="1:29" s="354" customFormat="1" ht="5.25" customHeight="1" x14ac:dyDescent="0.2">
      <c r="A975" s="292"/>
      <c r="B975" s="230"/>
      <c r="C975" s="750"/>
      <c r="D975" s="750"/>
      <c r="E975" s="750"/>
      <c r="F975" s="750"/>
      <c r="G975" s="750"/>
      <c r="H975" s="750"/>
      <c r="I975" s="750"/>
      <c r="J975" s="750"/>
      <c r="K975" s="750"/>
      <c r="L975" s="750"/>
      <c r="M975" s="750"/>
      <c r="N975" s="750"/>
      <c r="O975" s="750"/>
      <c r="P975" s="750"/>
      <c r="Q975" s="750"/>
      <c r="R975" s="750"/>
      <c r="S975" s="750"/>
      <c r="T975" s="750"/>
      <c r="U975" s="750"/>
      <c r="V975" s="750"/>
      <c r="W975" s="750"/>
      <c r="X975" s="750"/>
      <c r="Y975" s="750"/>
      <c r="Z975" s="151"/>
      <c r="AA975" s="1003"/>
    </row>
    <row r="976" spans="1:29" s="974" customFormat="1" ht="22.5" customHeight="1" x14ac:dyDescent="0.2">
      <c r="A976" s="292"/>
      <c r="B976" s="966"/>
      <c r="C976" s="746" t="s">
        <v>1620</v>
      </c>
      <c r="D976" s="746"/>
      <c r="E976" s="746"/>
      <c r="F976" s="746"/>
      <c r="G976" s="746"/>
      <c r="H976" s="746"/>
      <c r="I976" s="746"/>
      <c r="J976" s="746"/>
      <c r="K976" s="746"/>
      <c r="L976" s="746"/>
      <c r="M976" s="746"/>
      <c r="N976" s="746"/>
      <c r="O976" s="746"/>
      <c r="P976" s="746"/>
      <c r="Q976" s="746"/>
      <c r="R976" s="749"/>
      <c r="S976" s="749"/>
      <c r="T976" s="749"/>
      <c r="U976" s="749"/>
      <c r="V976" s="749"/>
      <c r="W976" s="749"/>
      <c r="X976" s="749"/>
      <c r="Y976" s="963"/>
      <c r="Z976" s="973"/>
      <c r="AA976" s="1003"/>
    </row>
    <row r="977" spans="1:30" s="354" customFormat="1" ht="5.25" customHeight="1" x14ac:dyDescent="0.2">
      <c r="A977" s="292"/>
      <c r="B977" s="230"/>
      <c r="C977" s="750"/>
      <c r="D977" s="748"/>
      <c r="E977" s="748"/>
      <c r="F977" s="750"/>
      <c r="G977" s="750"/>
      <c r="H977" s="750"/>
      <c r="I977" s="750"/>
      <c r="J977" s="750"/>
      <c r="K977" s="750"/>
      <c r="L977" s="750"/>
      <c r="M977" s="750"/>
      <c r="N977" s="750"/>
      <c r="O977" s="750"/>
      <c r="P977" s="750"/>
      <c r="Q977" s="750"/>
      <c r="R977" s="750"/>
      <c r="S977" s="750"/>
      <c r="T977" s="750"/>
      <c r="U977" s="750"/>
      <c r="V977" s="750"/>
      <c r="W977" s="750"/>
      <c r="X977" s="750"/>
      <c r="Y977" s="750"/>
      <c r="Z977" s="151"/>
      <c r="AA977" s="1003"/>
    </row>
    <row r="978" spans="1:30" s="354" customFormat="1" ht="21" customHeight="1" x14ac:dyDescent="0.2">
      <c r="A978" s="292"/>
      <c r="B978" s="230"/>
      <c r="C978" s="750" t="s">
        <v>82</v>
      </c>
      <c r="D978" s="748"/>
      <c r="E978" s="748"/>
      <c r="F978" s="750"/>
      <c r="G978" s="750"/>
      <c r="H978" s="750"/>
      <c r="I978" s="1268"/>
      <c r="J978" s="1268"/>
      <c r="K978" s="1268"/>
      <c r="L978" s="1268"/>
      <c r="M978" s="1268"/>
      <c r="N978" s="1268"/>
      <c r="O978" s="1268"/>
      <c r="P978" s="1268"/>
      <c r="Q978" s="1268"/>
      <c r="R978" s="1268"/>
      <c r="S978" s="1268"/>
      <c r="T978" s="1268"/>
      <c r="U978" s="1268"/>
      <c r="V978" s="1268"/>
      <c r="W978" s="1268"/>
      <c r="X978" s="1268"/>
      <c r="Y978" s="750"/>
      <c r="Z978" s="151"/>
      <c r="AA978" s="1003">
        <f>IF(I978="?",0,IF(I978&lt;&gt;"",1,0))</f>
        <v>0</v>
      </c>
    </row>
    <row r="979" spans="1:30" s="354" customFormat="1" ht="5.25" customHeight="1" x14ac:dyDescent="0.2">
      <c r="A979" s="292"/>
      <c r="B979" s="230"/>
      <c r="C979" s="749"/>
      <c r="D979" s="748"/>
      <c r="E979" s="748"/>
      <c r="F979" s="750"/>
      <c r="G979" s="750"/>
      <c r="H979" s="750"/>
      <c r="I979" s="750"/>
      <c r="J979" s="750"/>
      <c r="K979" s="750"/>
      <c r="L979" s="750"/>
      <c r="M979" s="750"/>
      <c r="N979" s="750"/>
      <c r="O979" s="750"/>
      <c r="P979" s="750"/>
      <c r="Q979" s="750"/>
      <c r="R979" s="750"/>
      <c r="S979" s="750"/>
      <c r="T979" s="750"/>
      <c r="U979" s="750"/>
      <c r="V979" s="750"/>
      <c r="W979" s="750"/>
      <c r="X979" s="750"/>
      <c r="Y979" s="750"/>
      <c r="Z979" s="151"/>
      <c r="AA979" s="1003"/>
    </row>
    <row r="980" spans="1:30" s="354" customFormat="1" ht="21" customHeight="1" x14ac:dyDescent="0.2">
      <c r="A980" s="292"/>
      <c r="B980" s="235"/>
      <c r="C980" s="750" t="s">
        <v>61</v>
      </c>
      <c r="D980" s="748"/>
      <c r="E980" s="748"/>
      <c r="F980" s="750"/>
      <c r="G980" s="750"/>
      <c r="H980" s="750"/>
      <c r="I980" s="1268"/>
      <c r="J980" s="1268"/>
      <c r="K980" s="1268"/>
      <c r="L980" s="1268"/>
      <c r="M980" s="1268"/>
      <c r="N980" s="1268"/>
      <c r="O980" s="1268"/>
      <c r="P980" s="1268"/>
      <c r="Q980" s="1268"/>
      <c r="R980" s="1268"/>
      <c r="S980" s="1268"/>
      <c r="T980" s="1268"/>
      <c r="U980" s="1268"/>
      <c r="V980" s="1268"/>
      <c r="W980" s="1268"/>
      <c r="X980" s="1268"/>
      <c r="Y980" s="750"/>
      <c r="Z980" s="151"/>
      <c r="AA980" s="1003">
        <f>IF(I980="?",0,IF(I980&lt;&gt;"",1,0))</f>
        <v>0</v>
      </c>
    </row>
    <row r="981" spans="1:30" s="354" customFormat="1" ht="5.25" customHeight="1" x14ac:dyDescent="0.2">
      <c r="A981" s="292"/>
      <c r="B981" s="230"/>
      <c r="C981" s="749"/>
      <c r="D981" s="748"/>
      <c r="E981" s="748"/>
      <c r="F981" s="750"/>
      <c r="G981" s="750"/>
      <c r="H981" s="750"/>
      <c r="I981" s="750"/>
      <c r="J981" s="750"/>
      <c r="K981" s="750"/>
      <c r="L981" s="750"/>
      <c r="M981" s="750"/>
      <c r="N981" s="750"/>
      <c r="O981" s="750"/>
      <c r="P981" s="750"/>
      <c r="Q981" s="750"/>
      <c r="R981" s="750"/>
      <c r="S981" s="750"/>
      <c r="T981" s="750"/>
      <c r="U981" s="750"/>
      <c r="V981" s="750"/>
      <c r="W981" s="750"/>
      <c r="X981" s="750"/>
      <c r="Y981" s="750"/>
      <c r="Z981" s="151"/>
      <c r="AA981" s="1003"/>
    </row>
    <row r="982" spans="1:30" s="354" customFormat="1" ht="21" customHeight="1" x14ac:dyDescent="0.2">
      <c r="A982" s="292"/>
      <c r="B982" s="235"/>
      <c r="C982" s="750" t="s">
        <v>238</v>
      </c>
      <c r="D982" s="748"/>
      <c r="E982" s="748"/>
      <c r="F982" s="750"/>
      <c r="G982" s="750"/>
      <c r="H982" s="750"/>
      <c r="I982" s="1268"/>
      <c r="J982" s="1268"/>
      <c r="K982" s="1268"/>
      <c r="L982" s="1268"/>
      <c r="M982" s="1268"/>
      <c r="N982" s="1268"/>
      <c r="O982" s="1268"/>
      <c r="P982" s="1268"/>
      <c r="Q982" s="1268"/>
      <c r="R982" s="1268"/>
      <c r="S982" s="1268"/>
      <c r="T982" s="1268"/>
      <c r="U982" s="1268"/>
      <c r="V982" s="1268"/>
      <c r="W982" s="1268"/>
      <c r="X982" s="1268"/>
      <c r="Y982" s="750"/>
      <c r="Z982" s="151"/>
      <c r="AA982" s="1003">
        <f>IF(I982="?",0,IF(I982&lt;&gt;"",1,0))</f>
        <v>0</v>
      </c>
    </row>
    <row r="983" spans="1:30" s="354" customFormat="1" ht="5.25" customHeight="1" x14ac:dyDescent="0.2">
      <c r="A983" s="292"/>
      <c r="B983" s="228"/>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155"/>
      <c r="AA983" s="1003"/>
    </row>
    <row r="984" spans="1:30" s="354" customFormat="1" ht="5.25" customHeight="1" x14ac:dyDescent="0.2">
      <c r="A984" s="292"/>
      <c r="B984" s="230"/>
      <c r="C984" s="750"/>
      <c r="D984" s="750"/>
      <c r="E984" s="750"/>
      <c r="F984" s="750"/>
      <c r="G984" s="750"/>
      <c r="H984" s="750"/>
      <c r="I984" s="750"/>
      <c r="J984" s="750"/>
      <c r="K984" s="750"/>
      <c r="L984" s="750"/>
      <c r="M984" s="750"/>
      <c r="N984" s="750"/>
      <c r="O984" s="750"/>
      <c r="P984" s="750"/>
      <c r="Q984" s="750"/>
      <c r="R984" s="750"/>
      <c r="S984" s="750"/>
      <c r="T984" s="750"/>
      <c r="U984" s="750"/>
      <c r="V984" s="750"/>
      <c r="W984" s="750"/>
      <c r="X984" s="750"/>
      <c r="Y984" s="750"/>
      <c r="Z984" s="151"/>
      <c r="AA984" s="1003"/>
    </row>
    <row r="985" spans="1:30" s="884" customFormat="1" ht="36" customHeight="1" x14ac:dyDescent="0.2">
      <c r="A985" s="292"/>
      <c r="B985" s="225"/>
      <c r="C985" s="1730" t="s">
        <v>976</v>
      </c>
      <c r="D985" s="1791"/>
      <c r="E985" s="1791"/>
      <c r="F985" s="1791"/>
      <c r="G985" s="1791"/>
      <c r="H985" s="1791"/>
      <c r="I985" s="1791"/>
      <c r="J985" s="1791"/>
      <c r="K985" s="1791"/>
      <c r="L985" s="1791"/>
      <c r="M985" s="1791"/>
      <c r="N985" s="1791"/>
      <c r="O985" s="1791"/>
      <c r="P985" s="1791"/>
      <c r="Q985" s="1791"/>
      <c r="R985" s="1791"/>
      <c r="S985" s="1791"/>
      <c r="T985" s="1791"/>
      <c r="U985" s="1791"/>
      <c r="V985" s="1791"/>
      <c r="W985" s="1791"/>
      <c r="X985" s="1792"/>
      <c r="Y985" s="698"/>
      <c r="Z985" s="226"/>
      <c r="AA985" s="1003"/>
    </row>
    <row r="986" spans="1:30" s="354" customFormat="1" ht="5.25" customHeight="1" x14ac:dyDescent="0.2">
      <c r="A986" s="292"/>
      <c r="B986" s="228"/>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155"/>
      <c r="AA986" s="1003"/>
    </row>
    <row r="987" spans="1:30" s="354" customFormat="1" ht="5.25" customHeight="1" x14ac:dyDescent="0.2">
      <c r="A987" s="292"/>
      <c r="B987" s="230"/>
      <c r="C987" s="750"/>
      <c r="D987" s="750"/>
      <c r="E987" s="750"/>
      <c r="F987" s="750"/>
      <c r="G987" s="750"/>
      <c r="H987" s="750"/>
      <c r="I987" s="750"/>
      <c r="J987" s="750"/>
      <c r="K987" s="750"/>
      <c r="L987" s="750"/>
      <c r="M987" s="750"/>
      <c r="N987" s="750"/>
      <c r="O987" s="750"/>
      <c r="P987" s="750"/>
      <c r="Q987" s="750"/>
      <c r="R987" s="750"/>
      <c r="S987" s="750"/>
      <c r="T987" s="750"/>
      <c r="U987" s="750"/>
      <c r="V987" s="750"/>
      <c r="W987" s="750"/>
      <c r="X987" s="750"/>
      <c r="Y987" s="750"/>
      <c r="Z987" s="151"/>
      <c r="AA987" s="1003"/>
    </row>
    <row r="988" spans="1:30" s="354" customFormat="1" ht="30.75" customHeight="1" x14ac:dyDescent="0.2">
      <c r="A988" s="292"/>
      <c r="B988" s="230"/>
      <c r="C988" s="1273" t="s">
        <v>1141</v>
      </c>
      <c r="D988" s="1273"/>
      <c r="E988" s="1273"/>
      <c r="F988" s="1273"/>
      <c r="G988" s="1273"/>
      <c r="H988" s="1273"/>
      <c r="I988" s="1273"/>
      <c r="J988" s="1273"/>
      <c r="K988" s="1273"/>
      <c r="L988" s="1273"/>
      <c r="M988" s="1273"/>
      <c r="N988" s="1274"/>
      <c r="O988" s="1274"/>
      <c r="P988" s="1274"/>
      <c r="Q988" s="1274"/>
      <c r="R988" s="1274"/>
      <c r="S988" s="1274"/>
      <c r="T988" s="1274"/>
      <c r="U988" s="332"/>
      <c r="V988" s="332"/>
      <c r="W988" s="1188" t="s">
        <v>1166</v>
      </c>
      <c r="X988" s="1189"/>
      <c r="Y988" s="750"/>
      <c r="Z988" s="151"/>
      <c r="AA988" s="1003">
        <f>IF(W988="?",0,IF(W988&lt;&gt;"",1,0))</f>
        <v>0</v>
      </c>
    </row>
    <row r="989" spans="1:30" s="354" customFormat="1" ht="10.5" customHeight="1" x14ac:dyDescent="0.2">
      <c r="A989" s="288" t="str">
        <f>IF($L$4&lt;&gt;"",$L$4,"")</f>
        <v>00000000</v>
      </c>
      <c r="B989" s="197"/>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59"/>
      <c r="AA989" s="1003"/>
    </row>
    <row r="990" spans="1:30" s="354" customFormat="1" ht="5.25" customHeight="1" x14ac:dyDescent="0.2">
      <c r="A990" s="292"/>
      <c r="B990" s="964"/>
      <c r="C990" s="965"/>
      <c r="D990" s="965"/>
      <c r="E990" s="965"/>
      <c r="F990" s="965"/>
      <c r="G990" s="965"/>
      <c r="H990" s="965"/>
      <c r="I990" s="965"/>
      <c r="J990" s="965"/>
      <c r="K990" s="965"/>
      <c r="L990" s="965"/>
      <c r="M990" s="965"/>
      <c r="N990" s="965"/>
      <c r="O990" s="965"/>
      <c r="P990" s="965"/>
      <c r="Q990" s="965"/>
      <c r="R990" s="965"/>
      <c r="S990" s="965"/>
      <c r="T990" s="965"/>
      <c r="U990" s="965"/>
      <c r="V990" s="802"/>
      <c r="W990" s="802"/>
      <c r="X990" s="802"/>
      <c r="Y990" s="802"/>
      <c r="Z990" s="803"/>
      <c r="AA990" s="1003"/>
      <c r="AB990" s="146"/>
      <c r="AC990" s="146"/>
      <c r="AD990" s="146"/>
    </row>
    <row r="991" spans="1:30" s="354" customFormat="1" ht="21" customHeight="1" x14ac:dyDescent="0.2">
      <c r="A991" s="292"/>
      <c r="B991" s="281"/>
      <c r="C991" s="1807" t="s">
        <v>1324</v>
      </c>
      <c r="D991" s="1673"/>
      <c r="E991" s="1673"/>
      <c r="F991" s="1673"/>
      <c r="G991" s="847" t="s">
        <v>1327</v>
      </c>
      <c r="H991" s="1808" t="str">
        <f>$L$10</f>
        <v/>
      </c>
      <c r="I991" s="1809"/>
      <c r="J991" s="1809"/>
      <c r="K991" s="1809"/>
      <c r="L991" s="1809"/>
      <c r="M991" s="1809"/>
      <c r="N991" s="1809"/>
      <c r="O991" s="1809"/>
      <c r="P991" s="1809"/>
      <c r="Q991" s="1809"/>
      <c r="R991" s="1809"/>
      <c r="S991" s="1809"/>
      <c r="T991" s="1810"/>
      <c r="U991" s="1811" t="str">
        <f>$L$4</f>
        <v>00000000</v>
      </c>
      <c r="V991" s="1812"/>
      <c r="W991" s="1812"/>
      <c r="X991" s="1813"/>
      <c r="Y991" s="806"/>
      <c r="Z991" s="186"/>
      <c r="AA991" s="1003">
        <f>IF(SUM(AA992:AA1043)&gt;0,10000,0)</f>
        <v>0</v>
      </c>
      <c r="AB991" s="146"/>
      <c r="AC991" s="146"/>
      <c r="AD991" s="146"/>
    </row>
    <row r="992" spans="1:30" ht="9" customHeight="1" x14ac:dyDescent="0.2">
      <c r="A992" s="292"/>
      <c r="B992" s="160"/>
      <c r="C992" s="750"/>
      <c r="D992" s="750"/>
      <c r="E992" s="750"/>
      <c r="F992" s="750"/>
      <c r="G992" s="750"/>
      <c r="H992" s="750"/>
      <c r="I992" s="750"/>
      <c r="J992" s="750"/>
      <c r="K992" s="750"/>
      <c r="L992" s="750"/>
      <c r="M992" s="750"/>
      <c r="N992" s="750"/>
      <c r="O992" s="750"/>
      <c r="P992" s="750"/>
      <c r="Q992" s="750"/>
      <c r="R992" s="750"/>
      <c r="S992" s="750"/>
      <c r="T992" s="750"/>
      <c r="U992" s="750"/>
      <c r="V992" s="750"/>
      <c r="W992" s="750"/>
      <c r="X992" s="750"/>
      <c r="Y992" s="193"/>
      <c r="Z992" s="186"/>
      <c r="AA992" s="1003"/>
    </row>
    <row r="993" spans="1:29" ht="21" customHeight="1" x14ac:dyDescent="0.2">
      <c r="A993" s="296"/>
      <c r="B993" s="160"/>
      <c r="C993" s="750"/>
      <c r="D993" s="797"/>
      <c r="E993" s="797" t="s">
        <v>1596</v>
      </c>
      <c r="F993" s="1800"/>
      <c r="G993" s="1801"/>
      <c r="H993" s="1801"/>
      <c r="I993" s="1801"/>
      <c r="J993" s="1801"/>
      <c r="K993" s="1801"/>
      <c r="L993" s="1801"/>
      <c r="M993" s="1801"/>
      <c r="N993" s="1801"/>
      <c r="O993" s="1801"/>
      <c r="P993" s="1801"/>
      <c r="Q993" s="1801"/>
      <c r="R993" s="1801"/>
      <c r="S993" s="1801"/>
      <c r="T993" s="1801"/>
      <c r="U993" s="1801"/>
      <c r="V993" s="1801"/>
      <c r="W993" s="1801"/>
      <c r="X993" s="1801"/>
      <c r="Y993" s="193"/>
      <c r="Z993" s="186"/>
      <c r="AA993" s="1003">
        <f>IF(F993="?",0,IF(F993&lt;&gt;"",1,0))</f>
        <v>0</v>
      </c>
    </row>
    <row r="994" spans="1:29" s="354" customFormat="1" ht="5.25" customHeight="1" x14ac:dyDescent="0.2">
      <c r="A994" s="292"/>
      <c r="B994" s="230"/>
      <c r="C994" s="797"/>
      <c r="D994" s="797"/>
      <c r="E994" s="750"/>
      <c r="F994" s="750"/>
      <c r="G994" s="750"/>
      <c r="H994" s="750"/>
      <c r="I994" s="750"/>
      <c r="J994" s="750"/>
      <c r="K994" s="750"/>
      <c r="L994" s="750"/>
      <c r="M994" s="750"/>
      <c r="N994" s="750"/>
      <c r="O994" s="750"/>
      <c r="P994" s="750"/>
      <c r="Q994" s="750"/>
      <c r="R994" s="797"/>
      <c r="S994" s="797"/>
      <c r="T994" s="797"/>
      <c r="U994" s="797"/>
      <c r="V994" s="797"/>
      <c r="W994" s="797"/>
      <c r="X994" s="750"/>
      <c r="Y994" s="970"/>
      <c r="Z994" s="151"/>
      <c r="AA994" s="1003"/>
      <c r="AB994" s="355"/>
      <c r="AC994" s="355"/>
    </row>
    <row r="995" spans="1:29" ht="21" customHeight="1" x14ac:dyDescent="0.2">
      <c r="A995" s="296"/>
      <c r="B995" s="160"/>
      <c r="C995" s="750"/>
      <c r="D995" s="750"/>
      <c r="E995" s="797" t="s">
        <v>1070</v>
      </c>
      <c r="F995" s="1798"/>
      <c r="G995" s="1799"/>
      <c r="H995" s="750"/>
      <c r="I995" s="797" t="s">
        <v>905</v>
      </c>
      <c r="J995" s="1800"/>
      <c r="K995" s="1801"/>
      <c r="L995" s="1801"/>
      <c r="M995" s="1801"/>
      <c r="N995" s="1801"/>
      <c r="O995" s="1801"/>
      <c r="P995" s="1801"/>
      <c r="Q995" s="1801"/>
      <c r="R995" s="1801"/>
      <c r="S995" s="1801"/>
      <c r="T995" s="1801"/>
      <c r="U995" s="1801"/>
      <c r="V995" s="1801"/>
      <c r="W995" s="1801"/>
      <c r="X995" s="1801"/>
      <c r="Y995" s="193"/>
      <c r="Z995" s="186"/>
      <c r="AA995" s="1003">
        <f>IF(F995="?",0,IF(F995&lt;&gt;"",1,0))+IF(J995="?",0,IF(J995&lt;&gt;"",1,0))</f>
        <v>0</v>
      </c>
    </row>
    <row r="996" spans="1:29" s="354" customFormat="1" ht="9" customHeight="1" x14ac:dyDescent="0.2">
      <c r="A996" s="292"/>
      <c r="B996" s="230"/>
      <c r="C996" s="797"/>
      <c r="D996" s="797"/>
      <c r="E996" s="750"/>
      <c r="F996" s="750"/>
      <c r="G996" s="750"/>
      <c r="H996" s="750"/>
      <c r="I996" s="750"/>
      <c r="J996" s="750"/>
      <c r="K996" s="750"/>
      <c r="L996" s="750"/>
      <c r="M996" s="750"/>
      <c r="N996" s="750"/>
      <c r="O996" s="750"/>
      <c r="P996" s="750"/>
      <c r="Q996" s="750"/>
      <c r="R996" s="797"/>
      <c r="S996" s="797"/>
      <c r="T996" s="797"/>
      <c r="U996" s="797"/>
      <c r="V996" s="797"/>
      <c r="W996" s="797"/>
      <c r="X996" s="750"/>
      <c r="Y996" s="970"/>
      <c r="Z996" s="151"/>
      <c r="AA996" s="1003"/>
      <c r="AB996" s="355"/>
      <c r="AC996" s="355"/>
    </row>
    <row r="997" spans="1:29" s="354" customFormat="1" ht="24" customHeight="1" x14ac:dyDescent="0.2">
      <c r="A997" s="296"/>
      <c r="B997" s="230"/>
      <c r="C997" s="1802" t="s">
        <v>1597</v>
      </c>
      <c r="D997" s="1803"/>
      <c r="E997" s="1803"/>
      <c r="F997" s="1803"/>
      <c r="G997" s="1803"/>
      <c r="H997" s="1803"/>
      <c r="I997" s="1803"/>
      <c r="J997" s="1803"/>
      <c r="K997" s="1803"/>
      <c r="L997" s="1803"/>
      <c r="M997" s="1803"/>
      <c r="N997" s="1803"/>
      <c r="O997" s="1803"/>
      <c r="P997" s="1803"/>
      <c r="Q997" s="1803"/>
      <c r="R997" s="1803"/>
      <c r="S997" s="1803"/>
      <c r="T997" s="1803"/>
      <c r="U997" s="963"/>
      <c r="V997" s="855" t="s">
        <v>1166</v>
      </c>
      <c r="W997" s="103"/>
      <c r="X997" s="855" t="s">
        <v>1166</v>
      </c>
      <c r="Y997" s="797"/>
      <c r="Z997" s="151"/>
      <c r="AA997" s="1003">
        <f>IF(V997="?",0,IF(V997&lt;&gt;"",1,0))+IF(X997="?",0,IF(X997&lt;&gt;"",1,0))</f>
        <v>0</v>
      </c>
      <c r="AB997" s="355"/>
      <c r="AC997" s="355"/>
    </row>
    <row r="998" spans="1:29" s="354" customFormat="1" ht="9" customHeight="1" x14ac:dyDescent="0.2">
      <c r="A998" s="292"/>
      <c r="B998" s="230"/>
      <c r="C998" s="797"/>
      <c r="D998" s="797"/>
      <c r="E998" s="750"/>
      <c r="F998" s="750"/>
      <c r="G998" s="750"/>
      <c r="H998" s="750"/>
      <c r="I998" s="750"/>
      <c r="J998" s="750"/>
      <c r="K998" s="750"/>
      <c r="L998" s="750"/>
      <c r="M998" s="750"/>
      <c r="N998" s="750"/>
      <c r="O998" s="750"/>
      <c r="P998" s="750"/>
      <c r="Q998" s="750"/>
      <c r="R998" s="797"/>
      <c r="S998" s="797"/>
      <c r="T998" s="797"/>
      <c r="U998" s="797"/>
      <c r="V998" s="797"/>
      <c r="W998" s="797"/>
      <c r="X998" s="750"/>
      <c r="Y998" s="970"/>
      <c r="Z998" s="151"/>
      <c r="AA998" s="1003"/>
      <c r="AB998" s="355"/>
      <c r="AC998" s="355"/>
    </row>
    <row r="999" spans="1:29" s="354" customFormat="1" ht="21" customHeight="1" x14ac:dyDescent="0.2">
      <c r="A999" s="296"/>
      <c r="B999" s="230"/>
      <c r="C999" s="797"/>
      <c r="D999" s="797"/>
      <c r="E999" s="797"/>
      <c r="F999" s="797"/>
      <c r="G999" s="797"/>
      <c r="H999" s="797" t="s">
        <v>1598</v>
      </c>
      <c r="I999" s="1188" t="s">
        <v>1166</v>
      </c>
      <c r="J999" s="1804"/>
      <c r="K999" s="1804"/>
      <c r="L999" s="1804"/>
      <c r="M999" s="1805"/>
      <c r="N999" s="1805"/>
      <c r="O999" s="1805"/>
      <c r="P999" s="1805"/>
      <c r="Q999" s="1805"/>
      <c r="R999" s="1805"/>
      <c r="S999" s="1805"/>
      <c r="T999" s="1805"/>
      <c r="U999" s="1805"/>
      <c r="V999" s="1805"/>
      <c r="W999" s="1805"/>
      <c r="X999" s="1806"/>
      <c r="Y999" s="970"/>
      <c r="Z999" s="151"/>
      <c r="AA999" s="1003">
        <f>IF(I999="?",0,IF(I999&lt;&gt;"",1,0))</f>
        <v>0</v>
      </c>
      <c r="AB999" s="355"/>
      <c r="AC999" s="355"/>
    </row>
    <row r="1000" spans="1:29" s="354" customFormat="1" ht="5.25" customHeight="1" x14ac:dyDescent="0.2">
      <c r="A1000" s="292"/>
      <c r="B1000" s="230"/>
      <c r="C1000" s="797"/>
      <c r="D1000" s="797"/>
      <c r="E1000" s="750"/>
      <c r="F1000" s="750"/>
      <c r="G1000" s="750"/>
      <c r="H1000" s="750"/>
      <c r="I1000" s="750"/>
      <c r="J1000" s="750"/>
      <c r="K1000" s="750"/>
      <c r="L1000" s="750"/>
      <c r="M1000" s="750"/>
      <c r="N1000" s="750"/>
      <c r="O1000" s="750"/>
      <c r="P1000" s="750"/>
      <c r="Q1000" s="750"/>
      <c r="R1000" s="797"/>
      <c r="S1000" s="797"/>
      <c r="T1000" s="797"/>
      <c r="U1000" s="797"/>
      <c r="V1000" s="797"/>
      <c r="W1000" s="797"/>
      <c r="X1000" s="750"/>
      <c r="Y1000" s="970"/>
      <c r="Z1000" s="151"/>
      <c r="AA1000" s="1003"/>
      <c r="AB1000" s="355"/>
      <c r="AC1000" s="355"/>
    </row>
    <row r="1001" spans="1:29" s="354" customFormat="1" ht="21" customHeight="1" x14ac:dyDescent="0.2">
      <c r="A1001" s="296"/>
      <c r="B1001" s="230"/>
      <c r="C1001" s="750" t="s">
        <v>1631</v>
      </c>
      <c r="D1001" s="797"/>
      <c r="E1001" s="797"/>
      <c r="F1001" s="797"/>
      <c r="G1001" s="797"/>
      <c r="H1001" s="797"/>
      <c r="I1001" s="797"/>
      <c r="J1001" s="797"/>
      <c r="K1001" s="797"/>
      <c r="L1001" s="797"/>
      <c r="M1001" s="797"/>
      <c r="N1001" s="797"/>
      <c r="O1001" s="797"/>
      <c r="P1001" s="797"/>
      <c r="Q1001" s="855" t="s">
        <v>1166</v>
      </c>
      <c r="R1001" s="749" t="s">
        <v>1632</v>
      </c>
      <c r="S1001" s="970"/>
      <c r="T1001" s="855" t="s">
        <v>1166</v>
      </c>
      <c r="U1001" s="749" t="s">
        <v>1633</v>
      </c>
      <c r="V1001" s="970"/>
      <c r="W1001" s="855" t="s">
        <v>1166</v>
      </c>
      <c r="X1001" s="749" t="s">
        <v>1634</v>
      </c>
      <c r="Y1001" s="970"/>
      <c r="Z1001" s="151"/>
      <c r="AA1001" s="1003">
        <f>IF(Q1001="?",0,IF(Q1001&lt;&gt;"",1,0))+IF(T1001="?",0,IF(T1001&lt;&gt;"",1,0))+IF(W1001="?",0,IF(W1001&lt;&gt;"",1,0))</f>
        <v>0</v>
      </c>
      <c r="AB1001" s="355"/>
      <c r="AC1001" s="355"/>
    </row>
    <row r="1002" spans="1:29" ht="9" customHeight="1" x14ac:dyDescent="0.2">
      <c r="A1002" s="292"/>
      <c r="B1002" s="281"/>
      <c r="C1002" s="749"/>
      <c r="D1002" s="749"/>
      <c r="E1002" s="749"/>
      <c r="F1002" s="749"/>
      <c r="G1002" s="749"/>
      <c r="H1002" s="749"/>
      <c r="I1002" s="749"/>
      <c r="J1002" s="749"/>
      <c r="K1002" s="749"/>
      <c r="L1002" s="749"/>
      <c r="M1002" s="749"/>
      <c r="N1002" s="749"/>
      <c r="O1002" s="749"/>
      <c r="P1002" s="749"/>
      <c r="Q1002" s="749"/>
      <c r="R1002" s="749"/>
      <c r="S1002" s="749"/>
      <c r="T1002" s="749"/>
      <c r="U1002" s="749"/>
      <c r="V1002" s="749"/>
      <c r="W1002" s="749"/>
      <c r="X1002" s="749"/>
      <c r="Y1002" s="220"/>
      <c r="Z1002" s="186"/>
      <c r="AA1002" s="1003"/>
    </row>
    <row r="1003" spans="1:29" s="353" customFormat="1" ht="27" customHeight="1" x14ac:dyDescent="0.2">
      <c r="A1003" s="459" t="s">
        <v>258</v>
      </c>
      <c r="B1003" s="165"/>
      <c r="C1003" s="1787" t="s">
        <v>1599</v>
      </c>
      <c r="D1003" s="1788"/>
      <c r="E1003" s="1788"/>
      <c r="F1003" s="1788"/>
      <c r="G1003" s="1788"/>
      <c r="H1003" s="1788"/>
      <c r="I1003" s="1788"/>
      <c r="J1003" s="1788"/>
      <c r="K1003" s="1788"/>
      <c r="L1003" s="1788"/>
      <c r="M1003" s="1788"/>
      <c r="N1003" s="1788"/>
      <c r="O1003" s="1788"/>
      <c r="P1003" s="1788"/>
      <c r="Q1003" s="1788"/>
      <c r="R1003" s="1788"/>
      <c r="S1003" s="1788"/>
      <c r="T1003" s="1793"/>
      <c r="U1003" s="1793"/>
      <c r="V1003" s="1793"/>
      <c r="W1003" s="1793"/>
      <c r="X1003" s="1794"/>
      <c r="Y1003" s="239"/>
      <c r="Z1003" s="166"/>
      <c r="AA1003" s="1003"/>
    </row>
    <row r="1004" spans="1:29" ht="5.25" customHeight="1" x14ac:dyDescent="0.2">
      <c r="A1004" s="292"/>
      <c r="B1004" s="281"/>
      <c r="C1004" s="749"/>
      <c r="D1004" s="749"/>
      <c r="E1004" s="749"/>
      <c r="F1004" s="749"/>
      <c r="G1004" s="749"/>
      <c r="H1004" s="749"/>
      <c r="I1004" s="749"/>
      <c r="J1004" s="749"/>
      <c r="K1004" s="749"/>
      <c r="L1004" s="749"/>
      <c r="M1004" s="749"/>
      <c r="N1004" s="749"/>
      <c r="O1004" s="749"/>
      <c r="P1004" s="749"/>
      <c r="Q1004" s="749"/>
      <c r="R1004" s="749"/>
      <c r="S1004" s="749"/>
      <c r="T1004" s="749"/>
      <c r="U1004" s="749"/>
      <c r="V1004" s="749"/>
      <c r="W1004" s="749"/>
      <c r="X1004" s="749"/>
      <c r="Y1004" s="220"/>
      <c r="Z1004" s="186"/>
      <c r="AA1004" s="1003"/>
    </row>
    <row r="1005" spans="1:29" s="354" customFormat="1" ht="21" customHeight="1" x14ac:dyDescent="0.2">
      <c r="A1005" s="296"/>
      <c r="B1005" s="230"/>
      <c r="C1005" s="797"/>
      <c r="D1005" s="797"/>
      <c r="E1005" s="797"/>
      <c r="F1005" s="797"/>
      <c r="G1005" s="797"/>
      <c r="H1005" s="797"/>
      <c r="I1005" s="797" t="s">
        <v>1600</v>
      </c>
      <c r="J1005" s="1795"/>
      <c r="K1005" s="1796"/>
      <c r="L1005" s="1797"/>
      <c r="M1005" s="750" t="s">
        <v>1601</v>
      </c>
      <c r="N1005" s="797"/>
      <c r="O1005" s="797"/>
      <c r="P1005" s="1795"/>
      <c r="Q1005" s="1796"/>
      <c r="R1005" s="1797"/>
      <c r="S1005" s="750" t="s">
        <v>1602</v>
      </c>
      <c r="T1005" s="797"/>
      <c r="U1005" s="1795"/>
      <c r="V1005" s="1796"/>
      <c r="W1005" s="1797"/>
      <c r="X1005" s="750" t="s">
        <v>1025</v>
      </c>
      <c r="Y1005" s="797"/>
      <c r="Z1005" s="151"/>
      <c r="AA1005" s="1003">
        <f>IF(J1005="?",0,IF(J1005&lt;&gt;"",1,0))+IF(P1005="?",0,IF(P1005&lt;&gt;"",1,0))+IF(U1005="?",0,IF(U1005&lt;&gt;"",1,0))</f>
        <v>0</v>
      </c>
      <c r="AB1005" s="355"/>
      <c r="AC1005" s="355"/>
    </row>
    <row r="1006" spans="1:29" s="354" customFormat="1" ht="5.25" customHeight="1" x14ac:dyDescent="0.2">
      <c r="A1006" s="292"/>
      <c r="B1006" s="230"/>
      <c r="C1006" s="797"/>
      <c r="D1006" s="797"/>
      <c r="E1006" s="750"/>
      <c r="F1006" s="750"/>
      <c r="G1006" s="750"/>
      <c r="H1006" s="750"/>
      <c r="I1006" s="750"/>
      <c r="J1006" s="750"/>
      <c r="K1006" s="750"/>
      <c r="L1006" s="750"/>
      <c r="M1006" s="750"/>
      <c r="N1006" s="750"/>
      <c r="O1006" s="750"/>
      <c r="P1006" s="750"/>
      <c r="Q1006" s="750"/>
      <c r="R1006" s="797"/>
      <c r="S1006" s="797"/>
      <c r="T1006" s="797"/>
      <c r="U1006" s="797"/>
      <c r="V1006" s="797"/>
      <c r="W1006" s="797"/>
      <c r="X1006" s="750"/>
      <c r="Y1006" s="970"/>
      <c r="Z1006" s="151"/>
      <c r="AA1006" s="1003"/>
      <c r="AB1006" s="355"/>
      <c r="AC1006" s="355"/>
    </row>
    <row r="1007" spans="1:29" s="353" customFormat="1" ht="27" customHeight="1" x14ac:dyDescent="0.2">
      <c r="A1007" s="459" t="s">
        <v>258</v>
      </c>
      <c r="B1007" s="165"/>
      <c r="C1007" s="1787" t="s">
        <v>1603</v>
      </c>
      <c r="D1007" s="1788"/>
      <c r="E1007" s="1788"/>
      <c r="F1007" s="1788"/>
      <c r="G1007" s="1788"/>
      <c r="H1007" s="1788"/>
      <c r="I1007" s="1788"/>
      <c r="J1007" s="1788"/>
      <c r="K1007" s="1788"/>
      <c r="L1007" s="1788"/>
      <c r="M1007" s="1788"/>
      <c r="N1007" s="1788"/>
      <c r="O1007" s="1788"/>
      <c r="P1007" s="1788"/>
      <c r="Q1007" s="1788"/>
      <c r="R1007" s="1788"/>
      <c r="S1007" s="1788"/>
      <c r="T1007" s="1793"/>
      <c r="U1007" s="1793"/>
      <c r="V1007" s="1793"/>
      <c r="W1007" s="1793"/>
      <c r="X1007" s="1794"/>
      <c r="Y1007" s="239"/>
      <c r="Z1007" s="166"/>
      <c r="AA1007" s="1003"/>
    </row>
    <row r="1008" spans="1:29" s="354" customFormat="1" ht="5.25" customHeight="1" x14ac:dyDescent="0.2">
      <c r="A1008" s="292"/>
      <c r="B1008" s="230"/>
      <c r="C1008" s="797"/>
      <c r="D1008" s="797"/>
      <c r="E1008" s="750"/>
      <c r="F1008" s="750"/>
      <c r="G1008" s="750"/>
      <c r="H1008" s="750"/>
      <c r="I1008" s="750"/>
      <c r="J1008" s="750"/>
      <c r="K1008" s="750"/>
      <c r="L1008" s="750"/>
      <c r="M1008" s="750"/>
      <c r="N1008" s="750"/>
      <c r="O1008" s="750"/>
      <c r="P1008" s="750"/>
      <c r="Q1008" s="750"/>
      <c r="R1008" s="797"/>
      <c r="S1008" s="797"/>
      <c r="T1008" s="797"/>
      <c r="U1008" s="797"/>
      <c r="V1008" s="797"/>
      <c r="W1008" s="797"/>
      <c r="X1008" s="750"/>
      <c r="Y1008" s="970"/>
      <c r="Z1008" s="151"/>
      <c r="AA1008" s="1003"/>
      <c r="AB1008" s="355"/>
      <c r="AC1008" s="355"/>
    </row>
    <row r="1009" spans="1:29" s="354" customFormat="1" ht="21" customHeight="1" x14ac:dyDescent="0.2">
      <c r="A1009" s="296"/>
      <c r="B1009" s="230"/>
      <c r="C1009" s="797"/>
      <c r="D1009" s="797"/>
      <c r="E1009" s="797"/>
      <c r="F1009" s="797"/>
      <c r="G1009" s="797"/>
      <c r="H1009" s="797"/>
      <c r="I1009" s="797" t="s">
        <v>1604</v>
      </c>
      <c r="J1009" s="1795"/>
      <c r="K1009" s="1796"/>
      <c r="L1009" s="1797"/>
      <c r="M1009" s="750" t="s">
        <v>1601</v>
      </c>
      <c r="N1009" s="797"/>
      <c r="O1009" s="797"/>
      <c r="P1009" s="1795"/>
      <c r="Q1009" s="1796"/>
      <c r="R1009" s="1797"/>
      <c r="S1009" s="750" t="s">
        <v>1602</v>
      </c>
      <c r="T1009" s="797"/>
      <c r="U1009" s="1795"/>
      <c r="V1009" s="1796"/>
      <c r="W1009" s="1797"/>
      <c r="X1009" s="750" t="s">
        <v>1025</v>
      </c>
      <c r="Y1009" s="797"/>
      <c r="Z1009" s="151"/>
      <c r="AA1009" s="1003">
        <f>IF(J1009="?",0,IF(J1009&lt;&gt;"",1,0))+IF(P1009="?",0,IF(P1009&lt;&gt;"",1,0))+IF(U1009="?",0,IF(U1009&lt;&gt;"",1,0))</f>
        <v>0</v>
      </c>
      <c r="AB1009" s="355"/>
      <c r="AC1009" s="355"/>
    </row>
    <row r="1010" spans="1:29" s="354" customFormat="1" ht="9" customHeight="1" x14ac:dyDescent="0.2">
      <c r="A1010" s="292"/>
      <c r="B1010" s="281"/>
      <c r="C1010" s="749"/>
      <c r="D1010" s="749"/>
      <c r="E1010" s="749"/>
      <c r="F1010" s="749"/>
      <c r="G1010" s="749"/>
      <c r="H1010" s="749"/>
      <c r="I1010" s="749"/>
      <c r="J1010" s="749"/>
      <c r="K1010" s="749"/>
      <c r="L1010" s="749"/>
      <c r="M1010" s="749"/>
      <c r="N1010" s="749"/>
      <c r="O1010" s="749"/>
      <c r="P1010" s="749"/>
      <c r="Q1010" s="749"/>
      <c r="R1010" s="749"/>
      <c r="S1010" s="749"/>
      <c r="T1010" s="749"/>
      <c r="U1010" s="749"/>
      <c r="V1010" s="749"/>
      <c r="W1010" s="749"/>
      <c r="X1010" s="749"/>
      <c r="Y1010" s="220"/>
      <c r="Z1010" s="186"/>
      <c r="AA1010" s="1003"/>
      <c r="AB1010" s="355"/>
      <c r="AC1010" s="355"/>
    </row>
    <row r="1011" spans="1:29" s="353" customFormat="1" ht="27" customHeight="1" x14ac:dyDescent="0.2">
      <c r="A1011" s="459" t="s">
        <v>258</v>
      </c>
      <c r="B1011" s="165"/>
      <c r="C1011" s="1787" t="s">
        <v>1648</v>
      </c>
      <c r="D1011" s="1788"/>
      <c r="E1011" s="1788"/>
      <c r="F1011" s="1788"/>
      <c r="G1011" s="1788"/>
      <c r="H1011" s="1788"/>
      <c r="I1011" s="1788"/>
      <c r="J1011" s="1788"/>
      <c r="K1011" s="1788"/>
      <c r="L1011" s="1788"/>
      <c r="M1011" s="1788"/>
      <c r="N1011" s="1788"/>
      <c r="O1011" s="1788"/>
      <c r="P1011" s="1788"/>
      <c r="Q1011" s="1788"/>
      <c r="R1011" s="1788"/>
      <c r="S1011" s="1788"/>
      <c r="T1011" s="1793"/>
      <c r="U1011" s="1793"/>
      <c r="V1011" s="1793"/>
      <c r="W1011" s="1793"/>
      <c r="X1011" s="1794"/>
      <c r="Y1011" s="239"/>
      <c r="Z1011" s="166"/>
      <c r="AA1011" s="1003"/>
    </row>
    <row r="1012" spans="1:29" s="354" customFormat="1" ht="5.25" customHeight="1" x14ac:dyDescent="0.2">
      <c r="A1012" s="292"/>
      <c r="B1012" s="281"/>
      <c r="C1012" s="749"/>
      <c r="D1012" s="749"/>
      <c r="E1012" s="749"/>
      <c r="F1012" s="749"/>
      <c r="G1012" s="749"/>
      <c r="H1012" s="749"/>
      <c r="I1012" s="749"/>
      <c r="J1012" s="749"/>
      <c r="K1012" s="749"/>
      <c r="L1012" s="749"/>
      <c r="M1012" s="749"/>
      <c r="N1012" s="749"/>
      <c r="O1012" s="749"/>
      <c r="P1012" s="749"/>
      <c r="Q1012" s="749"/>
      <c r="R1012" s="749"/>
      <c r="S1012" s="749"/>
      <c r="T1012" s="749"/>
      <c r="U1012" s="749"/>
      <c r="V1012" s="749"/>
      <c r="W1012" s="749"/>
      <c r="X1012" s="749"/>
      <c r="Y1012" s="220"/>
      <c r="Z1012" s="186"/>
      <c r="AA1012" s="1003"/>
      <c r="AB1012" s="355"/>
      <c r="AC1012" s="355"/>
    </row>
    <row r="1013" spans="1:29" s="354" customFormat="1" ht="21" customHeight="1" x14ac:dyDescent="0.2">
      <c r="A1013" s="296"/>
      <c r="B1013" s="230"/>
      <c r="C1013" s="750" t="s">
        <v>1605</v>
      </c>
      <c r="D1013" s="797"/>
      <c r="E1013" s="797"/>
      <c r="F1013" s="797"/>
      <c r="G1013" s="797"/>
      <c r="H1013" s="797"/>
      <c r="I1013" s="797"/>
      <c r="J1013" s="750"/>
      <c r="K1013" s="750"/>
      <c r="L1013" s="750"/>
      <c r="M1013" s="750"/>
      <c r="N1013" s="750"/>
      <c r="O1013" s="750"/>
      <c r="P1013" s="750"/>
      <c r="Q1013" s="750"/>
      <c r="R1013" s="750"/>
      <c r="S1013" s="750"/>
      <c r="T1013" s="797"/>
      <c r="U1013" s="1795"/>
      <c r="V1013" s="1796"/>
      <c r="W1013" s="1797"/>
      <c r="X1013" s="750" t="s">
        <v>1000</v>
      </c>
      <c r="Y1013" s="797"/>
      <c r="Z1013" s="151"/>
      <c r="AA1013" s="1003">
        <f>IF(U1013="?",0,IF(U1013&lt;&gt;"",1,0))</f>
        <v>0</v>
      </c>
      <c r="AB1013" s="355"/>
      <c r="AC1013" s="355"/>
    </row>
    <row r="1014" spans="1:29" s="354" customFormat="1" ht="9" customHeight="1" x14ac:dyDescent="0.2">
      <c r="A1014" s="292"/>
      <c r="B1014" s="281"/>
      <c r="C1014" s="749"/>
      <c r="D1014" s="749"/>
      <c r="E1014" s="749"/>
      <c r="F1014" s="749"/>
      <c r="G1014" s="749"/>
      <c r="H1014" s="749"/>
      <c r="I1014" s="749"/>
      <c r="J1014" s="749"/>
      <c r="K1014" s="749"/>
      <c r="L1014" s="749"/>
      <c r="M1014" s="749"/>
      <c r="N1014" s="749"/>
      <c r="O1014" s="749"/>
      <c r="P1014" s="749"/>
      <c r="Q1014" s="749"/>
      <c r="R1014" s="749"/>
      <c r="S1014" s="749"/>
      <c r="T1014" s="749"/>
      <c r="U1014" s="749"/>
      <c r="V1014" s="749"/>
      <c r="W1014" s="749"/>
      <c r="X1014" s="749"/>
      <c r="Y1014" s="220"/>
      <c r="Z1014" s="186"/>
      <c r="AA1014" s="1003"/>
      <c r="AB1014" s="355"/>
      <c r="AC1014" s="355"/>
    </row>
    <row r="1015" spans="1:29" s="353" customFormat="1" ht="21" customHeight="1" x14ac:dyDescent="0.2">
      <c r="A1015" s="459" t="s">
        <v>258</v>
      </c>
      <c r="B1015" s="165"/>
      <c r="C1015" s="1787" t="s">
        <v>1649</v>
      </c>
      <c r="D1015" s="1788"/>
      <c r="E1015" s="1788"/>
      <c r="F1015" s="1788"/>
      <c r="G1015" s="1788"/>
      <c r="H1015" s="1788"/>
      <c r="I1015" s="1788"/>
      <c r="J1015" s="1788"/>
      <c r="K1015" s="1788"/>
      <c r="L1015" s="1788"/>
      <c r="M1015" s="1788"/>
      <c r="N1015" s="1788"/>
      <c r="O1015" s="1788"/>
      <c r="P1015" s="1788"/>
      <c r="Q1015" s="1788"/>
      <c r="R1015" s="1788"/>
      <c r="S1015" s="1788"/>
      <c r="T1015" s="1789"/>
      <c r="U1015" s="1789"/>
      <c r="V1015" s="1789"/>
      <c r="W1015" s="1789"/>
      <c r="X1015" s="1790"/>
      <c r="Y1015" s="239"/>
      <c r="Z1015" s="166"/>
      <c r="AA1015" s="1003"/>
    </row>
    <row r="1016" spans="1:29" s="354" customFormat="1" ht="9" customHeight="1" x14ac:dyDescent="0.2">
      <c r="A1016" s="292"/>
      <c r="B1016" s="281"/>
      <c r="C1016" s="749"/>
      <c r="D1016" s="749"/>
      <c r="E1016" s="749"/>
      <c r="F1016" s="749"/>
      <c r="G1016" s="749"/>
      <c r="H1016" s="749"/>
      <c r="I1016" s="749"/>
      <c r="J1016" s="749"/>
      <c r="K1016" s="749"/>
      <c r="L1016" s="749"/>
      <c r="M1016" s="749"/>
      <c r="N1016" s="749"/>
      <c r="O1016" s="749"/>
      <c r="P1016" s="749"/>
      <c r="Q1016" s="749"/>
      <c r="R1016" s="749"/>
      <c r="S1016" s="749"/>
      <c r="T1016" s="749"/>
      <c r="U1016" s="749"/>
      <c r="V1016" s="749"/>
      <c r="W1016" s="749"/>
      <c r="X1016" s="749"/>
      <c r="Y1016" s="220"/>
      <c r="Z1016" s="186"/>
      <c r="AA1016" s="1003"/>
      <c r="AB1016" s="355"/>
      <c r="AC1016" s="355"/>
    </row>
    <row r="1017" spans="1:29" s="354" customFormat="1" ht="21" customHeight="1" x14ac:dyDescent="0.2">
      <c r="A1017" s="296"/>
      <c r="B1017" s="230"/>
      <c r="C1017" s="749"/>
      <c r="D1017" s="855" t="s">
        <v>1166</v>
      </c>
      <c r="E1017" s="749" t="s">
        <v>1606</v>
      </c>
      <c r="F1017" s="749"/>
      <c r="G1017" s="749"/>
      <c r="H1017" s="749"/>
      <c r="I1017" s="749"/>
      <c r="J1017" s="749"/>
      <c r="K1017" s="749"/>
      <c r="L1017" s="855" t="s">
        <v>1166</v>
      </c>
      <c r="M1017" s="749" t="s">
        <v>1607</v>
      </c>
      <c r="N1017" s="749"/>
      <c r="O1017" s="749"/>
      <c r="P1017" s="749"/>
      <c r="Q1017" s="749"/>
      <c r="R1017" s="749"/>
      <c r="S1017" s="749"/>
      <c r="T1017" s="855" t="s">
        <v>1166</v>
      </c>
      <c r="U1017" s="749" t="s">
        <v>1608</v>
      </c>
      <c r="V1017" s="749"/>
      <c r="W1017" s="749"/>
      <c r="X1017" s="749"/>
      <c r="Y1017" s="220"/>
      <c r="Z1017" s="151"/>
      <c r="AA1017" s="1003">
        <f>IF(D1017="?",0,IF(D1017&lt;&gt;"",1,0))+IF(L1017="?",0,IF(L1017&lt;&gt;"",1,0))+IF(T1017="?",0,IF(T1017&lt;&gt;"",1,0))</f>
        <v>0</v>
      </c>
      <c r="AB1017" s="355"/>
      <c r="AC1017" s="355"/>
    </row>
    <row r="1018" spans="1:29" s="971" customFormat="1" ht="5.25" customHeight="1" x14ac:dyDescent="0.2">
      <c r="A1018" s="292"/>
      <c r="B1018" s="230"/>
      <c r="C1018" s="749"/>
      <c r="D1018" s="750"/>
      <c r="E1018" s="749"/>
      <c r="F1018" s="749"/>
      <c r="G1018" s="749"/>
      <c r="H1018" s="749"/>
      <c r="I1018" s="749"/>
      <c r="J1018" s="749"/>
      <c r="K1018" s="749"/>
      <c r="L1018" s="749"/>
      <c r="M1018" s="749"/>
      <c r="N1018" s="749"/>
      <c r="O1018" s="749"/>
      <c r="P1018" s="749"/>
      <c r="Q1018" s="749"/>
      <c r="R1018" s="749"/>
      <c r="S1018" s="963"/>
      <c r="T1018" s="963"/>
      <c r="U1018" s="963"/>
      <c r="V1018" s="963"/>
      <c r="W1018" s="963"/>
      <c r="X1018" s="963"/>
      <c r="Y1018" s="970"/>
      <c r="Z1018" s="151"/>
      <c r="AA1018" s="1006"/>
      <c r="AB1018" s="972"/>
      <c r="AC1018" s="972"/>
    </row>
    <row r="1019" spans="1:29" s="354" customFormat="1" ht="21" customHeight="1" x14ac:dyDescent="0.2">
      <c r="A1019" s="296"/>
      <c r="B1019" s="230"/>
      <c r="C1019" s="749"/>
      <c r="D1019" s="855" t="s">
        <v>1166</v>
      </c>
      <c r="E1019" s="749" t="s">
        <v>1609</v>
      </c>
      <c r="F1019" s="749"/>
      <c r="G1019" s="749"/>
      <c r="H1019" s="749"/>
      <c r="I1019" s="749"/>
      <c r="J1019" s="749"/>
      <c r="K1019" s="749"/>
      <c r="L1019" s="855" t="s">
        <v>1166</v>
      </c>
      <c r="M1019" s="749" t="s">
        <v>1610</v>
      </c>
      <c r="N1019" s="749"/>
      <c r="O1019" s="749"/>
      <c r="P1019" s="749"/>
      <c r="Q1019" s="749"/>
      <c r="R1019" s="963"/>
      <c r="S1019" s="963"/>
      <c r="T1019" s="855" t="s">
        <v>1166</v>
      </c>
      <c r="U1019" s="749" t="s">
        <v>1611</v>
      </c>
      <c r="V1019" s="963"/>
      <c r="W1019" s="963"/>
      <c r="X1019" s="749"/>
      <c r="Y1019" s="220"/>
      <c r="Z1019" s="151"/>
      <c r="AA1019" s="1003">
        <f>IF(D1019="?",0,IF(D1019&lt;&gt;"",1,0))+IF(L1019="?",0,IF(L1019&lt;&gt;"",1,0))+IF(T1019="?",0,IF(T1019&lt;&gt;"",1,0))</f>
        <v>0</v>
      </c>
      <c r="AB1019" s="355"/>
      <c r="AC1019" s="355"/>
    </row>
    <row r="1020" spans="1:29" s="971" customFormat="1" ht="5.25" customHeight="1" x14ac:dyDescent="0.2">
      <c r="A1020" s="292"/>
      <c r="B1020" s="230"/>
      <c r="C1020" s="749"/>
      <c r="D1020" s="750"/>
      <c r="E1020" s="749"/>
      <c r="F1020" s="749"/>
      <c r="G1020" s="749"/>
      <c r="H1020" s="749"/>
      <c r="I1020" s="749"/>
      <c r="J1020" s="749"/>
      <c r="K1020" s="749"/>
      <c r="L1020" s="749"/>
      <c r="M1020" s="749"/>
      <c r="N1020" s="749"/>
      <c r="O1020" s="749"/>
      <c r="P1020" s="749"/>
      <c r="Q1020" s="749"/>
      <c r="R1020" s="963"/>
      <c r="S1020" s="963"/>
      <c r="T1020" s="963"/>
      <c r="U1020" s="963"/>
      <c r="V1020" s="963"/>
      <c r="W1020" s="963"/>
      <c r="X1020" s="749"/>
      <c r="Y1020" s="970"/>
      <c r="Z1020" s="151"/>
      <c r="AA1020" s="1006"/>
      <c r="AB1020" s="972"/>
      <c r="AC1020" s="972"/>
    </row>
    <row r="1021" spans="1:29" s="354" customFormat="1" ht="21" customHeight="1" x14ac:dyDescent="0.2">
      <c r="A1021" s="296"/>
      <c r="B1021" s="230"/>
      <c r="C1021" s="749"/>
      <c r="D1021" s="855" t="s">
        <v>1166</v>
      </c>
      <c r="E1021" s="749" t="s">
        <v>1612</v>
      </c>
      <c r="F1021" s="749"/>
      <c r="G1021" s="749"/>
      <c r="H1021" s="749"/>
      <c r="I1021" s="749"/>
      <c r="J1021" s="749"/>
      <c r="K1021" s="749"/>
      <c r="L1021" s="855" t="s">
        <v>1166</v>
      </c>
      <c r="M1021" s="749" t="s">
        <v>1613</v>
      </c>
      <c r="N1021" s="749"/>
      <c r="O1021" s="749"/>
      <c r="P1021" s="749"/>
      <c r="Q1021" s="749"/>
      <c r="R1021" s="963"/>
      <c r="S1021" s="963"/>
      <c r="T1021" s="855" t="s">
        <v>1166</v>
      </c>
      <c r="U1021" s="749" t="s">
        <v>1614</v>
      </c>
      <c r="V1021" s="963"/>
      <c r="W1021" s="963"/>
      <c r="X1021" s="749"/>
      <c r="Y1021" s="220"/>
      <c r="Z1021" s="151"/>
      <c r="AA1021" s="1003">
        <f>IF(D1021="?",0,IF(D1021&lt;&gt;"",1,0))+IF(L1021="?",0,IF(L1021&lt;&gt;"",1,0))+IF(T1021="?",0,IF(T1021&lt;&gt;"",1,0))</f>
        <v>0</v>
      </c>
      <c r="AB1021" s="355"/>
      <c r="AC1021" s="355"/>
    </row>
    <row r="1022" spans="1:29" s="971" customFormat="1" ht="5.25" customHeight="1" x14ac:dyDescent="0.2">
      <c r="A1022" s="292"/>
      <c r="B1022" s="230"/>
      <c r="C1022" s="749"/>
      <c r="D1022" s="750"/>
      <c r="E1022" s="749"/>
      <c r="F1022" s="749"/>
      <c r="G1022" s="749"/>
      <c r="H1022" s="749"/>
      <c r="I1022" s="749"/>
      <c r="J1022" s="749"/>
      <c r="K1022" s="749"/>
      <c r="L1022" s="749"/>
      <c r="M1022" s="749"/>
      <c r="N1022" s="749"/>
      <c r="O1022" s="749"/>
      <c r="P1022" s="749"/>
      <c r="Q1022" s="749"/>
      <c r="R1022" s="963"/>
      <c r="S1022" s="963"/>
      <c r="T1022" s="963"/>
      <c r="U1022" s="963"/>
      <c r="V1022" s="963"/>
      <c r="W1022" s="963"/>
      <c r="X1022" s="749"/>
      <c r="Y1022" s="970"/>
      <c r="Z1022" s="151"/>
      <c r="AA1022" s="1006"/>
      <c r="AB1022" s="972"/>
      <c r="AC1022" s="972"/>
    </row>
    <row r="1023" spans="1:29" s="354" customFormat="1" ht="21" customHeight="1" x14ac:dyDescent="0.2">
      <c r="A1023" s="296"/>
      <c r="B1023" s="230"/>
      <c r="C1023" s="749"/>
      <c r="D1023" s="855" t="s">
        <v>1166</v>
      </c>
      <c r="E1023" s="749" t="s">
        <v>1615</v>
      </c>
      <c r="F1023" s="749"/>
      <c r="G1023" s="749"/>
      <c r="H1023" s="749"/>
      <c r="I1023" s="749"/>
      <c r="J1023" s="749"/>
      <c r="K1023" s="749"/>
      <c r="L1023" s="855" t="s">
        <v>1166</v>
      </c>
      <c r="M1023" s="749" t="s">
        <v>1616</v>
      </c>
      <c r="N1023" s="749"/>
      <c r="O1023" s="749"/>
      <c r="P1023" s="749"/>
      <c r="Q1023" s="749"/>
      <c r="R1023" s="963"/>
      <c r="S1023" s="963"/>
      <c r="T1023" s="855" t="s">
        <v>1166</v>
      </c>
      <c r="U1023" s="749" t="s">
        <v>1617</v>
      </c>
      <c r="V1023" s="963"/>
      <c r="W1023" s="963"/>
      <c r="X1023" s="749"/>
      <c r="Y1023" s="220"/>
      <c r="Z1023" s="151"/>
      <c r="AA1023" s="1003">
        <f>IF(D1023="?",0,IF(D1023&lt;&gt;"",1,0))+IF(L1023="?",0,IF(L1023&lt;&gt;"",1,0))+IF(T1023="?",0,IF(T1023&lt;&gt;"",1,0))</f>
        <v>0</v>
      </c>
      <c r="AB1023" s="355"/>
      <c r="AC1023" s="355"/>
    </row>
    <row r="1024" spans="1:29" s="971" customFormat="1" ht="5.25" customHeight="1" x14ac:dyDescent="0.2">
      <c r="A1024" s="292"/>
      <c r="B1024" s="230"/>
      <c r="C1024" s="749"/>
      <c r="D1024" s="750"/>
      <c r="E1024" s="750"/>
      <c r="F1024" s="750"/>
      <c r="G1024" s="750"/>
      <c r="H1024" s="750"/>
      <c r="I1024" s="750"/>
      <c r="J1024" s="750"/>
      <c r="K1024" s="750"/>
      <c r="L1024" s="749"/>
      <c r="M1024" s="749"/>
      <c r="N1024" s="750"/>
      <c r="O1024" s="750"/>
      <c r="P1024" s="750"/>
      <c r="Q1024" s="750"/>
      <c r="R1024" s="797"/>
      <c r="S1024" s="797"/>
      <c r="T1024" s="797"/>
      <c r="U1024" s="797"/>
      <c r="V1024" s="797"/>
      <c r="W1024" s="797"/>
      <c r="X1024" s="750"/>
      <c r="Y1024" s="970"/>
      <c r="Z1024" s="151"/>
      <c r="AA1024" s="1006"/>
      <c r="AB1024" s="972"/>
      <c r="AC1024" s="972"/>
    </row>
    <row r="1025" spans="1:29" s="354" customFormat="1" ht="21" customHeight="1" x14ac:dyDescent="0.2">
      <c r="A1025" s="296"/>
      <c r="B1025" s="230"/>
      <c r="C1025" s="749"/>
      <c r="D1025" s="749" t="s">
        <v>1635</v>
      </c>
      <c r="E1025" s="750"/>
      <c r="F1025" s="1785"/>
      <c r="G1025" s="1786"/>
      <c r="H1025" s="1786"/>
      <c r="I1025" s="1786"/>
      <c r="J1025" s="1786"/>
      <c r="K1025" s="750"/>
      <c r="L1025" s="855" t="s">
        <v>1166</v>
      </c>
      <c r="M1025" s="749" t="s">
        <v>1618</v>
      </c>
      <c r="N1025" s="750"/>
      <c r="O1025" s="750"/>
      <c r="P1025" s="750"/>
      <c r="Q1025" s="750"/>
      <c r="R1025" s="797"/>
      <c r="S1025" s="797"/>
      <c r="T1025" s="855" t="s">
        <v>1166</v>
      </c>
      <c r="U1025" s="749" t="s">
        <v>1619</v>
      </c>
      <c r="V1025" s="797"/>
      <c r="W1025" s="797"/>
      <c r="X1025" s="750"/>
      <c r="Y1025" s="220"/>
      <c r="Z1025" s="151"/>
      <c r="AA1025" s="1003">
        <f>IF(F1025="?",0,IF(F1025&lt;&gt;"",1,0))+IF(L1025="?",0,IF(L1025&lt;&gt;"",1,0))+IF(T1025="?",0,IF(T1025&lt;&gt;"",1,0))</f>
        <v>0</v>
      </c>
      <c r="AB1025" s="355"/>
      <c r="AC1025" s="355"/>
    </row>
    <row r="1026" spans="1:29" ht="9" customHeight="1" x14ac:dyDescent="0.2">
      <c r="A1026" s="292"/>
      <c r="B1026" s="281"/>
      <c r="C1026" s="749"/>
      <c r="D1026" s="749"/>
      <c r="E1026" s="749"/>
      <c r="F1026" s="749"/>
      <c r="G1026" s="749"/>
      <c r="H1026" s="749"/>
      <c r="I1026" s="749"/>
      <c r="J1026" s="749"/>
      <c r="K1026" s="749"/>
      <c r="L1026" s="749"/>
      <c r="M1026" s="749"/>
      <c r="N1026" s="610"/>
      <c r="O1026" s="610"/>
      <c r="P1026" s="610"/>
      <c r="Q1026" s="610"/>
      <c r="R1026" s="749"/>
      <c r="S1026" s="749"/>
      <c r="T1026" s="749"/>
      <c r="U1026" s="610"/>
      <c r="V1026" s="610"/>
      <c r="W1026" s="610"/>
      <c r="X1026" s="610"/>
      <c r="Y1026" s="183"/>
      <c r="Z1026" s="186"/>
      <c r="AA1026" s="1003"/>
    </row>
    <row r="1027" spans="1:29" s="354" customFormat="1" ht="5.45" customHeight="1" x14ac:dyDescent="0.2">
      <c r="A1027" s="292"/>
      <c r="B1027" s="964"/>
      <c r="C1027" s="965"/>
      <c r="D1027" s="965"/>
      <c r="E1027" s="965"/>
      <c r="F1027" s="965"/>
      <c r="G1027" s="965"/>
      <c r="H1027" s="965"/>
      <c r="I1027" s="965"/>
      <c r="J1027" s="965"/>
      <c r="K1027" s="965"/>
      <c r="L1027" s="965"/>
      <c r="M1027" s="965"/>
      <c r="N1027" s="965"/>
      <c r="O1027" s="965"/>
      <c r="P1027" s="965"/>
      <c r="Q1027" s="965"/>
      <c r="R1027" s="965"/>
      <c r="S1027" s="965"/>
      <c r="T1027" s="965"/>
      <c r="U1027" s="965"/>
      <c r="V1027" s="802"/>
      <c r="W1027" s="802"/>
      <c r="X1027" s="802"/>
      <c r="Y1027" s="802"/>
      <c r="Z1027" s="803"/>
      <c r="AA1027" s="1003"/>
    </row>
    <row r="1028" spans="1:29" s="885" customFormat="1" ht="36" customHeight="1" x14ac:dyDescent="0.2">
      <c r="A1028" s="292"/>
      <c r="B1028" s="225"/>
      <c r="C1028" s="1730" t="s">
        <v>977</v>
      </c>
      <c r="D1028" s="1791"/>
      <c r="E1028" s="1791"/>
      <c r="F1028" s="1791"/>
      <c r="G1028" s="1791"/>
      <c r="H1028" s="1791"/>
      <c r="I1028" s="1791"/>
      <c r="J1028" s="1791"/>
      <c r="K1028" s="1791"/>
      <c r="L1028" s="1791"/>
      <c r="M1028" s="1791"/>
      <c r="N1028" s="1791"/>
      <c r="O1028" s="1791"/>
      <c r="P1028" s="1791"/>
      <c r="Q1028" s="1791"/>
      <c r="R1028" s="1791"/>
      <c r="S1028" s="1791"/>
      <c r="T1028" s="1791"/>
      <c r="U1028" s="1791"/>
      <c r="V1028" s="1791"/>
      <c r="W1028" s="1791"/>
      <c r="X1028" s="1792"/>
      <c r="Y1028" s="698"/>
      <c r="Z1028" s="226"/>
      <c r="AA1028" s="1003"/>
    </row>
    <row r="1029" spans="1:29" s="354" customFormat="1" ht="5.25" customHeight="1" x14ac:dyDescent="0.2">
      <c r="A1029" s="292"/>
      <c r="B1029" s="230"/>
      <c r="C1029" s="750"/>
      <c r="D1029" s="750"/>
      <c r="E1029" s="750"/>
      <c r="F1029" s="750"/>
      <c r="G1029" s="750"/>
      <c r="H1029" s="750"/>
      <c r="I1029" s="750"/>
      <c r="J1029" s="750"/>
      <c r="K1029" s="750"/>
      <c r="L1029" s="750"/>
      <c r="M1029" s="750"/>
      <c r="N1029" s="750"/>
      <c r="O1029" s="750"/>
      <c r="P1029" s="750"/>
      <c r="Q1029" s="750"/>
      <c r="R1029" s="750"/>
      <c r="S1029" s="750"/>
      <c r="T1029" s="750"/>
      <c r="U1029" s="750"/>
      <c r="V1029" s="750"/>
      <c r="W1029" s="750"/>
      <c r="X1029" s="750"/>
      <c r="Y1029" s="750"/>
      <c r="Z1029" s="151"/>
      <c r="AA1029" s="1003"/>
    </row>
    <row r="1030" spans="1:29" s="974" customFormat="1" ht="22.5" customHeight="1" x14ac:dyDescent="0.2">
      <c r="A1030" s="292"/>
      <c r="B1030" s="966"/>
      <c r="C1030" s="746" t="s">
        <v>1620</v>
      </c>
      <c r="D1030" s="746"/>
      <c r="E1030" s="746"/>
      <c r="F1030" s="746"/>
      <c r="G1030" s="746"/>
      <c r="H1030" s="746"/>
      <c r="I1030" s="746"/>
      <c r="J1030" s="746"/>
      <c r="K1030" s="746"/>
      <c r="L1030" s="746"/>
      <c r="M1030" s="746"/>
      <c r="N1030" s="746"/>
      <c r="O1030" s="746"/>
      <c r="P1030" s="746"/>
      <c r="Q1030" s="746"/>
      <c r="R1030" s="749"/>
      <c r="S1030" s="749"/>
      <c r="T1030" s="749"/>
      <c r="U1030" s="749"/>
      <c r="V1030" s="749"/>
      <c r="W1030" s="749"/>
      <c r="X1030" s="749"/>
      <c r="Y1030" s="963"/>
      <c r="Z1030" s="973"/>
      <c r="AA1030" s="1003"/>
    </row>
    <row r="1031" spans="1:29" s="354" customFormat="1" ht="5.25" customHeight="1" x14ac:dyDescent="0.2">
      <c r="A1031" s="292"/>
      <c r="B1031" s="230"/>
      <c r="C1031" s="750"/>
      <c r="D1031" s="748"/>
      <c r="E1031" s="748"/>
      <c r="F1031" s="750"/>
      <c r="G1031" s="750"/>
      <c r="H1031" s="750"/>
      <c r="I1031" s="750"/>
      <c r="J1031" s="750"/>
      <c r="K1031" s="750"/>
      <c r="L1031" s="750"/>
      <c r="M1031" s="750"/>
      <c r="N1031" s="750"/>
      <c r="O1031" s="750"/>
      <c r="P1031" s="750"/>
      <c r="Q1031" s="750"/>
      <c r="R1031" s="750"/>
      <c r="S1031" s="750"/>
      <c r="T1031" s="750"/>
      <c r="U1031" s="750"/>
      <c r="V1031" s="750"/>
      <c r="W1031" s="750"/>
      <c r="X1031" s="750"/>
      <c r="Y1031" s="750"/>
      <c r="Z1031" s="151"/>
      <c r="AA1031" s="1003"/>
    </row>
    <row r="1032" spans="1:29" s="354" customFormat="1" ht="21" customHeight="1" x14ac:dyDescent="0.2">
      <c r="A1032" s="292"/>
      <c r="B1032" s="230"/>
      <c r="C1032" s="750" t="s">
        <v>82</v>
      </c>
      <c r="D1032" s="748"/>
      <c r="E1032" s="748"/>
      <c r="F1032" s="750"/>
      <c r="G1032" s="750"/>
      <c r="H1032" s="750"/>
      <c r="I1032" s="1268"/>
      <c r="J1032" s="1268"/>
      <c r="K1032" s="1268"/>
      <c r="L1032" s="1268"/>
      <c r="M1032" s="1268"/>
      <c r="N1032" s="1268"/>
      <c r="O1032" s="1268"/>
      <c r="P1032" s="1268"/>
      <c r="Q1032" s="1268"/>
      <c r="R1032" s="1268"/>
      <c r="S1032" s="1268"/>
      <c r="T1032" s="1268"/>
      <c r="U1032" s="1268"/>
      <c r="V1032" s="1268"/>
      <c r="W1032" s="1268"/>
      <c r="X1032" s="1268"/>
      <c r="Y1032" s="750"/>
      <c r="Z1032" s="151"/>
      <c r="AA1032" s="1003">
        <f>IF(I1032="?",0,IF(I1032&lt;&gt;"",1,0))</f>
        <v>0</v>
      </c>
    </row>
    <row r="1033" spans="1:29" s="354" customFormat="1" ht="5.25" customHeight="1" x14ac:dyDescent="0.2">
      <c r="A1033" s="292"/>
      <c r="B1033" s="230"/>
      <c r="C1033" s="749"/>
      <c r="D1033" s="748"/>
      <c r="E1033" s="748"/>
      <c r="F1033" s="750"/>
      <c r="G1033" s="750"/>
      <c r="H1033" s="750"/>
      <c r="I1033" s="750"/>
      <c r="J1033" s="750"/>
      <c r="K1033" s="750"/>
      <c r="L1033" s="750"/>
      <c r="M1033" s="750"/>
      <c r="N1033" s="750"/>
      <c r="O1033" s="750"/>
      <c r="P1033" s="750"/>
      <c r="Q1033" s="750"/>
      <c r="R1033" s="750"/>
      <c r="S1033" s="750"/>
      <c r="T1033" s="750"/>
      <c r="U1033" s="750"/>
      <c r="V1033" s="750"/>
      <c r="W1033" s="750"/>
      <c r="X1033" s="750"/>
      <c r="Y1033" s="750"/>
      <c r="Z1033" s="151"/>
      <c r="AA1033" s="1003"/>
    </row>
    <row r="1034" spans="1:29" s="354" customFormat="1" ht="21" customHeight="1" x14ac:dyDescent="0.2">
      <c r="A1034" s="292"/>
      <c r="B1034" s="235"/>
      <c r="C1034" s="750" t="s">
        <v>61</v>
      </c>
      <c r="D1034" s="748"/>
      <c r="E1034" s="748"/>
      <c r="F1034" s="750"/>
      <c r="G1034" s="750"/>
      <c r="H1034" s="750"/>
      <c r="I1034" s="1268"/>
      <c r="J1034" s="1268"/>
      <c r="K1034" s="1268"/>
      <c r="L1034" s="1268"/>
      <c r="M1034" s="1268"/>
      <c r="N1034" s="1268"/>
      <c r="O1034" s="1268"/>
      <c r="P1034" s="1268"/>
      <c r="Q1034" s="1268"/>
      <c r="R1034" s="1268"/>
      <c r="S1034" s="1268"/>
      <c r="T1034" s="1268"/>
      <c r="U1034" s="1268"/>
      <c r="V1034" s="1268"/>
      <c r="W1034" s="1268"/>
      <c r="X1034" s="1268"/>
      <c r="Y1034" s="750"/>
      <c r="Z1034" s="151"/>
      <c r="AA1034" s="1003">
        <f>IF(I1034="?",0,IF(I1034&lt;&gt;"",1,0))</f>
        <v>0</v>
      </c>
    </row>
    <row r="1035" spans="1:29" s="354" customFormat="1" ht="5.25" customHeight="1" x14ac:dyDescent="0.2">
      <c r="A1035" s="292"/>
      <c r="B1035" s="230"/>
      <c r="C1035" s="749"/>
      <c r="D1035" s="748"/>
      <c r="E1035" s="748"/>
      <c r="F1035" s="750"/>
      <c r="G1035" s="750"/>
      <c r="H1035" s="750"/>
      <c r="I1035" s="750"/>
      <c r="J1035" s="750"/>
      <c r="K1035" s="750"/>
      <c r="L1035" s="750"/>
      <c r="M1035" s="750"/>
      <c r="N1035" s="750"/>
      <c r="O1035" s="750"/>
      <c r="P1035" s="750"/>
      <c r="Q1035" s="750"/>
      <c r="R1035" s="750"/>
      <c r="S1035" s="750"/>
      <c r="T1035" s="750"/>
      <c r="U1035" s="750"/>
      <c r="V1035" s="750"/>
      <c r="W1035" s="750"/>
      <c r="X1035" s="750"/>
      <c r="Y1035" s="750"/>
      <c r="Z1035" s="151"/>
      <c r="AA1035" s="1003"/>
    </row>
    <row r="1036" spans="1:29" s="354" customFormat="1" ht="21" customHeight="1" x14ac:dyDescent="0.2">
      <c r="A1036" s="292"/>
      <c r="B1036" s="235"/>
      <c r="C1036" s="750" t="s">
        <v>238</v>
      </c>
      <c r="D1036" s="748"/>
      <c r="E1036" s="748"/>
      <c r="F1036" s="750"/>
      <c r="G1036" s="750"/>
      <c r="H1036" s="750"/>
      <c r="I1036" s="1268"/>
      <c r="J1036" s="1268"/>
      <c r="K1036" s="1268"/>
      <c r="L1036" s="1268"/>
      <c r="M1036" s="1268"/>
      <c r="N1036" s="1268"/>
      <c r="O1036" s="1268"/>
      <c r="P1036" s="1268"/>
      <c r="Q1036" s="1268"/>
      <c r="R1036" s="1268"/>
      <c r="S1036" s="1268"/>
      <c r="T1036" s="1268"/>
      <c r="U1036" s="1268"/>
      <c r="V1036" s="1268"/>
      <c r="W1036" s="1268"/>
      <c r="X1036" s="1268"/>
      <c r="Y1036" s="750"/>
      <c r="Z1036" s="151"/>
      <c r="AA1036" s="1003">
        <f>IF(I1036="?",0,IF(I1036&lt;&gt;"",1,0))</f>
        <v>0</v>
      </c>
    </row>
    <row r="1037" spans="1:29" s="354" customFormat="1" ht="5.25" customHeight="1" x14ac:dyDescent="0.2">
      <c r="A1037" s="292"/>
      <c r="B1037" s="228"/>
      <c r="C1037" s="229"/>
      <c r="D1037" s="229"/>
      <c r="E1037" s="229"/>
      <c r="F1037" s="229"/>
      <c r="G1037" s="229"/>
      <c r="H1037" s="229"/>
      <c r="I1037" s="229"/>
      <c r="J1037" s="229"/>
      <c r="K1037" s="229"/>
      <c r="L1037" s="229"/>
      <c r="M1037" s="229"/>
      <c r="N1037" s="229"/>
      <c r="O1037" s="229"/>
      <c r="P1037" s="229"/>
      <c r="Q1037" s="229"/>
      <c r="R1037" s="229"/>
      <c r="S1037" s="229"/>
      <c r="T1037" s="229"/>
      <c r="U1037" s="229"/>
      <c r="V1037" s="229"/>
      <c r="W1037" s="229"/>
      <c r="X1037" s="229"/>
      <c r="Y1037" s="229"/>
      <c r="Z1037" s="155"/>
      <c r="AA1037" s="1003"/>
    </row>
    <row r="1038" spans="1:29" s="354" customFormat="1" ht="5.25" customHeight="1" x14ac:dyDescent="0.2">
      <c r="A1038" s="292"/>
      <c r="B1038" s="230"/>
      <c r="C1038" s="750"/>
      <c r="D1038" s="750"/>
      <c r="E1038" s="750"/>
      <c r="F1038" s="750"/>
      <c r="G1038" s="750"/>
      <c r="H1038" s="750"/>
      <c r="I1038" s="750"/>
      <c r="J1038" s="750"/>
      <c r="K1038" s="750"/>
      <c r="L1038" s="750"/>
      <c r="M1038" s="750"/>
      <c r="N1038" s="750"/>
      <c r="O1038" s="750"/>
      <c r="P1038" s="750"/>
      <c r="Q1038" s="750"/>
      <c r="R1038" s="750"/>
      <c r="S1038" s="750"/>
      <c r="T1038" s="750"/>
      <c r="U1038" s="750"/>
      <c r="V1038" s="750"/>
      <c r="W1038" s="750"/>
      <c r="X1038" s="750"/>
      <c r="Y1038" s="750"/>
      <c r="Z1038" s="151"/>
      <c r="AA1038" s="1003"/>
    </row>
    <row r="1039" spans="1:29" s="884" customFormat="1" ht="36" customHeight="1" x14ac:dyDescent="0.2">
      <c r="A1039" s="292"/>
      <c r="B1039" s="225"/>
      <c r="C1039" s="1730" t="s">
        <v>976</v>
      </c>
      <c r="D1039" s="1791"/>
      <c r="E1039" s="1791"/>
      <c r="F1039" s="1791"/>
      <c r="G1039" s="1791"/>
      <c r="H1039" s="1791"/>
      <c r="I1039" s="1791"/>
      <c r="J1039" s="1791"/>
      <c r="K1039" s="1791"/>
      <c r="L1039" s="1791"/>
      <c r="M1039" s="1791"/>
      <c r="N1039" s="1791"/>
      <c r="O1039" s="1791"/>
      <c r="P1039" s="1791"/>
      <c r="Q1039" s="1791"/>
      <c r="R1039" s="1791"/>
      <c r="S1039" s="1791"/>
      <c r="T1039" s="1791"/>
      <c r="U1039" s="1791"/>
      <c r="V1039" s="1791"/>
      <c r="W1039" s="1791"/>
      <c r="X1039" s="1792"/>
      <c r="Y1039" s="698"/>
      <c r="Z1039" s="226"/>
      <c r="AA1039" s="1003"/>
    </row>
    <row r="1040" spans="1:29" s="354" customFormat="1" ht="5.25" customHeight="1" x14ac:dyDescent="0.2">
      <c r="A1040" s="292"/>
      <c r="B1040" s="228"/>
      <c r="C1040" s="229"/>
      <c r="D1040" s="229"/>
      <c r="E1040" s="229"/>
      <c r="F1040" s="229"/>
      <c r="G1040" s="229"/>
      <c r="H1040" s="229"/>
      <c r="I1040" s="229"/>
      <c r="J1040" s="229"/>
      <c r="K1040" s="229"/>
      <c r="L1040" s="229"/>
      <c r="M1040" s="229"/>
      <c r="N1040" s="229"/>
      <c r="O1040" s="229"/>
      <c r="P1040" s="229"/>
      <c r="Q1040" s="229"/>
      <c r="R1040" s="229"/>
      <c r="S1040" s="229"/>
      <c r="T1040" s="229"/>
      <c r="U1040" s="229"/>
      <c r="V1040" s="229"/>
      <c r="W1040" s="229"/>
      <c r="X1040" s="229"/>
      <c r="Y1040" s="229"/>
      <c r="Z1040" s="155"/>
      <c r="AA1040" s="1003"/>
    </row>
    <row r="1041" spans="1:30" s="354" customFormat="1" ht="5.25" customHeight="1" x14ac:dyDescent="0.2">
      <c r="A1041" s="292"/>
      <c r="B1041" s="230"/>
      <c r="C1041" s="750"/>
      <c r="D1041" s="750"/>
      <c r="E1041" s="750"/>
      <c r="F1041" s="750"/>
      <c r="G1041" s="750"/>
      <c r="H1041" s="750"/>
      <c r="I1041" s="750"/>
      <c r="J1041" s="750"/>
      <c r="K1041" s="750"/>
      <c r="L1041" s="750"/>
      <c r="M1041" s="750"/>
      <c r="N1041" s="750"/>
      <c r="O1041" s="750"/>
      <c r="P1041" s="750"/>
      <c r="Q1041" s="750"/>
      <c r="R1041" s="750"/>
      <c r="S1041" s="750"/>
      <c r="T1041" s="750"/>
      <c r="U1041" s="750"/>
      <c r="V1041" s="750"/>
      <c r="W1041" s="750"/>
      <c r="X1041" s="750"/>
      <c r="Y1041" s="750"/>
      <c r="Z1041" s="151"/>
      <c r="AA1041" s="1003"/>
    </row>
    <row r="1042" spans="1:30" s="354" customFormat="1" ht="30.75" customHeight="1" x14ac:dyDescent="0.2">
      <c r="A1042" s="292"/>
      <c r="B1042" s="230"/>
      <c r="C1042" s="1273" t="s">
        <v>1141</v>
      </c>
      <c r="D1042" s="1273"/>
      <c r="E1042" s="1273"/>
      <c r="F1042" s="1273"/>
      <c r="G1042" s="1273"/>
      <c r="H1042" s="1273"/>
      <c r="I1042" s="1273"/>
      <c r="J1042" s="1273"/>
      <c r="K1042" s="1273"/>
      <c r="L1042" s="1273"/>
      <c r="M1042" s="1273"/>
      <c r="N1042" s="1274"/>
      <c r="O1042" s="1274"/>
      <c r="P1042" s="1274"/>
      <c r="Q1042" s="1274"/>
      <c r="R1042" s="1274"/>
      <c r="S1042" s="1274"/>
      <c r="T1042" s="1274"/>
      <c r="U1042" s="332"/>
      <c r="V1042" s="332"/>
      <c r="W1042" s="1188" t="s">
        <v>1166</v>
      </c>
      <c r="X1042" s="1189"/>
      <c r="Y1042" s="750"/>
      <c r="Z1042" s="151"/>
      <c r="AA1042" s="1003">
        <f>IF(W1042="?",0,IF(W1042&lt;&gt;"",1,0))</f>
        <v>0</v>
      </c>
    </row>
    <row r="1043" spans="1:30" s="354" customFormat="1" ht="10.5" customHeight="1" x14ac:dyDescent="0.2">
      <c r="A1043" s="288" t="str">
        <f>IF($L$4&lt;&gt;"",$L$4,"")</f>
        <v>00000000</v>
      </c>
      <c r="B1043" s="197"/>
      <c r="C1043" s="198"/>
      <c r="D1043" s="198"/>
      <c r="E1043" s="198"/>
      <c r="F1043" s="198"/>
      <c r="G1043" s="198"/>
      <c r="H1043" s="198"/>
      <c r="I1043" s="198"/>
      <c r="J1043" s="198"/>
      <c r="K1043" s="198"/>
      <c r="L1043" s="198"/>
      <c r="M1043" s="198"/>
      <c r="N1043" s="198"/>
      <c r="O1043" s="198"/>
      <c r="P1043" s="198"/>
      <c r="Q1043" s="198"/>
      <c r="R1043" s="198"/>
      <c r="S1043" s="198"/>
      <c r="T1043" s="198"/>
      <c r="U1043" s="198"/>
      <c r="V1043" s="198"/>
      <c r="W1043" s="198"/>
      <c r="X1043" s="198"/>
      <c r="Y1043" s="198"/>
      <c r="Z1043" s="159"/>
      <c r="AA1043" s="1003"/>
    </row>
    <row r="1044" spans="1:30" s="354" customFormat="1" ht="5.25" customHeight="1" x14ac:dyDescent="0.2">
      <c r="A1044" s="292"/>
      <c r="B1044" s="964"/>
      <c r="C1044" s="965"/>
      <c r="D1044" s="965"/>
      <c r="E1044" s="965"/>
      <c r="F1044" s="965"/>
      <c r="G1044" s="965"/>
      <c r="H1044" s="965"/>
      <c r="I1044" s="965"/>
      <c r="J1044" s="965"/>
      <c r="K1044" s="965"/>
      <c r="L1044" s="965"/>
      <c r="M1044" s="965"/>
      <c r="N1044" s="965"/>
      <c r="O1044" s="965"/>
      <c r="P1044" s="965"/>
      <c r="Q1044" s="965"/>
      <c r="R1044" s="965"/>
      <c r="S1044" s="965"/>
      <c r="T1044" s="965"/>
      <c r="U1044" s="965"/>
      <c r="V1044" s="802"/>
      <c r="W1044" s="802"/>
      <c r="X1044" s="802"/>
      <c r="Y1044" s="802"/>
      <c r="Z1044" s="803"/>
      <c r="AA1044" s="1003"/>
      <c r="AB1044" s="146"/>
      <c r="AC1044" s="146"/>
      <c r="AD1044" s="146"/>
    </row>
    <row r="1045" spans="1:30" s="354" customFormat="1" ht="21" customHeight="1" x14ac:dyDescent="0.2">
      <c r="A1045" s="292"/>
      <c r="B1045" s="281"/>
      <c r="C1045" s="1807" t="s">
        <v>1324</v>
      </c>
      <c r="D1045" s="1673"/>
      <c r="E1045" s="1673"/>
      <c r="F1045" s="1673"/>
      <c r="G1045" s="847" t="s">
        <v>1326</v>
      </c>
      <c r="H1045" s="1808" t="str">
        <f>$L$10</f>
        <v/>
      </c>
      <c r="I1045" s="1809"/>
      <c r="J1045" s="1809"/>
      <c r="K1045" s="1809"/>
      <c r="L1045" s="1809"/>
      <c r="M1045" s="1809"/>
      <c r="N1045" s="1809"/>
      <c r="O1045" s="1809"/>
      <c r="P1045" s="1809"/>
      <c r="Q1045" s="1809"/>
      <c r="R1045" s="1809"/>
      <c r="S1045" s="1809"/>
      <c r="T1045" s="1810"/>
      <c r="U1045" s="1811" t="str">
        <f>$L$4</f>
        <v>00000000</v>
      </c>
      <c r="V1045" s="1812"/>
      <c r="W1045" s="1812"/>
      <c r="X1045" s="1813"/>
      <c r="Y1045" s="806"/>
      <c r="Z1045" s="186"/>
      <c r="AA1045" s="1003">
        <f>IF(SUM(AA1046:AA1097)&gt;0,10000,0)</f>
        <v>0</v>
      </c>
      <c r="AB1045" s="146"/>
      <c r="AC1045" s="146"/>
      <c r="AD1045" s="146"/>
    </row>
    <row r="1046" spans="1:30" ht="9" customHeight="1" x14ac:dyDescent="0.2">
      <c r="A1046" s="292"/>
      <c r="B1046" s="160"/>
      <c r="C1046" s="750"/>
      <c r="D1046" s="750"/>
      <c r="E1046" s="750"/>
      <c r="F1046" s="750"/>
      <c r="G1046" s="750"/>
      <c r="H1046" s="750"/>
      <c r="I1046" s="750"/>
      <c r="J1046" s="750"/>
      <c r="K1046" s="750"/>
      <c r="L1046" s="750"/>
      <c r="M1046" s="750"/>
      <c r="N1046" s="750"/>
      <c r="O1046" s="750"/>
      <c r="P1046" s="750"/>
      <c r="Q1046" s="750"/>
      <c r="R1046" s="750"/>
      <c r="S1046" s="750"/>
      <c r="T1046" s="750"/>
      <c r="U1046" s="750"/>
      <c r="V1046" s="750"/>
      <c r="W1046" s="750"/>
      <c r="X1046" s="750"/>
      <c r="Y1046" s="193"/>
      <c r="Z1046" s="186"/>
      <c r="AA1046" s="1003"/>
    </row>
    <row r="1047" spans="1:30" ht="21" customHeight="1" x14ac:dyDescent="0.2">
      <c r="A1047" s="296"/>
      <c r="B1047" s="160"/>
      <c r="C1047" s="750"/>
      <c r="D1047" s="797"/>
      <c r="E1047" s="797" t="s">
        <v>1596</v>
      </c>
      <c r="F1047" s="1800"/>
      <c r="G1047" s="1801"/>
      <c r="H1047" s="1801"/>
      <c r="I1047" s="1801"/>
      <c r="J1047" s="1801"/>
      <c r="K1047" s="1801"/>
      <c r="L1047" s="1801"/>
      <c r="M1047" s="1801"/>
      <c r="N1047" s="1801"/>
      <c r="O1047" s="1801"/>
      <c r="P1047" s="1801"/>
      <c r="Q1047" s="1801"/>
      <c r="R1047" s="1801"/>
      <c r="S1047" s="1801"/>
      <c r="T1047" s="1801"/>
      <c r="U1047" s="1801"/>
      <c r="V1047" s="1801"/>
      <c r="W1047" s="1801"/>
      <c r="X1047" s="1801"/>
      <c r="Y1047" s="193"/>
      <c r="Z1047" s="186"/>
      <c r="AA1047" s="1003">
        <f>IF(F1047="?",0,IF(F1047&lt;&gt;"",1,0))</f>
        <v>0</v>
      </c>
    </row>
    <row r="1048" spans="1:30" s="354" customFormat="1" ht="5.25" customHeight="1" x14ac:dyDescent="0.2">
      <c r="A1048" s="292"/>
      <c r="B1048" s="230"/>
      <c r="C1048" s="797"/>
      <c r="D1048" s="797"/>
      <c r="E1048" s="750"/>
      <c r="F1048" s="750"/>
      <c r="G1048" s="750"/>
      <c r="H1048" s="750"/>
      <c r="I1048" s="750"/>
      <c r="J1048" s="750"/>
      <c r="K1048" s="750"/>
      <c r="L1048" s="750"/>
      <c r="M1048" s="750"/>
      <c r="N1048" s="750"/>
      <c r="O1048" s="750"/>
      <c r="P1048" s="750"/>
      <c r="Q1048" s="750"/>
      <c r="R1048" s="797"/>
      <c r="S1048" s="797"/>
      <c r="T1048" s="797"/>
      <c r="U1048" s="797"/>
      <c r="V1048" s="797"/>
      <c r="W1048" s="797"/>
      <c r="X1048" s="750"/>
      <c r="Y1048" s="970"/>
      <c r="Z1048" s="151"/>
      <c r="AA1048" s="1003"/>
      <c r="AB1048" s="355"/>
      <c r="AC1048" s="355"/>
    </row>
    <row r="1049" spans="1:30" ht="21" customHeight="1" x14ac:dyDescent="0.2">
      <c r="A1049" s="296"/>
      <c r="B1049" s="160"/>
      <c r="C1049" s="750"/>
      <c r="D1049" s="750"/>
      <c r="E1049" s="797" t="s">
        <v>1070</v>
      </c>
      <c r="F1049" s="1798"/>
      <c r="G1049" s="1799"/>
      <c r="H1049" s="750"/>
      <c r="I1049" s="797" t="s">
        <v>905</v>
      </c>
      <c r="J1049" s="1800"/>
      <c r="K1049" s="1801"/>
      <c r="L1049" s="1801"/>
      <c r="M1049" s="1801"/>
      <c r="N1049" s="1801"/>
      <c r="O1049" s="1801"/>
      <c r="P1049" s="1801"/>
      <c r="Q1049" s="1801"/>
      <c r="R1049" s="1801"/>
      <c r="S1049" s="1801"/>
      <c r="T1049" s="1801"/>
      <c r="U1049" s="1801"/>
      <c r="V1049" s="1801"/>
      <c r="W1049" s="1801"/>
      <c r="X1049" s="1801"/>
      <c r="Y1049" s="193"/>
      <c r="Z1049" s="186"/>
      <c r="AA1049" s="1003">
        <f>IF(F1049="?",0,IF(F1049&lt;&gt;"",1,0))+IF(J1049="?",0,IF(J1049&lt;&gt;"",1,0))</f>
        <v>0</v>
      </c>
    </row>
    <row r="1050" spans="1:30" s="354" customFormat="1" ht="9" customHeight="1" x14ac:dyDescent="0.2">
      <c r="A1050" s="292"/>
      <c r="B1050" s="230"/>
      <c r="C1050" s="797"/>
      <c r="D1050" s="797"/>
      <c r="E1050" s="750"/>
      <c r="F1050" s="750"/>
      <c r="G1050" s="750"/>
      <c r="H1050" s="750"/>
      <c r="I1050" s="750"/>
      <c r="J1050" s="750"/>
      <c r="K1050" s="750"/>
      <c r="L1050" s="750"/>
      <c r="M1050" s="750"/>
      <c r="N1050" s="750"/>
      <c r="O1050" s="750"/>
      <c r="P1050" s="750"/>
      <c r="Q1050" s="750"/>
      <c r="R1050" s="797"/>
      <c r="S1050" s="797"/>
      <c r="T1050" s="797"/>
      <c r="U1050" s="797"/>
      <c r="V1050" s="797"/>
      <c r="W1050" s="797"/>
      <c r="X1050" s="750"/>
      <c r="Y1050" s="970"/>
      <c r="Z1050" s="151"/>
      <c r="AA1050" s="1003"/>
      <c r="AB1050" s="355"/>
      <c r="AC1050" s="355"/>
    </row>
    <row r="1051" spans="1:30" s="354" customFormat="1" ht="24" customHeight="1" x14ac:dyDescent="0.2">
      <c r="A1051" s="296"/>
      <c r="B1051" s="230"/>
      <c r="C1051" s="1802" t="s">
        <v>1597</v>
      </c>
      <c r="D1051" s="1803"/>
      <c r="E1051" s="1803"/>
      <c r="F1051" s="1803"/>
      <c r="G1051" s="1803"/>
      <c r="H1051" s="1803"/>
      <c r="I1051" s="1803"/>
      <c r="J1051" s="1803"/>
      <c r="K1051" s="1803"/>
      <c r="L1051" s="1803"/>
      <c r="M1051" s="1803"/>
      <c r="N1051" s="1803"/>
      <c r="O1051" s="1803"/>
      <c r="P1051" s="1803"/>
      <c r="Q1051" s="1803"/>
      <c r="R1051" s="1803"/>
      <c r="S1051" s="1803"/>
      <c r="T1051" s="1803"/>
      <c r="U1051" s="963"/>
      <c r="V1051" s="855" t="s">
        <v>1166</v>
      </c>
      <c r="W1051" s="103"/>
      <c r="X1051" s="855" t="s">
        <v>1166</v>
      </c>
      <c r="Y1051" s="797"/>
      <c r="Z1051" s="151"/>
      <c r="AA1051" s="1003">
        <f>IF(V1051="?",0,IF(V1051&lt;&gt;"",1,0))+IF(X1051="?",0,IF(X1051&lt;&gt;"",1,0))</f>
        <v>0</v>
      </c>
      <c r="AB1051" s="355"/>
      <c r="AC1051" s="355"/>
    </row>
    <row r="1052" spans="1:30" s="354" customFormat="1" ht="9" customHeight="1" x14ac:dyDescent="0.2">
      <c r="A1052" s="292"/>
      <c r="B1052" s="230"/>
      <c r="C1052" s="797"/>
      <c r="D1052" s="797"/>
      <c r="E1052" s="750"/>
      <c r="F1052" s="750"/>
      <c r="G1052" s="750"/>
      <c r="H1052" s="750"/>
      <c r="I1052" s="750"/>
      <c r="J1052" s="750"/>
      <c r="K1052" s="750"/>
      <c r="L1052" s="750"/>
      <c r="M1052" s="750"/>
      <c r="N1052" s="750"/>
      <c r="O1052" s="750"/>
      <c r="P1052" s="750"/>
      <c r="Q1052" s="750"/>
      <c r="R1052" s="797"/>
      <c r="S1052" s="797"/>
      <c r="T1052" s="797"/>
      <c r="U1052" s="797"/>
      <c r="V1052" s="797"/>
      <c r="W1052" s="797"/>
      <c r="X1052" s="750"/>
      <c r="Y1052" s="970"/>
      <c r="Z1052" s="151"/>
      <c r="AA1052" s="1003"/>
      <c r="AB1052" s="355"/>
      <c r="AC1052" s="355"/>
    </row>
    <row r="1053" spans="1:30" s="354" customFormat="1" ht="21" customHeight="1" x14ac:dyDescent="0.2">
      <c r="A1053" s="296"/>
      <c r="B1053" s="230"/>
      <c r="C1053" s="797"/>
      <c r="D1053" s="797"/>
      <c r="E1053" s="797"/>
      <c r="F1053" s="797"/>
      <c r="G1053" s="797"/>
      <c r="H1053" s="797" t="s">
        <v>1598</v>
      </c>
      <c r="I1053" s="1188" t="s">
        <v>1166</v>
      </c>
      <c r="J1053" s="1804"/>
      <c r="K1053" s="1804"/>
      <c r="L1053" s="1804"/>
      <c r="M1053" s="1805"/>
      <c r="N1053" s="1805"/>
      <c r="O1053" s="1805"/>
      <c r="P1053" s="1805"/>
      <c r="Q1053" s="1805"/>
      <c r="R1053" s="1805"/>
      <c r="S1053" s="1805"/>
      <c r="T1053" s="1805"/>
      <c r="U1053" s="1805"/>
      <c r="V1053" s="1805"/>
      <c r="W1053" s="1805"/>
      <c r="X1053" s="1806"/>
      <c r="Y1053" s="970"/>
      <c r="Z1053" s="151"/>
      <c r="AA1053" s="1003">
        <f>IF(I1053="?",0,IF(I1053&lt;&gt;"",1,0))</f>
        <v>0</v>
      </c>
      <c r="AB1053" s="355"/>
      <c r="AC1053" s="355"/>
    </row>
    <row r="1054" spans="1:30" s="354" customFormat="1" ht="5.25" customHeight="1" x14ac:dyDescent="0.2">
      <c r="A1054" s="292"/>
      <c r="B1054" s="230"/>
      <c r="C1054" s="797"/>
      <c r="D1054" s="797"/>
      <c r="E1054" s="750"/>
      <c r="F1054" s="750"/>
      <c r="G1054" s="750"/>
      <c r="H1054" s="750"/>
      <c r="I1054" s="750"/>
      <c r="J1054" s="750"/>
      <c r="K1054" s="750"/>
      <c r="L1054" s="750"/>
      <c r="M1054" s="750"/>
      <c r="N1054" s="750"/>
      <c r="O1054" s="750"/>
      <c r="P1054" s="750"/>
      <c r="Q1054" s="750"/>
      <c r="R1054" s="797"/>
      <c r="S1054" s="797"/>
      <c r="T1054" s="797"/>
      <c r="U1054" s="797"/>
      <c r="V1054" s="797"/>
      <c r="W1054" s="797"/>
      <c r="X1054" s="750"/>
      <c r="Y1054" s="970"/>
      <c r="Z1054" s="151"/>
      <c r="AA1054" s="1003"/>
      <c r="AB1054" s="355"/>
      <c r="AC1054" s="355"/>
    </row>
    <row r="1055" spans="1:30" s="354" customFormat="1" ht="21" customHeight="1" x14ac:dyDescent="0.2">
      <c r="A1055" s="296"/>
      <c r="B1055" s="230"/>
      <c r="C1055" s="750" t="s">
        <v>1631</v>
      </c>
      <c r="D1055" s="797"/>
      <c r="E1055" s="797"/>
      <c r="F1055" s="797"/>
      <c r="G1055" s="797"/>
      <c r="H1055" s="797"/>
      <c r="I1055" s="797"/>
      <c r="J1055" s="797"/>
      <c r="K1055" s="797"/>
      <c r="L1055" s="797"/>
      <c r="M1055" s="797"/>
      <c r="N1055" s="797"/>
      <c r="O1055" s="797"/>
      <c r="P1055" s="797"/>
      <c r="Q1055" s="855" t="s">
        <v>1166</v>
      </c>
      <c r="R1055" s="749" t="s">
        <v>1632</v>
      </c>
      <c r="S1055" s="970"/>
      <c r="T1055" s="855" t="s">
        <v>1166</v>
      </c>
      <c r="U1055" s="749" t="s">
        <v>1633</v>
      </c>
      <c r="V1055" s="970"/>
      <c r="W1055" s="855" t="s">
        <v>1166</v>
      </c>
      <c r="X1055" s="749" t="s">
        <v>1634</v>
      </c>
      <c r="Y1055" s="970"/>
      <c r="Z1055" s="151"/>
      <c r="AA1055" s="1003">
        <f>IF(Q1055="?",0,IF(Q1055&lt;&gt;"",1,0))+IF(T1055="?",0,IF(T1055&lt;&gt;"",1,0))+IF(W1055="?",0,IF(W1055&lt;&gt;"",1,0))</f>
        <v>0</v>
      </c>
      <c r="AB1055" s="355"/>
      <c r="AC1055" s="355"/>
    </row>
    <row r="1056" spans="1:30" ht="9" customHeight="1" x14ac:dyDescent="0.2">
      <c r="A1056" s="292"/>
      <c r="B1056" s="281"/>
      <c r="C1056" s="749"/>
      <c r="D1056" s="749"/>
      <c r="E1056" s="749"/>
      <c r="F1056" s="749"/>
      <c r="G1056" s="749"/>
      <c r="H1056" s="749"/>
      <c r="I1056" s="749"/>
      <c r="J1056" s="749"/>
      <c r="K1056" s="749"/>
      <c r="L1056" s="749"/>
      <c r="M1056" s="749"/>
      <c r="N1056" s="749"/>
      <c r="O1056" s="749"/>
      <c r="P1056" s="749"/>
      <c r="Q1056" s="749"/>
      <c r="R1056" s="749"/>
      <c r="S1056" s="749"/>
      <c r="T1056" s="749"/>
      <c r="U1056" s="749"/>
      <c r="V1056" s="749"/>
      <c r="W1056" s="749"/>
      <c r="X1056" s="749"/>
      <c r="Y1056" s="220"/>
      <c r="Z1056" s="186"/>
      <c r="AA1056" s="1003"/>
    </row>
    <row r="1057" spans="1:29" s="353" customFormat="1" ht="27" customHeight="1" x14ac:dyDescent="0.2">
      <c r="A1057" s="459" t="s">
        <v>258</v>
      </c>
      <c r="B1057" s="165"/>
      <c r="C1057" s="1787" t="s">
        <v>1599</v>
      </c>
      <c r="D1057" s="1788"/>
      <c r="E1057" s="1788"/>
      <c r="F1057" s="1788"/>
      <c r="G1057" s="1788"/>
      <c r="H1057" s="1788"/>
      <c r="I1057" s="1788"/>
      <c r="J1057" s="1788"/>
      <c r="K1057" s="1788"/>
      <c r="L1057" s="1788"/>
      <c r="M1057" s="1788"/>
      <c r="N1057" s="1788"/>
      <c r="O1057" s="1788"/>
      <c r="P1057" s="1788"/>
      <c r="Q1057" s="1788"/>
      <c r="R1057" s="1788"/>
      <c r="S1057" s="1788"/>
      <c r="T1057" s="1793"/>
      <c r="U1057" s="1793"/>
      <c r="V1057" s="1793"/>
      <c r="W1057" s="1793"/>
      <c r="X1057" s="1794"/>
      <c r="Y1057" s="239"/>
      <c r="Z1057" s="166"/>
      <c r="AA1057" s="1003"/>
    </row>
    <row r="1058" spans="1:29" ht="5.25" customHeight="1" x14ac:dyDescent="0.2">
      <c r="A1058" s="292"/>
      <c r="B1058" s="281"/>
      <c r="C1058" s="749"/>
      <c r="D1058" s="749"/>
      <c r="E1058" s="749"/>
      <c r="F1058" s="749"/>
      <c r="G1058" s="749"/>
      <c r="H1058" s="749"/>
      <c r="I1058" s="749"/>
      <c r="J1058" s="749"/>
      <c r="K1058" s="749"/>
      <c r="L1058" s="749"/>
      <c r="M1058" s="749"/>
      <c r="N1058" s="749"/>
      <c r="O1058" s="749"/>
      <c r="P1058" s="749"/>
      <c r="Q1058" s="749"/>
      <c r="R1058" s="749"/>
      <c r="S1058" s="749"/>
      <c r="T1058" s="749"/>
      <c r="U1058" s="749"/>
      <c r="V1058" s="749"/>
      <c r="W1058" s="749"/>
      <c r="X1058" s="749"/>
      <c r="Y1058" s="220"/>
      <c r="Z1058" s="186"/>
      <c r="AA1058" s="1003"/>
    </row>
    <row r="1059" spans="1:29" s="354" customFormat="1" ht="21" customHeight="1" x14ac:dyDescent="0.2">
      <c r="A1059" s="296"/>
      <c r="B1059" s="230"/>
      <c r="C1059" s="797"/>
      <c r="D1059" s="797"/>
      <c r="E1059" s="797"/>
      <c r="F1059" s="797"/>
      <c r="G1059" s="797"/>
      <c r="H1059" s="797"/>
      <c r="I1059" s="797" t="s">
        <v>1600</v>
      </c>
      <c r="J1059" s="1795"/>
      <c r="K1059" s="1796"/>
      <c r="L1059" s="1797"/>
      <c r="M1059" s="750" t="s">
        <v>1601</v>
      </c>
      <c r="N1059" s="797"/>
      <c r="O1059" s="797"/>
      <c r="P1059" s="1795"/>
      <c r="Q1059" s="1796"/>
      <c r="R1059" s="1797"/>
      <c r="S1059" s="750" t="s">
        <v>1602</v>
      </c>
      <c r="T1059" s="797"/>
      <c r="U1059" s="1795"/>
      <c r="V1059" s="1796"/>
      <c r="W1059" s="1797"/>
      <c r="X1059" s="750" t="s">
        <v>1025</v>
      </c>
      <c r="Y1059" s="797"/>
      <c r="Z1059" s="151"/>
      <c r="AA1059" s="1003">
        <f>IF(J1059="?",0,IF(J1059&lt;&gt;"",1,0))+IF(P1059="?",0,IF(P1059&lt;&gt;"",1,0))+IF(U1059="?",0,IF(U1059&lt;&gt;"",1,0))</f>
        <v>0</v>
      </c>
      <c r="AB1059" s="355"/>
      <c r="AC1059" s="355"/>
    </row>
    <row r="1060" spans="1:29" s="354" customFormat="1" ht="5.25" customHeight="1" x14ac:dyDescent="0.2">
      <c r="A1060" s="292"/>
      <c r="B1060" s="230"/>
      <c r="C1060" s="797"/>
      <c r="D1060" s="797"/>
      <c r="E1060" s="750"/>
      <c r="F1060" s="750"/>
      <c r="G1060" s="750"/>
      <c r="H1060" s="750"/>
      <c r="I1060" s="750"/>
      <c r="J1060" s="750"/>
      <c r="K1060" s="750"/>
      <c r="L1060" s="750"/>
      <c r="M1060" s="750"/>
      <c r="N1060" s="750"/>
      <c r="O1060" s="750"/>
      <c r="P1060" s="750"/>
      <c r="Q1060" s="750"/>
      <c r="R1060" s="797"/>
      <c r="S1060" s="797"/>
      <c r="T1060" s="797"/>
      <c r="U1060" s="797"/>
      <c r="V1060" s="797"/>
      <c r="W1060" s="797"/>
      <c r="X1060" s="750"/>
      <c r="Y1060" s="970"/>
      <c r="Z1060" s="151"/>
      <c r="AA1060" s="1003"/>
      <c r="AB1060" s="355"/>
      <c r="AC1060" s="355"/>
    </row>
    <row r="1061" spans="1:29" s="353" customFormat="1" ht="27" customHeight="1" x14ac:dyDescent="0.2">
      <c r="A1061" s="459" t="s">
        <v>258</v>
      </c>
      <c r="B1061" s="165"/>
      <c r="C1061" s="1787" t="s">
        <v>1603</v>
      </c>
      <c r="D1061" s="1788"/>
      <c r="E1061" s="1788"/>
      <c r="F1061" s="1788"/>
      <c r="G1061" s="1788"/>
      <c r="H1061" s="1788"/>
      <c r="I1061" s="1788"/>
      <c r="J1061" s="1788"/>
      <c r="K1061" s="1788"/>
      <c r="L1061" s="1788"/>
      <c r="M1061" s="1788"/>
      <c r="N1061" s="1788"/>
      <c r="O1061" s="1788"/>
      <c r="P1061" s="1788"/>
      <c r="Q1061" s="1788"/>
      <c r="R1061" s="1788"/>
      <c r="S1061" s="1788"/>
      <c r="T1061" s="1793"/>
      <c r="U1061" s="1793"/>
      <c r="V1061" s="1793"/>
      <c r="W1061" s="1793"/>
      <c r="X1061" s="1794"/>
      <c r="Y1061" s="239"/>
      <c r="Z1061" s="166"/>
      <c r="AA1061" s="1003"/>
    </row>
    <row r="1062" spans="1:29" s="354" customFormat="1" ht="5.25" customHeight="1" x14ac:dyDescent="0.2">
      <c r="A1062" s="292"/>
      <c r="B1062" s="230"/>
      <c r="C1062" s="797"/>
      <c r="D1062" s="797"/>
      <c r="E1062" s="750"/>
      <c r="F1062" s="750"/>
      <c r="G1062" s="750"/>
      <c r="H1062" s="750"/>
      <c r="I1062" s="750"/>
      <c r="J1062" s="750"/>
      <c r="K1062" s="750"/>
      <c r="L1062" s="750"/>
      <c r="M1062" s="750"/>
      <c r="N1062" s="750"/>
      <c r="O1062" s="750"/>
      <c r="P1062" s="750"/>
      <c r="Q1062" s="750"/>
      <c r="R1062" s="797"/>
      <c r="S1062" s="797"/>
      <c r="T1062" s="797"/>
      <c r="U1062" s="797"/>
      <c r="V1062" s="797"/>
      <c r="W1062" s="797"/>
      <c r="X1062" s="750"/>
      <c r="Y1062" s="970"/>
      <c r="Z1062" s="151"/>
      <c r="AA1062" s="1003"/>
      <c r="AB1062" s="355"/>
      <c r="AC1062" s="355"/>
    </row>
    <row r="1063" spans="1:29" s="354" customFormat="1" ht="21" customHeight="1" x14ac:dyDescent="0.2">
      <c r="A1063" s="296"/>
      <c r="B1063" s="230"/>
      <c r="C1063" s="797"/>
      <c r="D1063" s="797"/>
      <c r="E1063" s="797"/>
      <c r="F1063" s="797"/>
      <c r="G1063" s="797"/>
      <c r="H1063" s="797"/>
      <c r="I1063" s="797" t="s">
        <v>1604</v>
      </c>
      <c r="J1063" s="1795"/>
      <c r="K1063" s="1796"/>
      <c r="L1063" s="1797"/>
      <c r="M1063" s="750" t="s">
        <v>1601</v>
      </c>
      <c r="N1063" s="797"/>
      <c r="O1063" s="797"/>
      <c r="P1063" s="1795"/>
      <c r="Q1063" s="1796"/>
      <c r="R1063" s="1797"/>
      <c r="S1063" s="750" t="s">
        <v>1602</v>
      </c>
      <c r="T1063" s="797"/>
      <c r="U1063" s="1795"/>
      <c r="V1063" s="1796"/>
      <c r="W1063" s="1797"/>
      <c r="X1063" s="750" t="s">
        <v>1025</v>
      </c>
      <c r="Y1063" s="797"/>
      <c r="Z1063" s="151"/>
      <c r="AA1063" s="1003">
        <f>IF(J1063="?",0,IF(J1063&lt;&gt;"",1,0))+IF(P1063="?",0,IF(P1063&lt;&gt;"",1,0))+IF(U1063="?",0,IF(U1063&lt;&gt;"",1,0))</f>
        <v>0</v>
      </c>
      <c r="AB1063" s="355"/>
      <c r="AC1063" s="355"/>
    </row>
    <row r="1064" spans="1:29" s="354" customFormat="1" ht="9" customHeight="1" x14ac:dyDescent="0.2">
      <c r="A1064" s="292"/>
      <c r="B1064" s="281"/>
      <c r="C1064" s="749"/>
      <c r="D1064" s="749"/>
      <c r="E1064" s="749"/>
      <c r="F1064" s="749"/>
      <c r="G1064" s="749"/>
      <c r="H1064" s="749"/>
      <c r="I1064" s="749"/>
      <c r="J1064" s="749"/>
      <c r="K1064" s="749"/>
      <c r="L1064" s="749"/>
      <c r="M1064" s="749"/>
      <c r="N1064" s="749"/>
      <c r="O1064" s="749"/>
      <c r="P1064" s="749"/>
      <c r="Q1064" s="749"/>
      <c r="R1064" s="749"/>
      <c r="S1064" s="749"/>
      <c r="T1064" s="749"/>
      <c r="U1064" s="749"/>
      <c r="V1064" s="749"/>
      <c r="W1064" s="749"/>
      <c r="X1064" s="749"/>
      <c r="Y1064" s="220"/>
      <c r="Z1064" s="186"/>
      <c r="AA1064" s="1003"/>
      <c r="AB1064" s="355"/>
      <c r="AC1064" s="355"/>
    </row>
    <row r="1065" spans="1:29" s="353" customFormat="1" ht="27" customHeight="1" x14ac:dyDescent="0.2">
      <c r="A1065" s="459" t="s">
        <v>258</v>
      </c>
      <c r="B1065" s="165"/>
      <c r="C1065" s="1787" t="s">
        <v>1648</v>
      </c>
      <c r="D1065" s="1788"/>
      <c r="E1065" s="1788"/>
      <c r="F1065" s="1788"/>
      <c r="G1065" s="1788"/>
      <c r="H1065" s="1788"/>
      <c r="I1065" s="1788"/>
      <c r="J1065" s="1788"/>
      <c r="K1065" s="1788"/>
      <c r="L1065" s="1788"/>
      <c r="M1065" s="1788"/>
      <c r="N1065" s="1788"/>
      <c r="O1065" s="1788"/>
      <c r="P1065" s="1788"/>
      <c r="Q1065" s="1788"/>
      <c r="R1065" s="1788"/>
      <c r="S1065" s="1788"/>
      <c r="T1065" s="1793"/>
      <c r="U1065" s="1793"/>
      <c r="V1065" s="1793"/>
      <c r="W1065" s="1793"/>
      <c r="X1065" s="1794"/>
      <c r="Y1065" s="239"/>
      <c r="Z1065" s="166"/>
      <c r="AA1065" s="1003"/>
    </row>
    <row r="1066" spans="1:29" s="354" customFormat="1" ht="5.25" customHeight="1" x14ac:dyDescent="0.2">
      <c r="A1066" s="292"/>
      <c r="B1066" s="281"/>
      <c r="C1066" s="749"/>
      <c r="D1066" s="749"/>
      <c r="E1066" s="749"/>
      <c r="F1066" s="749"/>
      <c r="G1066" s="749"/>
      <c r="H1066" s="749"/>
      <c r="I1066" s="749"/>
      <c r="J1066" s="749"/>
      <c r="K1066" s="749"/>
      <c r="L1066" s="749"/>
      <c r="M1066" s="749"/>
      <c r="N1066" s="749"/>
      <c r="O1066" s="749"/>
      <c r="P1066" s="749"/>
      <c r="Q1066" s="749"/>
      <c r="R1066" s="749"/>
      <c r="S1066" s="749"/>
      <c r="T1066" s="749"/>
      <c r="U1066" s="749"/>
      <c r="V1066" s="749"/>
      <c r="W1066" s="749"/>
      <c r="X1066" s="749"/>
      <c r="Y1066" s="220"/>
      <c r="Z1066" s="186"/>
      <c r="AA1066" s="1003"/>
      <c r="AB1066" s="355"/>
      <c r="AC1066" s="355"/>
    </row>
    <row r="1067" spans="1:29" s="354" customFormat="1" ht="21" customHeight="1" x14ac:dyDescent="0.2">
      <c r="A1067" s="296"/>
      <c r="B1067" s="230"/>
      <c r="C1067" s="750" t="s">
        <v>1605</v>
      </c>
      <c r="D1067" s="797"/>
      <c r="E1067" s="797"/>
      <c r="F1067" s="797"/>
      <c r="G1067" s="797"/>
      <c r="H1067" s="797"/>
      <c r="I1067" s="797"/>
      <c r="J1067" s="750"/>
      <c r="K1067" s="750"/>
      <c r="L1067" s="750"/>
      <c r="M1067" s="750"/>
      <c r="N1067" s="750"/>
      <c r="O1067" s="750"/>
      <c r="P1067" s="750"/>
      <c r="Q1067" s="750"/>
      <c r="R1067" s="750"/>
      <c r="S1067" s="750"/>
      <c r="T1067" s="797"/>
      <c r="U1067" s="1795"/>
      <c r="V1067" s="1796"/>
      <c r="W1067" s="1797"/>
      <c r="X1067" s="750" t="s">
        <v>1000</v>
      </c>
      <c r="Y1067" s="797"/>
      <c r="Z1067" s="151"/>
      <c r="AA1067" s="1003">
        <f>IF(U1067="?",0,IF(U1067&lt;&gt;"",1,0))</f>
        <v>0</v>
      </c>
      <c r="AB1067" s="355"/>
      <c r="AC1067" s="355"/>
    </row>
    <row r="1068" spans="1:29" s="354" customFormat="1" ht="9" customHeight="1" x14ac:dyDescent="0.2">
      <c r="A1068" s="292"/>
      <c r="B1068" s="281"/>
      <c r="C1068" s="749"/>
      <c r="D1068" s="749"/>
      <c r="E1068" s="749"/>
      <c r="F1068" s="749"/>
      <c r="G1068" s="749"/>
      <c r="H1068" s="749"/>
      <c r="I1068" s="749"/>
      <c r="J1068" s="749"/>
      <c r="K1068" s="749"/>
      <c r="L1068" s="749"/>
      <c r="M1068" s="749"/>
      <c r="N1068" s="749"/>
      <c r="O1068" s="749"/>
      <c r="P1068" s="749"/>
      <c r="Q1068" s="749"/>
      <c r="R1068" s="749"/>
      <c r="S1068" s="749"/>
      <c r="T1068" s="749"/>
      <c r="U1068" s="749"/>
      <c r="V1068" s="749"/>
      <c r="W1068" s="749"/>
      <c r="X1068" s="749"/>
      <c r="Y1068" s="220"/>
      <c r="Z1068" s="186"/>
      <c r="AA1068" s="1003"/>
      <c r="AB1068" s="355"/>
      <c r="AC1068" s="355"/>
    </row>
    <row r="1069" spans="1:29" s="353" customFormat="1" ht="21" customHeight="1" x14ac:dyDescent="0.2">
      <c r="A1069" s="459" t="s">
        <v>258</v>
      </c>
      <c r="B1069" s="165"/>
      <c r="C1069" s="1787" t="s">
        <v>1649</v>
      </c>
      <c r="D1069" s="1788"/>
      <c r="E1069" s="1788"/>
      <c r="F1069" s="1788"/>
      <c r="G1069" s="1788"/>
      <c r="H1069" s="1788"/>
      <c r="I1069" s="1788"/>
      <c r="J1069" s="1788"/>
      <c r="K1069" s="1788"/>
      <c r="L1069" s="1788"/>
      <c r="M1069" s="1788"/>
      <c r="N1069" s="1788"/>
      <c r="O1069" s="1788"/>
      <c r="P1069" s="1788"/>
      <c r="Q1069" s="1788"/>
      <c r="R1069" s="1788"/>
      <c r="S1069" s="1788"/>
      <c r="T1069" s="1789"/>
      <c r="U1069" s="1789"/>
      <c r="V1069" s="1789"/>
      <c r="W1069" s="1789"/>
      <c r="X1069" s="1790"/>
      <c r="Y1069" s="239"/>
      <c r="Z1069" s="166"/>
      <c r="AA1069" s="1003"/>
    </row>
    <row r="1070" spans="1:29" s="354" customFormat="1" ht="9" customHeight="1" x14ac:dyDescent="0.2">
      <c r="A1070" s="292"/>
      <c r="B1070" s="281"/>
      <c r="C1070" s="749"/>
      <c r="D1070" s="749"/>
      <c r="E1070" s="749"/>
      <c r="F1070" s="749"/>
      <c r="G1070" s="749"/>
      <c r="H1070" s="749"/>
      <c r="I1070" s="749"/>
      <c r="J1070" s="749"/>
      <c r="K1070" s="749"/>
      <c r="L1070" s="749"/>
      <c r="M1070" s="749"/>
      <c r="N1070" s="749"/>
      <c r="O1070" s="749"/>
      <c r="P1070" s="749"/>
      <c r="Q1070" s="749"/>
      <c r="R1070" s="749"/>
      <c r="S1070" s="749"/>
      <c r="T1070" s="749"/>
      <c r="U1070" s="749"/>
      <c r="V1070" s="749"/>
      <c r="W1070" s="749"/>
      <c r="X1070" s="749"/>
      <c r="Y1070" s="220"/>
      <c r="Z1070" s="186"/>
      <c r="AA1070" s="1003"/>
      <c r="AB1070" s="355"/>
      <c r="AC1070" s="355"/>
    </row>
    <row r="1071" spans="1:29" s="354" customFormat="1" ht="21" customHeight="1" x14ac:dyDescent="0.2">
      <c r="A1071" s="296"/>
      <c r="B1071" s="230"/>
      <c r="C1071" s="749"/>
      <c r="D1071" s="855" t="s">
        <v>1166</v>
      </c>
      <c r="E1071" s="749" t="s">
        <v>1606</v>
      </c>
      <c r="F1071" s="749"/>
      <c r="G1071" s="749"/>
      <c r="H1071" s="749"/>
      <c r="I1071" s="749"/>
      <c r="J1071" s="749"/>
      <c r="K1071" s="749"/>
      <c r="L1071" s="855" t="s">
        <v>1166</v>
      </c>
      <c r="M1071" s="749" t="s">
        <v>1607</v>
      </c>
      <c r="N1071" s="749"/>
      <c r="O1071" s="749"/>
      <c r="P1071" s="749"/>
      <c r="Q1071" s="749"/>
      <c r="R1071" s="749"/>
      <c r="S1071" s="749"/>
      <c r="T1071" s="855" t="s">
        <v>1166</v>
      </c>
      <c r="U1071" s="749" t="s">
        <v>1608</v>
      </c>
      <c r="V1071" s="749"/>
      <c r="W1071" s="749"/>
      <c r="X1071" s="749"/>
      <c r="Y1071" s="220"/>
      <c r="Z1071" s="151"/>
      <c r="AA1071" s="1003">
        <f>IF(D1071="?",0,IF(D1071&lt;&gt;"",1,0))+IF(L1071="?",0,IF(L1071&lt;&gt;"",1,0))+IF(T1071="?",0,IF(T1071&lt;&gt;"",1,0))</f>
        <v>0</v>
      </c>
      <c r="AB1071" s="355"/>
      <c r="AC1071" s="355"/>
    </row>
    <row r="1072" spans="1:29" s="971" customFormat="1" ht="5.25" customHeight="1" x14ac:dyDescent="0.2">
      <c r="A1072" s="292"/>
      <c r="B1072" s="230"/>
      <c r="C1072" s="749"/>
      <c r="D1072" s="750"/>
      <c r="E1072" s="749"/>
      <c r="F1072" s="749"/>
      <c r="G1072" s="749"/>
      <c r="H1072" s="749"/>
      <c r="I1072" s="749"/>
      <c r="J1072" s="749"/>
      <c r="K1072" s="749"/>
      <c r="L1072" s="749"/>
      <c r="M1072" s="749"/>
      <c r="N1072" s="749"/>
      <c r="O1072" s="749"/>
      <c r="P1072" s="749"/>
      <c r="Q1072" s="749"/>
      <c r="R1072" s="749"/>
      <c r="S1072" s="963"/>
      <c r="T1072" s="963"/>
      <c r="U1072" s="963"/>
      <c r="V1072" s="963"/>
      <c r="W1072" s="963"/>
      <c r="X1072" s="963"/>
      <c r="Y1072" s="970"/>
      <c r="Z1072" s="151"/>
      <c r="AA1072" s="1006"/>
      <c r="AB1072" s="972"/>
      <c r="AC1072" s="972"/>
    </row>
    <row r="1073" spans="1:29" s="354" customFormat="1" ht="21" customHeight="1" x14ac:dyDescent="0.2">
      <c r="A1073" s="296"/>
      <c r="B1073" s="230"/>
      <c r="C1073" s="749"/>
      <c r="D1073" s="855" t="s">
        <v>1166</v>
      </c>
      <c r="E1073" s="749" t="s">
        <v>1609</v>
      </c>
      <c r="F1073" s="749"/>
      <c r="G1073" s="749"/>
      <c r="H1073" s="749"/>
      <c r="I1073" s="749"/>
      <c r="J1073" s="749"/>
      <c r="K1073" s="749"/>
      <c r="L1073" s="855" t="s">
        <v>1166</v>
      </c>
      <c r="M1073" s="749" t="s">
        <v>1610</v>
      </c>
      <c r="N1073" s="749"/>
      <c r="O1073" s="749"/>
      <c r="P1073" s="749"/>
      <c r="Q1073" s="749"/>
      <c r="R1073" s="963"/>
      <c r="S1073" s="963"/>
      <c r="T1073" s="855" t="s">
        <v>1166</v>
      </c>
      <c r="U1073" s="749" t="s">
        <v>1611</v>
      </c>
      <c r="V1073" s="963"/>
      <c r="W1073" s="963"/>
      <c r="X1073" s="749"/>
      <c r="Y1073" s="220"/>
      <c r="Z1073" s="151"/>
      <c r="AA1073" s="1003">
        <f>IF(D1073="?",0,IF(D1073&lt;&gt;"",1,0))+IF(L1073="?",0,IF(L1073&lt;&gt;"",1,0))+IF(T1073="?",0,IF(T1073&lt;&gt;"",1,0))</f>
        <v>0</v>
      </c>
      <c r="AB1073" s="355"/>
      <c r="AC1073" s="355"/>
    </row>
    <row r="1074" spans="1:29" s="971" customFormat="1" ht="5.25" customHeight="1" x14ac:dyDescent="0.2">
      <c r="A1074" s="292"/>
      <c r="B1074" s="230"/>
      <c r="C1074" s="749"/>
      <c r="D1074" s="750"/>
      <c r="E1074" s="749"/>
      <c r="F1074" s="749"/>
      <c r="G1074" s="749"/>
      <c r="H1074" s="749"/>
      <c r="I1074" s="749"/>
      <c r="J1074" s="749"/>
      <c r="K1074" s="749"/>
      <c r="L1074" s="749"/>
      <c r="M1074" s="749"/>
      <c r="N1074" s="749"/>
      <c r="O1074" s="749"/>
      <c r="P1074" s="749"/>
      <c r="Q1074" s="749"/>
      <c r="R1074" s="963"/>
      <c r="S1074" s="963"/>
      <c r="T1074" s="963"/>
      <c r="U1074" s="963"/>
      <c r="V1074" s="963"/>
      <c r="W1074" s="963"/>
      <c r="X1074" s="749"/>
      <c r="Y1074" s="970"/>
      <c r="Z1074" s="151"/>
      <c r="AA1074" s="1006"/>
      <c r="AB1074" s="972"/>
      <c r="AC1074" s="972"/>
    </row>
    <row r="1075" spans="1:29" s="354" customFormat="1" ht="21" customHeight="1" x14ac:dyDescent="0.2">
      <c r="A1075" s="296"/>
      <c r="B1075" s="230"/>
      <c r="C1075" s="749"/>
      <c r="D1075" s="855" t="s">
        <v>1166</v>
      </c>
      <c r="E1075" s="749" t="s">
        <v>1612</v>
      </c>
      <c r="F1075" s="749"/>
      <c r="G1075" s="749"/>
      <c r="H1075" s="749"/>
      <c r="I1075" s="749"/>
      <c r="J1075" s="749"/>
      <c r="K1075" s="749"/>
      <c r="L1075" s="855" t="s">
        <v>1166</v>
      </c>
      <c r="M1075" s="749" t="s">
        <v>1613</v>
      </c>
      <c r="N1075" s="749"/>
      <c r="O1075" s="749"/>
      <c r="P1075" s="749"/>
      <c r="Q1075" s="749"/>
      <c r="R1075" s="963"/>
      <c r="S1075" s="963"/>
      <c r="T1075" s="855" t="s">
        <v>1166</v>
      </c>
      <c r="U1075" s="749" t="s">
        <v>1614</v>
      </c>
      <c r="V1075" s="963"/>
      <c r="W1075" s="963"/>
      <c r="X1075" s="749"/>
      <c r="Y1075" s="220"/>
      <c r="Z1075" s="151"/>
      <c r="AA1075" s="1003">
        <f>IF(D1075="?",0,IF(D1075&lt;&gt;"",1,0))+IF(L1075="?",0,IF(L1075&lt;&gt;"",1,0))+IF(T1075="?",0,IF(T1075&lt;&gt;"",1,0))</f>
        <v>0</v>
      </c>
      <c r="AB1075" s="355"/>
      <c r="AC1075" s="355"/>
    </row>
    <row r="1076" spans="1:29" s="971" customFormat="1" ht="5.25" customHeight="1" x14ac:dyDescent="0.2">
      <c r="A1076" s="292"/>
      <c r="B1076" s="230"/>
      <c r="C1076" s="749"/>
      <c r="D1076" s="750"/>
      <c r="E1076" s="749"/>
      <c r="F1076" s="749"/>
      <c r="G1076" s="749"/>
      <c r="H1076" s="749"/>
      <c r="I1076" s="749"/>
      <c r="J1076" s="749"/>
      <c r="K1076" s="749"/>
      <c r="L1076" s="749"/>
      <c r="M1076" s="749"/>
      <c r="N1076" s="749"/>
      <c r="O1076" s="749"/>
      <c r="P1076" s="749"/>
      <c r="Q1076" s="749"/>
      <c r="R1076" s="963"/>
      <c r="S1076" s="963"/>
      <c r="T1076" s="963"/>
      <c r="U1076" s="963"/>
      <c r="V1076" s="963"/>
      <c r="W1076" s="963"/>
      <c r="X1076" s="749"/>
      <c r="Y1076" s="970"/>
      <c r="Z1076" s="151"/>
      <c r="AA1076" s="1006"/>
      <c r="AB1076" s="972"/>
      <c r="AC1076" s="972"/>
    </row>
    <row r="1077" spans="1:29" s="354" customFormat="1" ht="21" customHeight="1" x14ac:dyDescent="0.2">
      <c r="A1077" s="296"/>
      <c r="B1077" s="230"/>
      <c r="C1077" s="749"/>
      <c r="D1077" s="855" t="s">
        <v>1166</v>
      </c>
      <c r="E1077" s="749" t="s">
        <v>1615</v>
      </c>
      <c r="F1077" s="749"/>
      <c r="G1077" s="749"/>
      <c r="H1077" s="749"/>
      <c r="I1077" s="749"/>
      <c r="J1077" s="749"/>
      <c r="K1077" s="749"/>
      <c r="L1077" s="855" t="s">
        <v>1166</v>
      </c>
      <c r="M1077" s="749" t="s">
        <v>1616</v>
      </c>
      <c r="N1077" s="749"/>
      <c r="O1077" s="749"/>
      <c r="P1077" s="749"/>
      <c r="Q1077" s="749"/>
      <c r="R1077" s="963"/>
      <c r="S1077" s="963"/>
      <c r="T1077" s="855" t="s">
        <v>1166</v>
      </c>
      <c r="U1077" s="749" t="s">
        <v>1617</v>
      </c>
      <c r="V1077" s="963"/>
      <c r="W1077" s="963"/>
      <c r="X1077" s="749"/>
      <c r="Y1077" s="220"/>
      <c r="Z1077" s="151"/>
      <c r="AA1077" s="1003">
        <f>IF(D1077="?",0,IF(D1077&lt;&gt;"",1,0))+IF(L1077="?",0,IF(L1077&lt;&gt;"",1,0))+IF(T1077="?",0,IF(T1077&lt;&gt;"",1,0))</f>
        <v>0</v>
      </c>
      <c r="AB1077" s="355"/>
      <c r="AC1077" s="355"/>
    </row>
    <row r="1078" spans="1:29" s="971" customFormat="1" ht="5.25" customHeight="1" x14ac:dyDescent="0.2">
      <c r="A1078" s="292"/>
      <c r="B1078" s="230"/>
      <c r="C1078" s="749"/>
      <c r="D1078" s="750"/>
      <c r="E1078" s="750"/>
      <c r="F1078" s="750"/>
      <c r="G1078" s="750"/>
      <c r="H1078" s="750"/>
      <c r="I1078" s="750"/>
      <c r="J1078" s="750"/>
      <c r="K1078" s="750"/>
      <c r="L1078" s="749"/>
      <c r="M1078" s="749"/>
      <c r="N1078" s="750"/>
      <c r="O1078" s="750"/>
      <c r="P1078" s="750"/>
      <c r="Q1078" s="750"/>
      <c r="R1078" s="797"/>
      <c r="S1078" s="797"/>
      <c r="T1078" s="797"/>
      <c r="U1078" s="797"/>
      <c r="V1078" s="797"/>
      <c r="W1078" s="797"/>
      <c r="X1078" s="750"/>
      <c r="Y1078" s="970"/>
      <c r="Z1078" s="151"/>
      <c r="AA1078" s="1006"/>
      <c r="AB1078" s="972"/>
      <c r="AC1078" s="972"/>
    </row>
    <row r="1079" spans="1:29" s="354" customFormat="1" ht="21" customHeight="1" x14ac:dyDescent="0.2">
      <c r="A1079" s="296"/>
      <c r="B1079" s="230"/>
      <c r="C1079" s="749"/>
      <c r="D1079" s="749" t="s">
        <v>1635</v>
      </c>
      <c r="E1079" s="750"/>
      <c r="F1079" s="1785"/>
      <c r="G1079" s="1786"/>
      <c r="H1079" s="1786"/>
      <c r="I1079" s="1786"/>
      <c r="J1079" s="1786"/>
      <c r="K1079" s="750"/>
      <c r="L1079" s="855" t="s">
        <v>1166</v>
      </c>
      <c r="M1079" s="749" t="s">
        <v>1618</v>
      </c>
      <c r="N1079" s="750"/>
      <c r="O1079" s="750"/>
      <c r="P1079" s="750"/>
      <c r="Q1079" s="750"/>
      <c r="R1079" s="797"/>
      <c r="S1079" s="797"/>
      <c r="T1079" s="855" t="s">
        <v>1166</v>
      </c>
      <c r="U1079" s="749" t="s">
        <v>1619</v>
      </c>
      <c r="V1079" s="797"/>
      <c r="W1079" s="797"/>
      <c r="X1079" s="750"/>
      <c r="Y1079" s="220"/>
      <c r="Z1079" s="151"/>
      <c r="AA1079" s="1003">
        <f>IF(F1079="?",0,IF(F1079&lt;&gt;"",1,0))+IF(L1079="?",0,IF(L1079&lt;&gt;"",1,0))+IF(T1079="?",0,IF(T1079&lt;&gt;"",1,0))</f>
        <v>0</v>
      </c>
      <c r="AB1079" s="355"/>
      <c r="AC1079" s="355"/>
    </row>
    <row r="1080" spans="1:29" ht="9" customHeight="1" x14ac:dyDescent="0.2">
      <c r="A1080" s="292"/>
      <c r="B1080" s="281"/>
      <c r="C1080" s="749"/>
      <c r="D1080" s="749"/>
      <c r="E1080" s="749"/>
      <c r="F1080" s="749"/>
      <c r="G1080" s="749"/>
      <c r="H1080" s="749"/>
      <c r="I1080" s="749"/>
      <c r="J1080" s="749"/>
      <c r="K1080" s="749"/>
      <c r="L1080" s="749"/>
      <c r="M1080" s="749"/>
      <c r="N1080" s="610"/>
      <c r="O1080" s="610"/>
      <c r="P1080" s="610"/>
      <c r="Q1080" s="610"/>
      <c r="R1080" s="749"/>
      <c r="S1080" s="749"/>
      <c r="T1080" s="749"/>
      <c r="U1080" s="610"/>
      <c r="V1080" s="610"/>
      <c r="W1080" s="610"/>
      <c r="X1080" s="610"/>
      <c r="Y1080" s="183"/>
      <c r="Z1080" s="186"/>
      <c r="AA1080" s="1003"/>
    </row>
    <row r="1081" spans="1:29" s="354" customFormat="1" ht="5.45" customHeight="1" x14ac:dyDescent="0.2">
      <c r="A1081" s="292"/>
      <c r="B1081" s="964"/>
      <c r="C1081" s="965"/>
      <c r="D1081" s="965"/>
      <c r="E1081" s="965"/>
      <c r="F1081" s="965"/>
      <c r="G1081" s="965"/>
      <c r="H1081" s="965"/>
      <c r="I1081" s="965"/>
      <c r="J1081" s="965"/>
      <c r="K1081" s="965"/>
      <c r="L1081" s="965"/>
      <c r="M1081" s="965"/>
      <c r="N1081" s="965"/>
      <c r="O1081" s="965"/>
      <c r="P1081" s="965"/>
      <c r="Q1081" s="965"/>
      <c r="R1081" s="965"/>
      <c r="S1081" s="965"/>
      <c r="T1081" s="965"/>
      <c r="U1081" s="965"/>
      <c r="V1081" s="802"/>
      <c r="W1081" s="802"/>
      <c r="X1081" s="802"/>
      <c r="Y1081" s="802"/>
      <c r="Z1081" s="803"/>
      <c r="AA1081" s="1003"/>
    </row>
    <row r="1082" spans="1:29" s="885" customFormat="1" ht="36" customHeight="1" x14ac:dyDescent="0.2">
      <c r="A1082" s="292"/>
      <c r="B1082" s="225"/>
      <c r="C1082" s="1730" t="s">
        <v>977</v>
      </c>
      <c r="D1082" s="1791"/>
      <c r="E1082" s="1791"/>
      <c r="F1082" s="1791"/>
      <c r="G1082" s="1791"/>
      <c r="H1082" s="1791"/>
      <c r="I1082" s="1791"/>
      <c r="J1082" s="1791"/>
      <c r="K1082" s="1791"/>
      <c r="L1082" s="1791"/>
      <c r="M1082" s="1791"/>
      <c r="N1082" s="1791"/>
      <c r="O1082" s="1791"/>
      <c r="P1082" s="1791"/>
      <c r="Q1082" s="1791"/>
      <c r="R1082" s="1791"/>
      <c r="S1082" s="1791"/>
      <c r="T1082" s="1791"/>
      <c r="U1082" s="1791"/>
      <c r="V1082" s="1791"/>
      <c r="W1082" s="1791"/>
      <c r="X1082" s="1792"/>
      <c r="Y1082" s="698"/>
      <c r="Z1082" s="226"/>
      <c r="AA1082" s="1003"/>
    </row>
    <row r="1083" spans="1:29" s="354" customFormat="1" ht="5.25" customHeight="1" x14ac:dyDescent="0.2">
      <c r="A1083" s="292"/>
      <c r="B1083" s="230"/>
      <c r="C1083" s="750"/>
      <c r="D1083" s="750"/>
      <c r="E1083" s="750"/>
      <c r="F1083" s="750"/>
      <c r="G1083" s="750"/>
      <c r="H1083" s="750"/>
      <c r="I1083" s="750"/>
      <c r="J1083" s="750"/>
      <c r="K1083" s="750"/>
      <c r="L1083" s="750"/>
      <c r="M1083" s="750"/>
      <c r="N1083" s="750"/>
      <c r="O1083" s="750"/>
      <c r="P1083" s="750"/>
      <c r="Q1083" s="750"/>
      <c r="R1083" s="750"/>
      <c r="S1083" s="750"/>
      <c r="T1083" s="750"/>
      <c r="U1083" s="750"/>
      <c r="V1083" s="750"/>
      <c r="W1083" s="750"/>
      <c r="X1083" s="750"/>
      <c r="Y1083" s="750"/>
      <c r="Z1083" s="151"/>
      <c r="AA1083" s="1003"/>
    </row>
    <row r="1084" spans="1:29" s="974" customFormat="1" ht="22.5" customHeight="1" x14ac:dyDescent="0.2">
      <c r="A1084" s="292"/>
      <c r="B1084" s="966"/>
      <c r="C1084" s="746" t="s">
        <v>1620</v>
      </c>
      <c r="D1084" s="746"/>
      <c r="E1084" s="746"/>
      <c r="F1084" s="746"/>
      <c r="G1084" s="746"/>
      <c r="H1084" s="746"/>
      <c r="I1084" s="746"/>
      <c r="J1084" s="746"/>
      <c r="K1084" s="746"/>
      <c r="L1084" s="746"/>
      <c r="M1084" s="746"/>
      <c r="N1084" s="746"/>
      <c r="O1084" s="746"/>
      <c r="P1084" s="746"/>
      <c r="Q1084" s="746"/>
      <c r="R1084" s="749"/>
      <c r="S1084" s="749"/>
      <c r="T1084" s="749"/>
      <c r="U1084" s="749"/>
      <c r="V1084" s="749"/>
      <c r="W1084" s="749"/>
      <c r="X1084" s="749"/>
      <c r="Y1084" s="963"/>
      <c r="Z1084" s="973"/>
      <c r="AA1084" s="1003"/>
    </row>
    <row r="1085" spans="1:29" s="354" customFormat="1" ht="5.25" customHeight="1" x14ac:dyDescent="0.2">
      <c r="A1085" s="292"/>
      <c r="B1085" s="230"/>
      <c r="C1085" s="750"/>
      <c r="D1085" s="748"/>
      <c r="E1085" s="748"/>
      <c r="F1085" s="750"/>
      <c r="G1085" s="750"/>
      <c r="H1085" s="750"/>
      <c r="I1085" s="750"/>
      <c r="J1085" s="750"/>
      <c r="K1085" s="750"/>
      <c r="L1085" s="750"/>
      <c r="M1085" s="750"/>
      <c r="N1085" s="750"/>
      <c r="O1085" s="750"/>
      <c r="P1085" s="750"/>
      <c r="Q1085" s="750"/>
      <c r="R1085" s="750"/>
      <c r="S1085" s="750"/>
      <c r="T1085" s="750"/>
      <c r="U1085" s="750"/>
      <c r="V1085" s="750"/>
      <c r="W1085" s="750"/>
      <c r="X1085" s="750"/>
      <c r="Y1085" s="750"/>
      <c r="Z1085" s="151"/>
      <c r="AA1085" s="1003"/>
    </row>
    <row r="1086" spans="1:29" s="354" customFormat="1" ht="21" customHeight="1" x14ac:dyDescent="0.2">
      <c r="A1086" s="292"/>
      <c r="B1086" s="230"/>
      <c r="C1086" s="750" t="s">
        <v>82</v>
      </c>
      <c r="D1086" s="748"/>
      <c r="E1086" s="748"/>
      <c r="F1086" s="750"/>
      <c r="G1086" s="750"/>
      <c r="H1086" s="750"/>
      <c r="I1086" s="1268"/>
      <c r="J1086" s="1268"/>
      <c r="K1086" s="1268"/>
      <c r="L1086" s="1268"/>
      <c r="M1086" s="1268"/>
      <c r="N1086" s="1268"/>
      <c r="O1086" s="1268"/>
      <c r="P1086" s="1268"/>
      <c r="Q1086" s="1268"/>
      <c r="R1086" s="1268"/>
      <c r="S1086" s="1268"/>
      <c r="T1086" s="1268"/>
      <c r="U1086" s="1268"/>
      <c r="V1086" s="1268"/>
      <c r="W1086" s="1268"/>
      <c r="X1086" s="1268"/>
      <c r="Y1086" s="750"/>
      <c r="Z1086" s="151"/>
      <c r="AA1086" s="1003">
        <f>IF(I1086="?",0,IF(I1086&lt;&gt;"",1,0))</f>
        <v>0</v>
      </c>
    </row>
    <row r="1087" spans="1:29" s="354" customFormat="1" ht="5.25" customHeight="1" x14ac:dyDescent="0.2">
      <c r="A1087" s="292"/>
      <c r="B1087" s="230"/>
      <c r="C1087" s="749"/>
      <c r="D1087" s="748"/>
      <c r="E1087" s="748"/>
      <c r="F1087" s="750"/>
      <c r="G1087" s="750"/>
      <c r="H1087" s="750"/>
      <c r="I1087" s="750"/>
      <c r="J1087" s="750"/>
      <c r="K1087" s="750"/>
      <c r="L1087" s="750"/>
      <c r="M1087" s="750"/>
      <c r="N1087" s="750"/>
      <c r="O1087" s="750"/>
      <c r="P1087" s="750"/>
      <c r="Q1087" s="750"/>
      <c r="R1087" s="750"/>
      <c r="S1087" s="750"/>
      <c r="T1087" s="750"/>
      <c r="U1087" s="750"/>
      <c r="V1087" s="750"/>
      <c r="W1087" s="750"/>
      <c r="X1087" s="750"/>
      <c r="Y1087" s="750"/>
      <c r="Z1087" s="151"/>
      <c r="AA1087" s="1003"/>
    </row>
    <row r="1088" spans="1:29" s="354" customFormat="1" ht="21" customHeight="1" x14ac:dyDescent="0.2">
      <c r="A1088" s="292"/>
      <c r="B1088" s="235"/>
      <c r="C1088" s="750" t="s">
        <v>61</v>
      </c>
      <c r="D1088" s="748"/>
      <c r="E1088" s="748"/>
      <c r="F1088" s="750"/>
      <c r="G1088" s="750"/>
      <c r="H1088" s="750"/>
      <c r="I1088" s="1268"/>
      <c r="J1088" s="1268"/>
      <c r="K1088" s="1268"/>
      <c r="L1088" s="1268"/>
      <c r="M1088" s="1268"/>
      <c r="N1088" s="1268"/>
      <c r="O1088" s="1268"/>
      <c r="P1088" s="1268"/>
      <c r="Q1088" s="1268"/>
      <c r="R1088" s="1268"/>
      <c r="S1088" s="1268"/>
      <c r="T1088" s="1268"/>
      <c r="U1088" s="1268"/>
      <c r="V1088" s="1268"/>
      <c r="W1088" s="1268"/>
      <c r="X1088" s="1268"/>
      <c r="Y1088" s="750"/>
      <c r="Z1088" s="151"/>
      <c r="AA1088" s="1003">
        <f>IF(I1088="?",0,IF(I1088&lt;&gt;"",1,0))</f>
        <v>0</v>
      </c>
    </row>
    <row r="1089" spans="1:30" s="354" customFormat="1" ht="5.25" customHeight="1" x14ac:dyDescent="0.2">
      <c r="A1089" s="292"/>
      <c r="B1089" s="230"/>
      <c r="C1089" s="749"/>
      <c r="D1089" s="748"/>
      <c r="E1089" s="748"/>
      <c r="F1089" s="750"/>
      <c r="G1089" s="750"/>
      <c r="H1089" s="750"/>
      <c r="I1089" s="750"/>
      <c r="J1089" s="750"/>
      <c r="K1089" s="750"/>
      <c r="L1089" s="750"/>
      <c r="M1089" s="750"/>
      <c r="N1089" s="750"/>
      <c r="O1089" s="750"/>
      <c r="P1089" s="750"/>
      <c r="Q1089" s="750"/>
      <c r="R1089" s="750"/>
      <c r="S1089" s="750"/>
      <c r="T1089" s="750"/>
      <c r="U1089" s="750"/>
      <c r="V1089" s="750"/>
      <c r="W1089" s="750"/>
      <c r="X1089" s="750"/>
      <c r="Y1089" s="750"/>
      <c r="Z1089" s="151"/>
      <c r="AA1089" s="1003"/>
    </row>
    <row r="1090" spans="1:30" s="354" customFormat="1" ht="21" customHeight="1" x14ac:dyDescent="0.2">
      <c r="A1090" s="292"/>
      <c r="B1090" s="235"/>
      <c r="C1090" s="750" t="s">
        <v>238</v>
      </c>
      <c r="D1090" s="748"/>
      <c r="E1090" s="748"/>
      <c r="F1090" s="750"/>
      <c r="G1090" s="750"/>
      <c r="H1090" s="750"/>
      <c r="I1090" s="1268"/>
      <c r="J1090" s="1268"/>
      <c r="K1090" s="1268"/>
      <c r="L1090" s="1268"/>
      <c r="M1090" s="1268"/>
      <c r="N1090" s="1268"/>
      <c r="O1090" s="1268"/>
      <c r="P1090" s="1268"/>
      <c r="Q1090" s="1268"/>
      <c r="R1090" s="1268"/>
      <c r="S1090" s="1268"/>
      <c r="T1090" s="1268"/>
      <c r="U1090" s="1268"/>
      <c r="V1090" s="1268"/>
      <c r="W1090" s="1268"/>
      <c r="X1090" s="1268"/>
      <c r="Y1090" s="750"/>
      <c r="Z1090" s="151"/>
      <c r="AA1090" s="1003">
        <f>IF(I1090="?",0,IF(I1090&lt;&gt;"",1,0))</f>
        <v>0</v>
      </c>
    </row>
    <row r="1091" spans="1:30" s="354" customFormat="1" ht="5.25" customHeight="1" x14ac:dyDescent="0.2">
      <c r="A1091" s="292"/>
      <c r="B1091" s="228"/>
      <c r="C1091" s="229"/>
      <c r="D1091" s="229"/>
      <c r="E1091" s="229"/>
      <c r="F1091" s="229"/>
      <c r="G1091" s="229"/>
      <c r="H1091" s="229"/>
      <c r="I1091" s="229"/>
      <c r="J1091" s="229"/>
      <c r="K1091" s="229"/>
      <c r="L1091" s="229"/>
      <c r="M1091" s="229"/>
      <c r="N1091" s="229"/>
      <c r="O1091" s="229"/>
      <c r="P1091" s="229"/>
      <c r="Q1091" s="229"/>
      <c r="R1091" s="229"/>
      <c r="S1091" s="229"/>
      <c r="T1091" s="229"/>
      <c r="U1091" s="229"/>
      <c r="V1091" s="229"/>
      <c r="W1091" s="229"/>
      <c r="X1091" s="229"/>
      <c r="Y1091" s="229"/>
      <c r="Z1091" s="155"/>
      <c r="AA1091" s="1003"/>
    </row>
    <row r="1092" spans="1:30" s="354" customFormat="1" ht="5.25" customHeight="1" x14ac:dyDescent="0.2">
      <c r="A1092" s="292"/>
      <c r="B1092" s="230"/>
      <c r="C1092" s="750"/>
      <c r="D1092" s="750"/>
      <c r="E1092" s="750"/>
      <c r="F1092" s="750"/>
      <c r="G1092" s="750"/>
      <c r="H1092" s="750"/>
      <c r="I1092" s="750"/>
      <c r="J1092" s="750"/>
      <c r="K1092" s="750"/>
      <c r="L1092" s="750"/>
      <c r="M1092" s="750"/>
      <c r="N1092" s="750"/>
      <c r="O1092" s="750"/>
      <c r="P1092" s="750"/>
      <c r="Q1092" s="750"/>
      <c r="R1092" s="750"/>
      <c r="S1092" s="750"/>
      <c r="T1092" s="750"/>
      <c r="U1092" s="750"/>
      <c r="V1092" s="750"/>
      <c r="W1092" s="750"/>
      <c r="X1092" s="750"/>
      <c r="Y1092" s="750"/>
      <c r="Z1092" s="151"/>
      <c r="AA1092" s="1003"/>
    </row>
    <row r="1093" spans="1:30" s="884" customFormat="1" ht="36" customHeight="1" x14ac:dyDescent="0.2">
      <c r="A1093" s="292"/>
      <c r="B1093" s="225"/>
      <c r="C1093" s="1730" t="s">
        <v>976</v>
      </c>
      <c r="D1093" s="1791"/>
      <c r="E1093" s="1791"/>
      <c r="F1093" s="1791"/>
      <c r="G1093" s="1791"/>
      <c r="H1093" s="1791"/>
      <c r="I1093" s="1791"/>
      <c r="J1093" s="1791"/>
      <c r="K1093" s="1791"/>
      <c r="L1093" s="1791"/>
      <c r="M1093" s="1791"/>
      <c r="N1093" s="1791"/>
      <c r="O1093" s="1791"/>
      <c r="P1093" s="1791"/>
      <c r="Q1093" s="1791"/>
      <c r="R1093" s="1791"/>
      <c r="S1093" s="1791"/>
      <c r="T1093" s="1791"/>
      <c r="U1093" s="1791"/>
      <c r="V1093" s="1791"/>
      <c r="W1093" s="1791"/>
      <c r="X1093" s="1792"/>
      <c r="Y1093" s="698"/>
      <c r="Z1093" s="226"/>
      <c r="AA1093" s="1003"/>
    </row>
    <row r="1094" spans="1:30" s="354" customFormat="1" ht="5.25" customHeight="1" x14ac:dyDescent="0.2">
      <c r="A1094" s="292"/>
      <c r="B1094" s="228"/>
      <c r="C1094" s="229"/>
      <c r="D1094" s="229"/>
      <c r="E1094" s="229"/>
      <c r="F1094" s="229"/>
      <c r="G1094" s="229"/>
      <c r="H1094" s="229"/>
      <c r="I1094" s="229"/>
      <c r="J1094" s="229"/>
      <c r="K1094" s="229"/>
      <c r="L1094" s="229"/>
      <c r="M1094" s="229"/>
      <c r="N1094" s="229"/>
      <c r="O1094" s="229"/>
      <c r="P1094" s="229"/>
      <c r="Q1094" s="229"/>
      <c r="R1094" s="229"/>
      <c r="S1094" s="229"/>
      <c r="T1094" s="229"/>
      <c r="U1094" s="229"/>
      <c r="V1094" s="229"/>
      <c r="W1094" s="229"/>
      <c r="X1094" s="229"/>
      <c r="Y1094" s="229"/>
      <c r="Z1094" s="155"/>
      <c r="AA1094" s="1003"/>
    </row>
    <row r="1095" spans="1:30" s="354" customFormat="1" ht="5.25" customHeight="1" x14ac:dyDescent="0.2">
      <c r="A1095" s="292"/>
      <c r="B1095" s="230"/>
      <c r="C1095" s="750"/>
      <c r="D1095" s="750"/>
      <c r="E1095" s="750"/>
      <c r="F1095" s="750"/>
      <c r="G1095" s="750"/>
      <c r="H1095" s="750"/>
      <c r="I1095" s="750"/>
      <c r="J1095" s="750"/>
      <c r="K1095" s="750"/>
      <c r="L1095" s="750"/>
      <c r="M1095" s="750"/>
      <c r="N1095" s="750"/>
      <c r="O1095" s="750"/>
      <c r="P1095" s="750"/>
      <c r="Q1095" s="750"/>
      <c r="R1095" s="750"/>
      <c r="S1095" s="750"/>
      <c r="T1095" s="750"/>
      <c r="U1095" s="750"/>
      <c r="V1095" s="750"/>
      <c r="W1095" s="750"/>
      <c r="X1095" s="750"/>
      <c r="Y1095" s="750"/>
      <c r="Z1095" s="151"/>
      <c r="AA1095" s="1003"/>
    </row>
    <row r="1096" spans="1:30" s="354" customFormat="1" ht="30.75" customHeight="1" x14ac:dyDescent="0.2">
      <c r="A1096" s="292"/>
      <c r="B1096" s="230"/>
      <c r="C1096" s="1273" t="s">
        <v>1141</v>
      </c>
      <c r="D1096" s="1273"/>
      <c r="E1096" s="1273"/>
      <c r="F1096" s="1273"/>
      <c r="G1096" s="1273"/>
      <c r="H1096" s="1273"/>
      <c r="I1096" s="1273"/>
      <c r="J1096" s="1273"/>
      <c r="K1096" s="1273"/>
      <c r="L1096" s="1273"/>
      <c r="M1096" s="1273"/>
      <c r="N1096" s="1274"/>
      <c r="O1096" s="1274"/>
      <c r="P1096" s="1274"/>
      <c r="Q1096" s="1274"/>
      <c r="R1096" s="1274"/>
      <c r="S1096" s="1274"/>
      <c r="T1096" s="1274"/>
      <c r="U1096" s="332"/>
      <c r="V1096" s="332"/>
      <c r="W1096" s="1188" t="s">
        <v>1166</v>
      </c>
      <c r="X1096" s="1189"/>
      <c r="Y1096" s="750"/>
      <c r="Z1096" s="151"/>
      <c r="AA1096" s="1003">
        <f>IF(W1096="?",0,IF(W1096&lt;&gt;"",1,0))</f>
        <v>0</v>
      </c>
    </row>
    <row r="1097" spans="1:30" s="354" customFormat="1" ht="10.5" customHeight="1" x14ac:dyDescent="0.2">
      <c r="A1097" s="288" t="str">
        <f>IF($L$4&lt;&gt;"",$L$4,"")</f>
        <v>00000000</v>
      </c>
      <c r="B1097" s="197"/>
      <c r="C1097" s="198"/>
      <c r="D1097" s="198"/>
      <c r="E1097" s="198"/>
      <c r="F1097" s="198"/>
      <c r="G1097" s="198"/>
      <c r="H1097" s="198"/>
      <c r="I1097" s="198"/>
      <c r="J1097" s="198"/>
      <c r="K1097" s="198"/>
      <c r="L1097" s="198"/>
      <c r="M1097" s="198"/>
      <c r="N1097" s="198"/>
      <c r="O1097" s="198"/>
      <c r="P1097" s="198"/>
      <c r="Q1097" s="198"/>
      <c r="R1097" s="198"/>
      <c r="S1097" s="198"/>
      <c r="T1097" s="198"/>
      <c r="U1097" s="198"/>
      <c r="V1097" s="198"/>
      <c r="W1097" s="198"/>
      <c r="X1097" s="198"/>
      <c r="Y1097" s="198"/>
      <c r="Z1097" s="159"/>
      <c r="AA1097" s="1003"/>
    </row>
    <row r="1098" spans="1:30" s="354" customFormat="1" ht="5.25" customHeight="1" x14ac:dyDescent="0.2">
      <c r="A1098" s="292"/>
      <c r="B1098" s="964"/>
      <c r="C1098" s="965"/>
      <c r="D1098" s="965"/>
      <c r="E1098" s="965"/>
      <c r="F1098" s="965"/>
      <c r="G1098" s="965"/>
      <c r="H1098" s="965"/>
      <c r="I1098" s="965"/>
      <c r="J1098" s="965"/>
      <c r="K1098" s="965"/>
      <c r="L1098" s="965"/>
      <c r="M1098" s="965"/>
      <c r="N1098" s="965"/>
      <c r="O1098" s="965"/>
      <c r="P1098" s="965"/>
      <c r="Q1098" s="965"/>
      <c r="R1098" s="965"/>
      <c r="S1098" s="965"/>
      <c r="T1098" s="965"/>
      <c r="U1098" s="965"/>
      <c r="V1098" s="802"/>
      <c r="W1098" s="802"/>
      <c r="X1098" s="802"/>
      <c r="Y1098" s="802"/>
      <c r="Z1098" s="803"/>
      <c r="AA1098" s="1003"/>
      <c r="AB1098" s="146"/>
      <c r="AC1098" s="146"/>
      <c r="AD1098" s="146"/>
    </row>
    <row r="1099" spans="1:30" s="354" customFormat="1" ht="21" customHeight="1" x14ac:dyDescent="0.2">
      <c r="A1099" s="292"/>
      <c r="B1099" s="281"/>
      <c r="C1099" s="1807" t="s">
        <v>1324</v>
      </c>
      <c r="D1099" s="1673"/>
      <c r="E1099" s="1673"/>
      <c r="F1099" s="1673"/>
      <c r="G1099" s="847" t="s">
        <v>1661</v>
      </c>
      <c r="H1099" s="1808" t="str">
        <f>$L$10</f>
        <v/>
      </c>
      <c r="I1099" s="1809"/>
      <c r="J1099" s="1809"/>
      <c r="K1099" s="1809"/>
      <c r="L1099" s="1809"/>
      <c r="M1099" s="1809"/>
      <c r="N1099" s="1809"/>
      <c r="O1099" s="1809"/>
      <c r="P1099" s="1809"/>
      <c r="Q1099" s="1809"/>
      <c r="R1099" s="1809"/>
      <c r="S1099" s="1809"/>
      <c r="T1099" s="1810"/>
      <c r="U1099" s="1811" t="str">
        <f>$L$4</f>
        <v>00000000</v>
      </c>
      <c r="V1099" s="1812"/>
      <c r="W1099" s="1812"/>
      <c r="X1099" s="1813"/>
      <c r="Y1099" s="806"/>
      <c r="Z1099" s="186"/>
      <c r="AA1099" s="1003">
        <f>IF(SUM(AA1100:AA1151)&gt;0,10000,0)</f>
        <v>0</v>
      </c>
      <c r="AB1099" s="146"/>
      <c r="AC1099" s="146"/>
      <c r="AD1099" s="146"/>
    </row>
    <row r="1100" spans="1:30" ht="9" customHeight="1" x14ac:dyDescent="0.2">
      <c r="A1100" s="292"/>
      <c r="B1100" s="160"/>
      <c r="C1100" s="750"/>
      <c r="D1100" s="750"/>
      <c r="E1100" s="750"/>
      <c r="F1100" s="750"/>
      <c r="G1100" s="750"/>
      <c r="H1100" s="750"/>
      <c r="I1100" s="750"/>
      <c r="J1100" s="750"/>
      <c r="K1100" s="750"/>
      <c r="L1100" s="750"/>
      <c r="M1100" s="750"/>
      <c r="N1100" s="750"/>
      <c r="O1100" s="750"/>
      <c r="P1100" s="750"/>
      <c r="Q1100" s="750"/>
      <c r="R1100" s="750"/>
      <c r="S1100" s="750"/>
      <c r="T1100" s="750"/>
      <c r="U1100" s="750"/>
      <c r="V1100" s="750"/>
      <c r="W1100" s="750"/>
      <c r="X1100" s="750"/>
      <c r="Y1100" s="193"/>
      <c r="Z1100" s="186"/>
      <c r="AA1100" s="1003"/>
    </row>
    <row r="1101" spans="1:30" ht="21" customHeight="1" x14ac:dyDescent="0.2">
      <c r="A1101" s="296"/>
      <c r="B1101" s="160"/>
      <c r="C1101" s="750"/>
      <c r="D1101" s="797"/>
      <c r="E1101" s="797" t="s">
        <v>1596</v>
      </c>
      <c r="F1101" s="1800"/>
      <c r="G1101" s="1801"/>
      <c r="H1101" s="1801"/>
      <c r="I1101" s="1801"/>
      <c r="J1101" s="1801"/>
      <c r="K1101" s="1801"/>
      <c r="L1101" s="1801"/>
      <c r="M1101" s="1801"/>
      <c r="N1101" s="1801"/>
      <c r="O1101" s="1801"/>
      <c r="P1101" s="1801"/>
      <c r="Q1101" s="1801"/>
      <c r="R1101" s="1801"/>
      <c r="S1101" s="1801"/>
      <c r="T1101" s="1801"/>
      <c r="U1101" s="1801"/>
      <c r="V1101" s="1801"/>
      <c r="W1101" s="1801"/>
      <c r="X1101" s="1801"/>
      <c r="Y1101" s="193"/>
      <c r="Z1101" s="186"/>
      <c r="AA1101" s="1003">
        <f>IF(F1101="?",0,IF(F1101&lt;&gt;"",1,0))</f>
        <v>0</v>
      </c>
    </row>
    <row r="1102" spans="1:30" s="354" customFormat="1" ht="5.25" customHeight="1" x14ac:dyDescent="0.2">
      <c r="A1102" s="292"/>
      <c r="B1102" s="230"/>
      <c r="C1102" s="797"/>
      <c r="D1102" s="797"/>
      <c r="E1102" s="750"/>
      <c r="F1102" s="750"/>
      <c r="G1102" s="750"/>
      <c r="H1102" s="750"/>
      <c r="I1102" s="750"/>
      <c r="J1102" s="750"/>
      <c r="K1102" s="750"/>
      <c r="L1102" s="750"/>
      <c r="M1102" s="750"/>
      <c r="N1102" s="750"/>
      <c r="O1102" s="750"/>
      <c r="P1102" s="750"/>
      <c r="Q1102" s="750"/>
      <c r="R1102" s="797"/>
      <c r="S1102" s="797"/>
      <c r="T1102" s="797"/>
      <c r="U1102" s="797"/>
      <c r="V1102" s="797"/>
      <c r="W1102" s="797"/>
      <c r="X1102" s="750"/>
      <c r="Y1102" s="970"/>
      <c r="Z1102" s="151"/>
      <c r="AA1102" s="1003"/>
      <c r="AB1102" s="355"/>
      <c r="AC1102" s="355"/>
    </row>
    <row r="1103" spans="1:30" ht="21" customHeight="1" x14ac:dyDescent="0.2">
      <c r="A1103" s="296"/>
      <c r="B1103" s="160"/>
      <c r="C1103" s="750"/>
      <c r="D1103" s="750"/>
      <c r="E1103" s="797" t="s">
        <v>1070</v>
      </c>
      <c r="F1103" s="1798"/>
      <c r="G1103" s="1799"/>
      <c r="H1103" s="750"/>
      <c r="I1103" s="797" t="s">
        <v>905</v>
      </c>
      <c r="J1103" s="1800"/>
      <c r="K1103" s="1801"/>
      <c r="L1103" s="1801"/>
      <c r="M1103" s="1801"/>
      <c r="N1103" s="1801"/>
      <c r="O1103" s="1801"/>
      <c r="P1103" s="1801"/>
      <c r="Q1103" s="1801"/>
      <c r="R1103" s="1801"/>
      <c r="S1103" s="1801"/>
      <c r="T1103" s="1801"/>
      <c r="U1103" s="1801"/>
      <c r="V1103" s="1801"/>
      <c r="W1103" s="1801"/>
      <c r="X1103" s="1801"/>
      <c r="Y1103" s="193"/>
      <c r="Z1103" s="186"/>
      <c r="AA1103" s="1003">
        <f>IF(F1103="?",0,IF(F1103&lt;&gt;"",1,0))+IF(J1103="?",0,IF(J1103&lt;&gt;"",1,0))</f>
        <v>0</v>
      </c>
    </row>
    <row r="1104" spans="1:30" s="354" customFormat="1" ht="9" customHeight="1" x14ac:dyDescent="0.2">
      <c r="A1104" s="292"/>
      <c r="B1104" s="230"/>
      <c r="C1104" s="797"/>
      <c r="D1104" s="797"/>
      <c r="E1104" s="750"/>
      <c r="F1104" s="750"/>
      <c r="G1104" s="750"/>
      <c r="H1104" s="750"/>
      <c r="I1104" s="750"/>
      <c r="J1104" s="750"/>
      <c r="K1104" s="750"/>
      <c r="L1104" s="750"/>
      <c r="M1104" s="750"/>
      <c r="N1104" s="750"/>
      <c r="O1104" s="750"/>
      <c r="P1104" s="750"/>
      <c r="Q1104" s="750"/>
      <c r="R1104" s="797"/>
      <c r="S1104" s="797"/>
      <c r="T1104" s="797"/>
      <c r="U1104" s="797"/>
      <c r="V1104" s="797"/>
      <c r="W1104" s="797"/>
      <c r="X1104" s="750"/>
      <c r="Y1104" s="970"/>
      <c r="Z1104" s="151"/>
      <c r="AA1104" s="1003"/>
      <c r="AB1104" s="355"/>
      <c r="AC1104" s="355"/>
    </row>
    <row r="1105" spans="1:29" s="354" customFormat="1" ht="24" customHeight="1" x14ac:dyDescent="0.2">
      <c r="A1105" s="296"/>
      <c r="B1105" s="230"/>
      <c r="C1105" s="1802" t="s">
        <v>1597</v>
      </c>
      <c r="D1105" s="1803"/>
      <c r="E1105" s="1803"/>
      <c r="F1105" s="1803"/>
      <c r="G1105" s="1803"/>
      <c r="H1105" s="1803"/>
      <c r="I1105" s="1803"/>
      <c r="J1105" s="1803"/>
      <c r="K1105" s="1803"/>
      <c r="L1105" s="1803"/>
      <c r="M1105" s="1803"/>
      <c r="N1105" s="1803"/>
      <c r="O1105" s="1803"/>
      <c r="P1105" s="1803"/>
      <c r="Q1105" s="1803"/>
      <c r="R1105" s="1803"/>
      <c r="S1105" s="1803"/>
      <c r="T1105" s="1803"/>
      <c r="U1105" s="963"/>
      <c r="V1105" s="855" t="s">
        <v>1166</v>
      </c>
      <c r="W1105" s="103"/>
      <c r="X1105" s="855" t="s">
        <v>1166</v>
      </c>
      <c r="Y1105" s="797"/>
      <c r="Z1105" s="151"/>
      <c r="AA1105" s="1003">
        <f>IF(V1105="?",0,IF(V1105&lt;&gt;"",1,0))+IF(X1105="?",0,IF(X1105&lt;&gt;"",1,0))</f>
        <v>0</v>
      </c>
      <c r="AB1105" s="355"/>
      <c r="AC1105" s="355"/>
    </row>
    <row r="1106" spans="1:29" s="354" customFormat="1" ht="9" customHeight="1" x14ac:dyDescent="0.2">
      <c r="A1106" s="292"/>
      <c r="B1106" s="230"/>
      <c r="C1106" s="797"/>
      <c r="D1106" s="797"/>
      <c r="E1106" s="750"/>
      <c r="F1106" s="750"/>
      <c r="G1106" s="750"/>
      <c r="H1106" s="750"/>
      <c r="I1106" s="750"/>
      <c r="J1106" s="750"/>
      <c r="K1106" s="750"/>
      <c r="L1106" s="750"/>
      <c r="M1106" s="750"/>
      <c r="N1106" s="750"/>
      <c r="O1106" s="750"/>
      <c r="P1106" s="750"/>
      <c r="Q1106" s="750"/>
      <c r="R1106" s="797"/>
      <c r="S1106" s="797"/>
      <c r="T1106" s="797"/>
      <c r="U1106" s="797"/>
      <c r="V1106" s="797"/>
      <c r="W1106" s="797"/>
      <c r="X1106" s="750"/>
      <c r="Y1106" s="970"/>
      <c r="Z1106" s="151"/>
      <c r="AA1106" s="1003"/>
      <c r="AB1106" s="355"/>
      <c r="AC1106" s="355"/>
    </row>
    <row r="1107" spans="1:29" s="354" customFormat="1" ht="21" customHeight="1" x14ac:dyDescent="0.2">
      <c r="A1107" s="296"/>
      <c r="B1107" s="230"/>
      <c r="C1107" s="797"/>
      <c r="D1107" s="797"/>
      <c r="E1107" s="797"/>
      <c r="F1107" s="797"/>
      <c r="G1107" s="797"/>
      <c r="H1107" s="797" t="s">
        <v>1598</v>
      </c>
      <c r="I1107" s="1188" t="s">
        <v>1166</v>
      </c>
      <c r="J1107" s="1804"/>
      <c r="K1107" s="1804"/>
      <c r="L1107" s="1804"/>
      <c r="M1107" s="1805"/>
      <c r="N1107" s="1805"/>
      <c r="O1107" s="1805"/>
      <c r="P1107" s="1805"/>
      <c r="Q1107" s="1805"/>
      <c r="R1107" s="1805"/>
      <c r="S1107" s="1805"/>
      <c r="T1107" s="1805"/>
      <c r="U1107" s="1805"/>
      <c r="V1107" s="1805"/>
      <c r="W1107" s="1805"/>
      <c r="X1107" s="1806"/>
      <c r="Y1107" s="970"/>
      <c r="Z1107" s="151"/>
      <c r="AA1107" s="1003">
        <f>IF(I1107="?",0,IF(I1107&lt;&gt;"",1,0))</f>
        <v>0</v>
      </c>
      <c r="AB1107" s="355"/>
      <c r="AC1107" s="355"/>
    </row>
    <row r="1108" spans="1:29" s="354" customFormat="1" ht="5.25" customHeight="1" x14ac:dyDescent="0.2">
      <c r="A1108" s="292"/>
      <c r="B1108" s="230"/>
      <c r="C1108" s="797"/>
      <c r="D1108" s="797"/>
      <c r="E1108" s="750"/>
      <c r="F1108" s="750"/>
      <c r="G1108" s="750"/>
      <c r="H1108" s="750"/>
      <c r="I1108" s="750"/>
      <c r="J1108" s="750"/>
      <c r="K1108" s="750"/>
      <c r="L1108" s="750"/>
      <c r="M1108" s="750"/>
      <c r="N1108" s="750"/>
      <c r="O1108" s="750"/>
      <c r="P1108" s="750"/>
      <c r="Q1108" s="750"/>
      <c r="R1108" s="797"/>
      <c r="S1108" s="797"/>
      <c r="T1108" s="797"/>
      <c r="U1108" s="797"/>
      <c r="V1108" s="797"/>
      <c r="W1108" s="797"/>
      <c r="X1108" s="750"/>
      <c r="Y1108" s="970"/>
      <c r="Z1108" s="151"/>
      <c r="AA1108" s="1003"/>
      <c r="AB1108" s="355"/>
      <c r="AC1108" s="355"/>
    </row>
    <row r="1109" spans="1:29" s="354" customFormat="1" ht="21" customHeight="1" x14ac:dyDescent="0.2">
      <c r="A1109" s="296"/>
      <c r="B1109" s="230"/>
      <c r="C1109" s="750" t="s">
        <v>1631</v>
      </c>
      <c r="D1109" s="797"/>
      <c r="E1109" s="797"/>
      <c r="F1109" s="797"/>
      <c r="G1109" s="797"/>
      <c r="H1109" s="797"/>
      <c r="I1109" s="797"/>
      <c r="J1109" s="797"/>
      <c r="K1109" s="797"/>
      <c r="L1109" s="797"/>
      <c r="M1109" s="797"/>
      <c r="N1109" s="797"/>
      <c r="O1109" s="797"/>
      <c r="P1109" s="797"/>
      <c r="Q1109" s="855" t="s">
        <v>1166</v>
      </c>
      <c r="R1109" s="749" t="s">
        <v>1632</v>
      </c>
      <c r="S1109" s="970"/>
      <c r="T1109" s="855" t="s">
        <v>1166</v>
      </c>
      <c r="U1109" s="749" t="s">
        <v>1633</v>
      </c>
      <c r="V1109" s="970"/>
      <c r="W1109" s="855" t="s">
        <v>1166</v>
      </c>
      <c r="X1109" s="749" t="s">
        <v>1634</v>
      </c>
      <c r="Y1109" s="970"/>
      <c r="Z1109" s="151"/>
      <c r="AA1109" s="1003">
        <f>IF(Q1109="?",0,IF(Q1109&lt;&gt;"",1,0))+IF(T1109="?",0,IF(T1109&lt;&gt;"",1,0))+IF(W1109="?",0,IF(W1109&lt;&gt;"",1,0))</f>
        <v>0</v>
      </c>
      <c r="AB1109" s="355"/>
      <c r="AC1109" s="355"/>
    </row>
    <row r="1110" spans="1:29" ht="9" customHeight="1" x14ac:dyDescent="0.2">
      <c r="A1110" s="292"/>
      <c r="B1110" s="281"/>
      <c r="C1110" s="749"/>
      <c r="D1110" s="749"/>
      <c r="E1110" s="749"/>
      <c r="F1110" s="749"/>
      <c r="G1110" s="749"/>
      <c r="H1110" s="749"/>
      <c r="I1110" s="749"/>
      <c r="J1110" s="749"/>
      <c r="K1110" s="749"/>
      <c r="L1110" s="749"/>
      <c r="M1110" s="749"/>
      <c r="N1110" s="749"/>
      <c r="O1110" s="749"/>
      <c r="P1110" s="749"/>
      <c r="Q1110" s="749"/>
      <c r="R1110" s="749"/>
      <c r="S1110" s="749"/>
      <c r="T1110" s="749"/>
      <c r="U1110" s="749"/>
      <c r="V1110" s="749"/>
      <c r="W1110" s="749"/>
      <c r="X1110" s="749"/>
      <c r="Y1110" s="220"/>
      <c r="Z1110" s="186"/>
      <c r="AA1110" s="1003"/>
    </row>
    <row r="1111" spans="1:29" s="353" customFormat="1" ht="27" customHeight="1" x14ac:dyDescent="0.2">
      <c r="A1111" s="459" t="s">
        <v>258</v>
      </c>
      <c r="B1111" s="165"/>
      <c r="C1111" s="1787" t="s">
        <v>1599</v>
      </c>
      <c r="D1111" s="1788"/>
      <c r="E1111" s="1788"/>
      <c r="F1111" s="1788"/>
      <c r="G1111" s="1788"/>
      <c r="H1111" s="1788"/>
      <c r="I1111" s="1788"/>
      <c r="J1111" s="1788"/>
      <c r="K1111" s="1788"/>
      <c r="L1111" s="1788"/>
      <c r="M1111" s="1788"/>
      <c r="N1111" s="1788"/>
      <c r="O1111" s="1788"/>
      <c r="P1111" s="1788"/>
      <c r="Q1111" s="1788"/>
      <c r="R1111" s="1788"/>
      <c r="S1111" s="1788"/>
      <c r="T1111" s="1793"/>
      <c r="U1111" s="1793"/>
      <c r="V1111" s="1793"/>
      <c r="W1111" s="1793"/>
      <c r="X1111" s="1794"/>
      <c r="Y1111" s="239"/>
      <c r="Z1111" s="166"/>
      <c r="AA1111" s="1003"/>
    </row>
    <row r="1112" spans="1:29" ht="5.25" customHeight="1" x14ac:dyDescent="0.2">
      <c r="A1112" s="292"/>
      <c r="B1112" s="281"/>
      <c r="C1112" s="749"/>
      <c r="D1112" s="749"/>
      <c r="E1112" s="749"/>
      <c r="F1112" s="749"/>
      <c r="G1112" s="749"/>
      <c r="H1112" s="749"/>
      <c r="I1112" s="749"/>
      <c r="J1112" s="749"/>
      <c r="K1112" s="749"/>
      <c r="L1112" s="749"/>
      <c r="M1112" s="749"/>
      <c r="N1112" s="749"/>
      <c r="O1112" s="749"/>
      <c r="P1112" s="749"/>
      <c r="Q1112" s="749"/>
      <c r="R1112" s="749"/>
      <c r="S1112" s="749"/>
      <c r="T1112" s="749"/>
      <c r="U1112" s="749"/>
      <c r="V1112" s="749"/>
      <c r="W1112" s="749"/>
      <c r="X1112" s="749"/>
      <c r="Y1112" s="220"/>
      <c r="Z1112" s="186"/>
      <c r="AA1112" s="1003"/>
    </row>
    <row r="1113" spans="1:29" s="354" customFormat="1" ht="21" customHeight="1" x14ac:dyDescent="0.2">
      <c r="A1113" s="296"/>
      <c r="B1113" s="230"/>
      <c r="C1113" s="797"/>
      <c r="D1113" s="797"/>
      <c r="E1113" s="797"/>
      <c r="F1113" s="797"/>
      <c r="G1113" s="797"/>
      <c r="H1113" s="797"/>
      <c r="I1113" s="797" t="s">
        <v>1600</v>
      </c>
      <c r="J1113" s="1795"/>
      <c r="K1113" s="1796"/>
      <c r="L1113" s="1797"/>
      <c r="M1113" s="750" t="s">
        <v>1601</v>
      </c>
      <c r="N1113" s="797"/>
      <c r="O1113" s="797"/>
      <c r="P1113" s="1795"/>
      <c r="Q1113" s="1796"/>
      <c r="R1113" s="1797"/>
      <c r="S1113" s="750" t="s">
        <v>1602</v>
      </c>
      <c r="T1113" s="797"/>
      <c r="U1113" s="1795"/>
      <c r="V1113" s="1796"/>
      <c r="W1113" s="1797"/>
      <c r="X1113" s="750" t="s">
        <v>1025</v>
      </c>
      <c r="Y1113" s="797"/>
      <c r="Z1113" s="151"/>
      <c r="AA1113" s="1003">
        <f>IF(J1113="?",0,IF(J1113&lt;&gt;"",1,0))+IF(P1113="?",0,IF(P1113&lt;&gt;"",1,0))+IF(U1113="?",0,IF(U1113&lt;&gt;"",1,0))</f>
        <v>0</v>
      </c>
      <c r="AB1113" s="355"/>
      <c r="AC1113" s="355"/>
    </row>
    <row r="1114" spans="1:29" s="354" customFormat="1" ht="5.25" customHeight="1" x14ac:dyDescent="0.2">
      <c r="A1114" s="292"/>
      <c r="B1114" s="230"/>
      <c r="C1114" s="797"/>
      <c r="D1114" s="797"/>
      <c r="E1114" s="750"/>
      <c r="F1114" s="750"/>
      <c r="G1114" s="750"/>
      <c r="H1114" s="750"/>
      <c r="I1114" s="750"/>
      <c r="J1114" s="750"/>
      <c r="K1114" s="750"/>
      <c r="L1114" s="750"/>
      <c r="M1114" s="750"/>
      <c r="N1114" s="750"/>
      <c r="O1114" s="750"/>
      <c r="P1114" s="750"/>
      <c r="Q1114" s="750"/>
      <c r="R1114" s="797"/>
      <c r="S1114" s="797"/>
      <c r="T1114" s="797"/>
      <c r="U1114" s="797"/>
      <c r="V1114" s="797"/>
      <c r="W1114" s="797"/>
      <c r="X1114" s="750"/>
      <c r="Y1114" s="970"/>
      <c r="Z1114" s="151"/>
      <c r="AA1114" s="1003"/>
      <c r="AB1114" s="355"/>
      <c r="AC1114" s="355"/>
    </row>
    <row r="1115" spans="1:29" s="353" customFormat="1" ht="27" customHeight="1" x14ac:dyDescent="0.2">
      <c r="A1115" s="459" t="s">
        <v>258</v>
      </c>
      <c r="B1115" s="165"/>
      <c r="C1115" s="1787" t="s">
        <v>1603</v>
      </c>
      <c r="D1115" s="1788"/>
      <c r="E1115" s="1788"/>
      <c r="F1115" s="1788"/>
      <c r="G1115" s="1788"/>
      <c r="H1115" s="1788"/>
      <c r="I1115" s="1788"/>
      <c r="J1115" s="1788"/>
      <c r="K1115" s="1788"/>
      <c r="L1115" s="1788"/>
      <c r="M1115" s="1788"/>
      <c r="N1115" s="1788"/>
      <c r="O1115" s="1788"/>
      <c r="P1115" s="1788"/>
      <c r="Q1115" s="1788"/>
      <c r="R1115" s="1788"/>
      <c r="S1115" s="1788"/>
      <c r="T1115" s="1793"/>
      <c r="U1115" s="1793"/>
      <c r="V1115" s="1793"/>
      <c r="W1115" s="1793"/>
      <c r="X1115" s="1794"/>
      <c r="Y1115" s="239"/>
      <c r="Z1115" s="166"/>
      <c r="AA1115" s="1003"/>
    </row>
    <row r="1116" spans="1:29" s="354" customFormat="1" ht="5.25" customHeight="1" x14ac:dyDescent="0.2">
      <c r="A1116" s="292"/>
      <c r="B1116" s="230"/>
      <c r="C1116" s="797"/>
      <c r="D1116" s="797"/>
      <c r="E1116" s="750"/>
      <c r="F1116" s="750"/>
      <c r="G1116" s="750"/>
      <c r="H1116" s="750"/>
      <c r="I1116" s="750"/>
      <c r="J1116" s="750"/>
      <c r="K1116" s="750"/>
      <c r="L1116" s="750"/>
      <c r="M1116" s="750"/>
      <c r="N1116" s="750"/>
      <c r="O1116" s="750"/>
      <c r="P1116" s="750"/>
      <c r="Q1116" s="750"/>
      <c r="R1116" s="797"/>
      <c r="S1116" s="797"/>
      <c r="T1116" s="797"/>
      <c r="U1116" s="797"/>
      <c r="V1116" s="797"/>
      <c r="W1116" s="797"/>
      <c r="X1116" s="750"/>
      <c r="Y1116" s="970"/>
      <c r="Z1116" s="151"/>
      <c r="AA1116" s="1003"/>
      <c r="AB1116" s="355"/>
      <c r="AC1116" s="355"/>
    </row>
    <row r="1117" spans="1:29" s="354" customFormat="1" ht="21" customHeight="1" x14ac:dyDescent="0.2">
      <c r="A1117" s="296"/>
      <c r="B1117" s="230"/>
      <c r="C1117" s="797"/>
      <c r="D1117" s="797"/>
      <c r="E1117" s="797"/>
      <c r="F1117" s="797"/>
      <c r="G1117" s="797"/>
      <c r="H1117" s="797"/>
      <c r="I1117" s="797" t="s">
        <v>1604</v>
      </c>
      <c r="J1117" s="1795"/>
      <c r="K1117" s="1796"/>
      <c r="L1117" s="1797"/>
      <c r="M1117" s="750" t="s">
        <v>1601</v>
      </c>
      <c r="N1117" s="797"/>
      <c r="O1117" s="797"/>
      <c r="P1117" s="1795"/>
      <c r="Q1117" s="1796"/>
      <c r="R1117" s="1797"/>
      <c r="S1117" s="750" t="s">
        <v>1602</v>
      </c>
      <c r="T1117" s="797"/>
      <c r="U1117" s="1795"/>
      <c r="V1117" s="1796"/>
      <c r="W1117" s="1797"/>
      <c r="X1117" s="750" t="s">
        <v>1025</v>
      </c>
      <c r="Y1117" s="797"/>
      <c r="Z1117" s="151"/>
      <c r="AA1117" s="1003">
        <f>IF(J1117="?",0,IF(J1117&lt;&gt;"",1,0))+IF(P1117="?",0,IF(P1117&lt;&gt;"",1,0))+IF(U1117="?",0,IF(U1117&lt;&gt;"",1,0))</f>
        <v>0</v>
      </c>
      <c r="AB1117" s="355"/>
      <c r="AC1117" s="355"/>
    </row>
    <row r="1118" spans="1:29" s="354" customFormat="1" ht="9" customHeight="1" x14ac:dyDescent="0.2">
      <c r="A1118" s="292"/>
      <c r="B1118" s="281"/>
      <c r="C1118" s="749"/>
      <c r="D1118" s="749"/>
      <c r="E1118" s="749"/>
      <c r="F1118" s="749"/>
      <c r="G1118" s="749"/>
      <c r="H1118" s="749"/>
      <c r="I1118" s="749"/>
      <c r="J1118" s="749"/>
      <c r="K1118" s="749"/>
      <c r="L1118" s="749"/>
      <c r="M1118" s="749"/>
      <c r="N1118" s="749"/>
      <c r="O1118" s="749"/>
      <c r="P1118" s="749"/>
      <c r="Q1118" s="749"/>
      <c r="R1118" s="749"/>
      <c r="S1118" s="749"/>
      <c r="T1118" s="749"/>
      <c r="U1118" s="749"/>
      <c r="V1118" s="749"/>
      <c r="W1118" s="749"/>
      <c r="X1118" s="749"/>
      <c r="Y1118" s="220"/>
      <c r="Z1118" s="186"/>
      <c r="AA1118" s="1003"/>
      <c r="AB1118" s="355"/>
      <c r="AC1118" s="355"/>
    </row>
    <row r="1119" spans="1:29" s="353" customFormat="1" ht="27" customHeight="1" x14ac:dyDescent="0.2">
      <c r="A1119" s="459" t="s">
        <v>258</v>
      </c>
      <c r="B1119" s="165"/>
      <c r="C1119" s="1787" t="s">
        <v>1648</v>
      </c>
      <c r="D1119" s="1788"/>
      <c r="E1119" s="1788"/>
      <c r="F1119" s="1788"/>
      <c r="G1119" s="1788"/>
      <c r="H1119" s="1788"/>
      <c r="I1119" s="1788"/>
      <c r="J1119" s="1788"/>
      <c r="K1119" s="1788"/>
      <c r="L1119" s="1788"/>
      <c r="M1119" s="1788"/>
      <c r="N1119" s="1788"/>
      <c r="O1119" s="1788"/>
      <c r="P1119" s="1788"/>
      <c r="Q1119" s="1788"/>
      <c r="R1119" s="1788"/>
      <c r="S1119" s="1788"/>
      <c r="T1119" s="1793"/>
      <c r="U1119" s="1793"/>
      <c r="V1119" s="1793"/>
      <c r="W1119" s="1793"/>
      <c r="X1119" s="1794"/>
      <c r="Y1119" s="239"/>
      <c r="Z1119" s="166"/>
      <c r="AA1119" s="1003"/>
    </row>
    <row r="1120" spans="1:29" s="354" customFormat="1" ht="5.25" customHeight="1" x14ac:dyDescent="0.2">
      <c r="A1120" s="292"/>
      <c r="B1120" s="281"/>
      <c r="C1120" s="749"/>
      <c r="D1120" s="749"/>
      <c r="E1120" s="749"/>
      <c r="F1120" s="749"/>
      <c r="G1120" s="749"/>
      <c r="H1120" s="749"/>
      <c r="I1120" s="749"/>
      <c r="J1120" s="749"/>
      <c r="K1120" s="749"/>
      <c r="L1120" s="749"/>
      <c r="M1120" s="749"/>
      <c r="N1120" s="749"/>
      <c r="O1120" s="749"/>
      <c r="P1120" s="749"/>
      <c r="Q1120" s="749"/>
      <c r="R1120" s="749"/>
      <c r="S1120" s="749"/>
      <c r="T1120" s="749"/>
      <c r="U1120" s="749"/>
      <c r="V1120" s="749"/>
      <c r="W1120" s="749"/>
      <c r="X1120" s="749"/>
      <c r="Y1120" s="220"/>
      <c r="Z1120" s="186"/>
      <c r="AA1120" s="1003"/>
      <c r="AB1120" s="355"/>
      <c r="AC1120" s="355"/>
    </row>
    <row r="1121" spans="1:29" s="354" customFormat="1" ht="21" customHeight="1" x14ac:dyDescent="0.2">
      <c r="A1121" s="296"/>
      <c r="B1121" s="230"/>
      <c r="C1121" s="750" t="s">
        <v>1605</v>
      </c>
      <c r="D1121" s="797"/>
      <c r="E1121" s="797"/>
      <c r="F1121" s="797"/>
      <c r="G1121" s="797"/>
      <c r="H1121" s="797"/>
      <c r="I1121" s="797"/>
      <c r="J1121" s="750"/>
      <c r="K1121" s="750"/>
      <c r="L1121" s="750"/>
      <c r="M1121" s="750"/>
      <c r="N1121" s="750"/>
      <c r="O1121" s="750"/>
      <c r="P1121" s="750"/>
      <c r="Q1121" s="750"/>
      <c r="R1121" s="750"/>
      <c r="S1121" s="750"/>
      <c r="T1121" s="797"/>
      <c r="U1121" s="1795"/>
      <c r="V1121" s="1796"/>
      <c r="W1121" s="1797"/>
      <c r="X1121" s="750" t="s">
        <v>1000</v>
      </c>
      <c r="Y1121" s="797"/>
      <c r="Z1121" s="151"/>
      <c r="AA1121" s="1003">
        <f>IF(U1121="?",0,IF(U1121&lt;&gt;"",1,0))</f>
        <v>0</v>
      </c>
      <c r="AB1121" s="355"/>
      <c r="AC1121" s="355"/>
    </row>
    <row r="1122" spans="1:29" s="354" customFormat="1" ht="9" customHeight="1" x14ac:dyDescent="0.2">
      <c r="A1122" s="292"/>
      <c r="B1122" s="281"/>
      <c r="C1122" s="749"/>
      <c r="D1122" s="749"/>
      <c r="E1122" s="749"/>
      <c r="F1122" s="749"/>
      <c r="G1122" s="749"/>
      <c r="H1122" s="749"/>
      <c r="I1122" s="749"/>
      <c r="J1122" s="749"/>
      <c r="K1122" s="749"/>
      <c r="L1122" s="749"/>
      <c r="M1122" s="749"/>
      <c r="N1122" s="749"/>
      <c r="O1122" s="749"/>
      <c r="P1122" s="749"/>
      <c r="Q1122" s="749"/>
      <c r="R1122" s="749"/>
      <c r="S1122" s="749"/>
      <c r="T1122" s="749"/>
      <c r="U1122" s="749"/>
      <c r="V1122" s="749"/>
      <c r="W1122" s="749"/>
      <c r="X1122" s="749"/>
      <c r="Y1122" s="220"/>
      <c r="Z1122" s="186"/>
      <c r="AA1122" s="1003"/>
      <c r="AB1122" s="355"/>
      <c r="AC1122" s="355"/>
    </row>
    <row r="1123" spans="1:29" s="353" customFormat="1" ht="21" customHeight="1" x14ac:dyDescent="0.2">
      <c r="A1123" s="459" t="s">
        <v>258</v>
      </c>
      <c r="B1123" s="165"/>
      <c r="C1123" s="1787" t="s">
        <v>1649</v>
      </c>
      <c r="D1123" s="1788"/>
      <c r="E1123" s="1788"/>
      <c r="F1123" s="1788"/>
      <c r="G1123" s="1788"/>
      <c r="H1123" s="1788"/>
      <c r="I1123" s="1788"/>
      <c r="J1123" s="1788"/>
      <c r="K1123" s="1788"/>
      <c r="L1123" s="1788"/>
      <c r="M1123" s="1788"/>
      <c r="N1123" s="1788"/>
      <c r="O1123" s="1788"/>
      <c r="P1123" s="1788"/>
      <c r="Q1123" s="1788"/>
      <c r="R1123" s="1788"/>
      <c r="S1123" s="1788"/>
      <c r="T1123" s="1789"/>
      <c r="U1123" s="1789"/>
      <c r="V1123" s="1789"/>
      <c r="W1123" s="1789"/>
      <c r="X1123" s="1790"/>
      <c r="Y1123" s="239"/>
      <c r="Z1123" s="166"/>
      <c r="AA1123" s="1003"/>
    </row>
    <row r="1124" spans="1:29" s="354" customFormat="1" ht="9" customHeight="1" x14ac:dyDescent="0.2">
      <c r="A1124" s="292"/>
      <c r="B1124" s="281"/>
      <c r="C1124" s="749"/>
      <c r="D1124" s="749"/>
      <c r="E1124" s="749"/>
      <c r="F1124" s="749"/>
      <c r="G1124" s="749"/>
      <c r="H1124" s="749"/>
      <c r="I1124" s="749"/>
      <c r="J1124" s="749"/>
      <c r="K1124" s="749"/>
      <c r="L1124" s="749"/>
      <c r="M1124" s="749"/>
      <c r="N1124" s="749"/>
      <c r="O1124" s="749"/>
      <c r="P1124" s="749"/>
      <c r="Q1124" s="749"/>
      <c r="R1124" s="749"/>
      <c r="S1124" s="749"/>
      <c r="T1124" s="749"/>
      <c r="U1124" s="749"/>
      <c r="V1124" s="749"/>
      <c r="W1124" s="749"/>
      <c r="X1124" s="749"/>
      <c r="Y1124" s="220"/>
      <c r="Z1124" s="186"/>
      <c r="AA1124" s="1003"/>
      <c r="AB1124" s="355"/>
      <c r="AC1124" s="355"/>
    </row>
    <row r="1125" spans="1:29" s="354" customFormat="1" ht="21" customHeight="1" x14ac:dyDescent="0.2">
      <c r="A1125" s="296"/>
      <c r="B1125" s="230"/>
      <c r="C1125" s="749"/>
      <c r="D1125" s="855" t="s">
        <v>1166</v>
      </c>
      <c r="E1125" s="749" t="s">
        <v>1606</v>
      </c>
      <c r="F1125" s="749"/>
      <c r="G1125" s="749"/>
      <c r="H1125" s="749"/>
      <c r="I1125" s="749"/>
      <c r="J1125" s="749"/>
      <c r="K1125" s="749"/>
      <c r="L1125" s="855" t="s">
        <v>1166</v>
      </c>
      <c r="M1125" s="749" t="s">
        <v>1607</v>
      </c>
      <c r="N1125" s="749"/>
      <c r="O1125" s="749"/>
      <c r="P1125" s="749"/>
      <c r="Q1125" s="749"/>
      <c r="R1125" s="749"/>
      <c r="S1125" s="749"/>
      <c r="T1125" s="855" t="s">
        <v>1166</v>
      </c>
      <c r="U1125" s="749" t="s">
        <v>1608</v>
      </c>
      <c r="V1125" s="749"/>
      <c r="W1125" s="749"/>
      <c r="X1125" s="749"/>
      <c r="Y1125" s="220"/>
      <c r="Z1125" s="151"/>
      <c r="AA1125" s="1003">
        <f>IF(D1125="?",0,IF(D1125&lt;&gt;"",1,0))+IF(L1125="?",0,IF(L1125&lt;&gt;"",1,0))+IF(T1125="?",0,IF(T1125&lt;&gt;"",1,0))</f>
        <v>0</v>
      </c>
      <c r="AB1125" s="355"/>
      <c r="AC1125" s="355"/>
    </row>
    <row r="1126" spans="1:29" s="971" customFormat="1" ht="5.25" customHeight="1" x14ac:dyDescent="0.2">
      <c r="A1126" s="292"/>
      <c r="B1126" s="230"/>
      <c r="C1126" s="749"/>
      <c r="D1126" s="750"/>
      <c r="E1126" s="749"/>
      <c r="F1126" s="749"/>
      <c r="G1126" s="749"/>
      <c r="H1126" s="749"/>
      <c r="I1126" s="749"/>
      <c r="J1126" s="749"/>
      <c r="K1126" s="749"/>
      <c r="L1126" s="749"/>
      <c r="M1126" s="749"/>
      <c r="N1126" s="749"/>
      <c r="O1126" s="749"/>
      <c r="P1126" s="749"/>
      <c r="Q1126" s="749"/>
      <c r="R1126" s="749"/>
      <c r="S1126" s="963"/>
      <c r="T1126" s="963"/>
      <c r="U1126" s="963"/>
      <c r="V1126" s="963"/>
      <c r="W1126" s="963"/>
      <c r="X1126" s="963"/>
      <c r="Y1126" s="970"/>
      <c r="Z1126" s="151"/>
      <c r="AA1126" s="1006"/>
      <c r="AB1126" s="972"/>
      <c r="AC1126" s="972"/>
    </row>
    <row r="1127" spans="1:29" s="354" customFormat="1" ht="21" customHeight="1" x14ac:dyDescent="0.2">
      <c r="A1127" s="296"/>
      <c r="B1127" s="230"/>
      <c r="C1127" s="749"/>
      <c r="D1127" s="855" t="s">
        <v>1166</v>
      </c>
      <c r="E1127" s="749" t="s">
        <v>1609</v>
      </c>
      <c r="F1127" s="749"/>
      <c r="G1127" s="749"/>
      <c r="H1127" s="749"/>
      <c r="I1127" s="749"/>
      <c r="J1127" s="749"/>
      <c r="K1127" s="749"/>
      <c r="L1127" s="855" t="s">
        <v>1166</v>
      </c>
      <c r="M1127" s="749" t="s">
        <v>1610</v>
      </c>
      <c r="N1127" s="749"/>
      <c r="O1127" s="749"/>
      <c r="P1127" s="749"/>
      <c r="Q1127" s="749"/>
      <c r="R1127" s="963"/>
      <c r="S1127" s="963"/>
      <c r="T1127" s="855" t="s">
        <v>1166</v>
      </c>
      <c r="U1127" s="749" t="s">
        <v>1611</v>
      </c>
      <c r="V1127" s="963"/>
      <c r="W1127" s="963"/>
      <c r="X1127" s="749"/>
      <c r="Y1127" s="220"/>
      <c r="Z1127" s="151"/>
      <c r="AA1127" s="1003">
        <f>IF(D1127="?",0,IF(D1127&lt;&gt;"",1,0))+IF(L1127="?",0,IF(L1127&lt;&gt;"",1,0))+IF(T1127="?",0,IF(T1127&lt;&gt;"",1,0))</f>
        <v>0</v>
      </c>
      <c r="AB1127" s="355"/>
      <c r="AC1127" s="355"/>
    </row>
    <row r="1128" spans="1:29" s="971" customFormat="1" ht="5.25" customHeight="1" x14ac:dyDescent="0.2">
      <c r="A1128" s="292"/>
      <c r="B1128" s="230"/>
      <c r="C1128" s="749"/>
      <c r="D1128" s="750"/>
      <c r="E1128" s="749"/>
      <c r="F1128" s="749"/>
      <c r="G1128" s="749"/>
      <c r="H1128" s="749"/>
      <c r="I1128" s="749"/>
      <c r="J1128" s="749"/>
      <c r="K1128" s="749"/>
      <c r="L1128" s="749"/>
      <c r="M1128" s="749"/>
      <c r="N1128" s="749"/>
      <c r="O1128" s="749"/>
      <c r="P1128" s="749"/>
      <c r="Q1128" s="749"/>
      <c r="R1128" s="963"/>
      <c r="S1128" s="963"/>
      <c r="T1128" s="963"/>
      <c r="U1128" s="963"/>
      <c r="V1128" s="963"/>
      <c r="W1128" s="963"/>
      <c r="X1128" s="749"/>
      <c r="Y1128" s="970"/>
      <c r="Z1128" s="151"/>
      <c r="AA1128" s="1006"/>
      <c r="AB1128" s="972"/>
      <c r="AC1128" s="972"/>
    </row>
    <row r="1129" spans="1:29" s="354" customFormat="1" ht="21" customHeight="1" x14ac:dyDescent="0.2">
      <c r="A1129" s="296"/>
      <c r="B1129" s="230"/>
      <c r="C1129" s="749"/>
      <c r="D1129" s="855" t="s">
        <v>1166</v>
      </c>
      <c r="E1129" s="749" t="s">
        <v>1612</v>
      </c>
      <c r="F1129" s="749"/>
      <c r="G1129" s="749"/>
      <c r="H1129" s="749"/>
      <c r="I1129" s="749"/>
      <c r="J1129" s="749"/>
      <c r="K1129" s="749"/>
      <c r="L1129" s="855" t="s">
        <v>1166</v>
      </c>
      <c r="M1129" s="749" t="s">
        <v>1613</v>
      </c>
      <c r="N1129" s="749"/>
      <c r="O1129" s="749"/>
      <c r="P1129" s="749"/>
      <c r="Q1129" s="749"/>
      <c r="R1129" s="963"/>
      <c r="S1129" s="963"/>
      <c r="T1129" s="855" t="s">
        <v>1166</v>
      </c>
      <c r="U1129" s="749" t="s">
        <v>1614</v>
      </c>
      <c r="V1129" s="963"/>
      <c r="W1129" s="963"/>
      <c r="X1129" s="749"/>
      <c r="Y1129" s="220"/>
      <c r="Z1129" s="151"/>
      <c r="AA1129" s="1003">
        <f>IF(D1129="?",0,IF(D1129&lt;&gt;"",1,0))+IF(L1129="?",0,IF(L1129&lt;&gt;"",1,0))+IF(T1129="?",0,IF(T1129&lt;&gt;"",1,0))</f>
        <v>0</v>
      </c>
      <c r="AB1129" s="355"/>
      <c r="AC1129" s="355"/>
    </row>
    <row r="1130" spans="1:29" s="971" customFormat="1" ht="5.25" customHeight="1" x14ac:dyDescent="0.2">
      <c r="A1130" s="292"/>
      <c r="B1130" s="230"/>
      <c r="C1130" s="749"/>
      <c r="D1130" s="750"/>
      <c r="E1130" s="749"/>
      <c r="F1130" s="749"/>
      <c r="G1130" s="749"/>
      <c r="H1130" s="749"/>
      <c r="I1130" s="749"/>
      <c r="J1130" s="749"/>
      <c r="K1130" s="749"/>
      <c r="L1130" s="749"/>
      <c r="M1130" s="749"/>
      <c r="N1130" s="749"/>
      <c r="O1130" s="749"/>
      <c r="P1130" s="749"/>
      <c r="Q1130" s="749"/>
      <c r="R1130" s="963"/>
      <c r="S1130" s="963"/>
      <c r="T1130" s="963"/>
      <c r="U1130" s="963"/>
      <c r="V1130" s="963"/>
      <c r="W1130" s="963"/>
      <c r="X1130" s="749"/>
      <c r="Y1130" s="970"/>
      <c r="Z1130" s="151"/>
      <c r="AA1130" s="1006"/>
      <c r="AB1130" s="972"/>
      <c r="AC1130" s="972"/>
    </row>
    <row r="1131" spans="1:29" s="354" customFormat="1" ht="21" customHeight="1" x14ac:dyDescent="0.2">
      <c r="A1131" s="296"/>
      <c r="B1131" s="230"/>
      <c r="C1131" s="749"/>
      <c r="D1131" s="855" t="s">
        <v>1166</v>
      </c>
      <c r="E1131" s="749" t="s">
        <v>1615</v>
      </c>
      <c r="F1131" s="749"/>
      <c r="G1131" s="749"/>
      <c r="H1131" s="749"/>
      <c r="I1131" s="749"/>
      <c r="J1131" s="749"/>
      <c r="K1131" s="749"/>
      <c r="L1131" s="855" t="s">
        <v>1166</v>
      </c>
      <c r="M1131" s="749" t="s">
        <v>1616</v>
      </c>
      <c r="N1131" s="749"/>
      <c r="O1131" s="749"/>
      <c r="P1131" s="749"/>
      <c r="Q1131" s="749"/>
      <c r="R1131" s="963"/>
      <c r="S1131" s="963"/>
      <c r="T1131" s="855" t="s">
        <v>1166</v>
      </c>
      <c r="U1131" s="749" t="s">
        <v>1617</v>
      </c>
      <c r="V1131" s="963"/>
      <c r="W1131" s="963"/>
      <c r="X1131" s="749"/>
      <c r="Y1131" s="220"/>
      <c r="Z1131" s="151"/>
      <c r="AA1131" s="1003">
        <f>IF(D1131="?",0,IF(D1131&lt;&gt;"",1,0))+IF(L1131="?",0,IF(L1131&lt;&gt;"",1,0))+IF(T1131="?",0,IF(T1131&lt;&gt;"",1,0))</f>
        <v>0</v>
      </c>
      <c r="AB1131" s="355"/>
      <c r="AC1131" s="355"/>
    </row>
    <row r="1132" spans="1:29" s="971" customFormat="1" ht="5.25" customHeight="1" x14ac:dyDescent="0.2">
      <c r="A1132" s="292"/>
      <c r="B1132" s="230"/>
      <c r="C1132" s="749"/>
      <c r="D1132" s="750"/>
      <c r="E1132" s="750"/>
      <c r="F1132" s="750"/>
      <c r="G1132" s="750"/>
      <c r="H1132" s="750"/>
      <c r="I1132" s="750"/>
      <c r="J1132" s="750"/>
      <c r="K1132" s="750"/>
      <c r="L1132" s="749"/>
      <c r="M1132" s="749"/>
      <c r="N1132" s="750"/>
      <c r="O1132" s="750"/>
      <c r="P1132" s="750"/>
      <c r="Q1132" s="750"/>
      <c r="R1132" s="797"/>
      <c r="S1132" s="797"/>
      <c r="T1132" s="797"/>
      <c r="U1132" s="797"/>
      <c r="V1132" s="797"/>
      <c r="W1132" s="797"/>
      <c r="X1132" s="750"/>
      <c r="Y1132" s="970"/>
      <c r="Z1132" s="151"/>
      <c r="AA1132" s="1006"/>
      <c r="AB1132" s="972"/>
      <c r="AC1132" s="972"/>
    </row>
    <row r="1133" spans="1:29" s="354" customFormat="1" ht="21" customHeight="1" x14ac:dyDescent="0.2">
      <c r="A1133" s="296"/>
      <c r="B1133" s="230"/>
      <c r="C1133" s="749"/>
      <c r="D1133" s="749" t="s">
        <v>1635</v>
      </c>
      <c r="E1133" s="750"/>
      <c r="F1133" s="1785"/>
      <c r="G1133" s="1786"/>
      <c r="H1133" s="1786"/>
      <c r="I1133" s="1786"/>
      <c r="J1133" s="1786"/>
      <c r="K1133" s="750"/>
      <c r="L1133" s="855" t="s">
        <v>1166</v>
      </c>
      <c r="M1133" s="749" t="s">
        <v>1618</v>
      </c>
      <c r="N1133" s="750"/>
      <c r="O1133" s="750"/>
      <c r="P1133" s="750"/>
      <c r="Q1133" s="750"/>
      <c r="R1133" s="797"/>
      <c r="S1133" s="797"/>
      <c r="T1133" s="855" t="s">
        <v>1166</v>
      </c>
      <c r="U1133" s="749" t="s">
        <v>1619</v>
      </c>
      <c r="V1133" s="797"/>
      <c r="W1133" s="797"/>
      <c r="X1133" s="750"/>
      <c r="Y1133" s="220"/>
      <c r="Z1133" s="151"/>
      <c r="AA1133" s="1003">
        <f>IF(F1133="?",0,IF(F1133&lt;&gt;"",1,0))+IF(L1133="?",0,IF(L1133&lt;&gt;"",1,0))+IF(T1133="?",0,IF(T1133&lt;&gt;"",1,0))</f>
        <v>0</v>
      </c>
      <c r="AB1133" s="355"/>
      <c r="AC1133" s="355"/>
    </row>
    <row r="1134" spans="1:29" ht="9" customHeight="1" x14ac:dyDescent="0.2">
      <c r="A1134" s="292"/>
      <c r="B1134" s="281"/>
      <c r="C1134" s="749"/>
      <c r="D1134" s="749"/>
      <c r="E1134" s="749"/>
      <c r="F1134" s="749"/>
      <c r="G1134" s="749"/>
      <c r="H1134" s="749"/>
      <c r="I1134" s="749"/>
      <c r="J1134" s="749"/>
      <c r="K1134" s="749"/>
      <c r="L1134" s="749"/>
      <c r="M1134" s="749"/>
      <c r="N1134" s="610"/>
      <c r="O1134" s="610"/>
      <c r="P1134" s="610"/>
      <c r="Q1134" s="610"/>
      <c r="R1134" s="749"/>
      <c r="S1134" s="749"/>
      <c r="T1134" s="749"/>
      <c r="U1134" s="610"/>
      <c r="V1134" s="610"/>
      <c r="W1134" s="610"/>
      <c r="X1134" s="610"/>
      <c r="Y1134" s="183"/>
      <c r="Z1134" s="186"/>
      <c r="AA1134" s="1003"/>
    </row>
    <row r="1135" spans="1:29" s="354" customFormat="1" ht="5.45" customHeight="1" x14ac:dyDescent="0.2">
      <c r="A1135" s="292"/>
      <c r="B1135" s="964"/>
      <c r="C1135" s="965"/>
      <c r="D1135" s="965"/>
      <c r="E1135" s="965"/>
      <c r="F1135" s="965"/>
      <c r="G1135" s="965"/>
      <c r="H1135" s="965"/>
      <c r="I1135" s="965"/>
      <c r="J1135" s="965"/>
      <c r="K1135" s="965"/>
      <c r="L1135" s="965"/>
      <c r="M1135" s="965"/>
      <c r="N1135" s="965"/>
      <c r="O1135" s="965"/>
      <c r="P1135" s="965"/>
      <c r="Q1135" s="965"/>
      <c r="R1135" s="965"/>
      <c r="S1135" s="965"/>
      <c r="T1135" s="965"/>
      <c r="U1135" s="965"/>
      <c r="V1135" s="802"/>
      <c r="W1135" s="802"/>
      <c r="X1135" s="802"/>
      <c r="Y1135" s="802"/>
      <c r="Z1135" s="803"/>
      <c r="AA1135" s="1003"/>
    </row>
    <row r="1136" spans="1:29" s="885" customFormat="1" ht="36" customHeight="1" x14ac:dyDescent="0.2">
      <c r="A1136" s="292"/>
      <c r="B1136" s="225"/>
      <c r="C1136" s="1730" t="s">
        <v>977</v>
      </c>
      <c r="D1136" s="1791"/>
      <c r="E1136" s="1791"/>
      <c r="F1136" s="1791"/>
      <c r="G1136" s="1791"/>
      <c r="H1136" s="1791"/>
      <c r="I1136" s="1791"/>
      <c r="J1136" s="1791"/>
      <c r="K1136" s="1791"/>
      <c r="L1136" s="1791"/>
      <c r="M1136" s="1791"/>
      <c r="N1136" s="1791"/>
      <c r="O1136" s="1791"/>
      <c r="P1136" s="1791"/>
      <c r="Q1136" s="1791"/>
      <c r="R1136" s="1791"/>
      <c r="S1136" s="1791"/>
      <c r="T1136" s="1791"/>
      <c r="U1136" s="1791"/>
      <c r="V1136" s="1791"/>
      <c r="W1136" s="1791"/>
      <c r="X1136" s="1792"/>
      <c r="Y1136" s="698"/>
      <c r="Z1136" s="226"/>
      <c r="AA1136" s="1003"/>
    </row>
    <row r="1137" spans="1:30" s="354" customFormat="1" ht="5.25" customHeight="1" x14ac:dyDescent="0.2">
      <c r="A1137" s="292"/>
      <c r="B1137" s="230"/>
      <c r="C1137" s="750"/>
      <c r="D1137" s="750"/>
      <c r="E1137" s="750"/>
      <c r="F1137" s="750"/>
      <c r="G1137" s="750"/>
      <c r="H1137" s="750"/>
      <c r="I1137" s="750"/>
      <c r="J1137" s="750"/>
      <c r="K1137" s="750"/>
      <c r="L1137" s="750"/>
      <c r="M1137" s="750"/>
      <c r="N1137" s="750"/>
      <c r="O1137" s="750"/>
      <c r="P1137" s="750"/>
      <c r="Q1137" s="750"/>
      <c r="R1137" s="750"/>
      <c r="S1137" s="750"/>
      <c r="T1137" s="750"/>
      <c r="U1137" s="750"/>
      <c r="V1137" s="750"/>
      <c r="W1137" s="750"/>
      <c r="X1137" s="750"/>
      <c r="Y1137" s="750"/>
      <c r="Z1137" s="151"/>
      <c r="AA1137" s="1003"/>
    </row>
    <row r="1138" spans="1:30" s="974" customFormat="1" ht="22.5" customHeight="1" x14ac:dyDescent="0.2">
      <c r="A1138" s="292"/>
      <c r="B1138" s="966"/>
      <c r="C1138" s="746" t="s">
        <v>1620</v>
      </c>
      <c r="D1138" s="746"/>
      <c r="E1138" s="746"/>
      <c r="F1138" s="746"/>
      <c r="G1138" s="746"/>
      <c r="H1138" s="746"/>
      <c r="I1138" s="746"/>
      <c r="J1138" s="746"/>
      <c r="K1138" s="746"/>
      <c r="L1138" s="746"/>
      <c r="M1138" s="746"/>
      <c r="N1138" s="746"/>
      <c r="O1138" s="746"/>
      <c r="P1138" s="746"/>
      <c r="Q1138" s="746"/>
      <c r="R1138" s="749"/>
      <c r="S1138" s="749"/>
      <c r="T1138" s="749"/>
      <c r="U1138" s="749"/>
      <c r="V1138" s="749"/>
      <c r="W1138" s="749"/>
      <c r="X1138" s="749"/>
      <c r="Y1138" s="963"/>
      <c r="Z1138" s="973"/>
      <c r="AA1138" s="1003"/>
    </row>
    <row r="1139" spans="1:30" s="354" customFormat="1" ht="5.25" customHeight="1" x14ac:dyDescent="0.2">
      <c r="A1139" s="292"/>
      <c r="B1139" s="230"/>
      <c r="C1139" s="750"/>
      <c r="D1139" s="748"/>
      <c r="E1139" s="748"/>
      <c r="F1139" s="750"/>
      <c r="G1139" s="750"/>
      <c r="H1139" s="750"/>
      <c r="I1139" s="750"/>
      <c r="J1139" s="750"/>
      <c r="K1139" s="750"/>
      <c r="L1139" s="750"/>
      <c r="M1139" s="750"/>
      <c r="N1139" s="750"/>
      <c r="O1139" s="750"/>
      <c r="P1139" s="750"/>
      <c r="Q1139" s="750"/>
      <c r="R1139" s="750"/>
      <c r="S1139" s="750"/>
      <c r="T1139" s="750"/>
      <c r="U1139" s="750"/>
      <c r="V1139" s="750"/>
      <c r="W1139" s="750"/>
      <c r="X1139" s="750"/>
      <c r="Y1139" s="750"/>
      <c r="Z1139" s="151"/>
      <c r="AA1139" s="1003"/>
    </row>
    <row r="1140" spans="1:30" s="354" customFormat="1" ht="21" customHeight="1" x14ac:dyDescent="0.2">
      <c r="A1140" s="292"/>
      <c r="B1140" s="230"/>
      <c r="C1140" s="750" t="s">
        <v>82</v>
      </c>
      <c r="D1140" s="748"/>
      <c r="E1140" s="748"/>
      <c r="F1140" s="750"/>
      <c r="G1140" s="750"/>
      <c r="H1140" s="750"/>
      <c r="I1140" s="1268"/>
      <c r="J1140" s="1268"/>
      <c r="K1140" s="1268"/>
      <c r="L1140" s="1268"/>
      <c r="M1140" s="1268"/>
      <c r="N1140" s="1268"/>
      <c r="O1140" s="1268"/>
      <c r="P1140" s="1268"/>
      <c r="Q1140" s="1268"/>
      <c r="R1140" s="1268"/>
      <c r="S1140" s="1268"/>
      <c r="T1140" s="1268"/>
      <c r="U1140" s="1268"/>
      <c r="V1140" s="1268"/>
      <c r="W1140" s="1268"/>
      <c r="X1140" s="1268"/>
      <c r="Y1140" s="750"/>
      <c r="Z1140" s="151"/>
      <c r="AA1140" s="1003">
        <f>IF(I1140="?",0,IF(I1140&lt;&gt;"",1,0))</f>
        <v>0</v>
      </c>
    </row>
    <row r="1141" spans="1:30" s="354" customFormat="1" ht="5.25" customHeight="1" x14ac:dyDescent="0.2">
      <c r="A1141" s="292"/>
      <c r="B1141" s="230"/>
      <c r="C1141" s="749"/>
      <c r="D1141" s="748"/>
      <c r="E1141" s="748"/>
      <c r="F1141" s="750"/>
      <c r="G1141" s="750"/>
      <c r="H1141" s="750"/>
      <c r="I1141" s="750"/>
      <c r="J1141" s="750"/>
      <c r="K1141" s="750"/>
      <c r="L1141" s="750"/>
      <c r="M1141" s="750"/>
      <c r="N1141" s="750"/>
      <c r="O1141" s="750"/>
      <c r="P1141" s="750"/>
      <c r="Q1141" s="750"/>
      <c r="R1141" s="750"/>
      <c r="S1141" s="750"/>
      <c r="T1141" s="750"/>
      <c r="U1141" s="750"/>
      <c r="V1141" s="750"/>
      <c r="W1141" s="750"/>
      <c r="X1141" s="750"/>
      <c r="Y1141" s="750"/>
      <c r="Z1141" s="151"/>
      <c r="AA1141" s="1003"/>
    </row>
    <row r="1142" spans="1:30" s="354" customFormat="1" ht="21" customHeight="1" x14ac:dyDescent="0.2">
      <c r="A1142" s="292"/>
      <c r="B1142" s="235"/>
      <c r="C1142" s="750" t="s">
        <v>61</v>
      </c>
      <c r="D1142" s="748"/>
      <c r="E1142" s="748"/>
      <c r="F1142" s="750"/>
      <c r="G1142" s="750"/>
      <c r="H1142" s="750"/>
      <c r="I1142" s="1268"/>
      <c r="J1142" s="1268"/>
      <c r="K1142" s="1268"/>
      <c r="L1142" s="1268"/>
      <c r="M1142" s="1268"/>
      <c r="N1142" s="1268"/>
      <c r="O1142" s="1268"/>
      <c r="P1142" s="1268"/>
      <c r="Q1142" s="1268"/>
      <c r="R1142" s="1268"/>
      <c r="S1142" s="1268"/>
      <c r="T1142" s="1268"/>
      <c r="U1142" s="1268"/>
      <c r="V1142" s="1268"/>
      <c r="W1142" s="1268"/>
      <c r="X1142" s="1268"/>
      <c r="Y1142" s="750"/>
      <c r="Z1142" s="151"/>
      <c r="AA1142" s="1003">
        <f>IF(I1142="?",0,IF(I1142&lt;&gt;"",1,0))</f>
        <v>0</v>
      </c>
    </row>
    <row r="1143" spans="1:30" s="354" customFormat="1" ht="5.25" customHeight="1" x14ac:dyDescent="0.2">
      <c r="A1143" s="292"/>
      <c r="B1143" s="230"/>
      <c r="C1143" s="749"/>
      <c r="D1143" s="748"/>
      <c r="E1143" s="748"/>
      <c r="F1143" s="750"/>
      <c r="G1143" s="750"/>
      <c r="H1143" s="750"/>
      <c r="I1143" s="750"/>
      <c r="J1143" s="750"/>
      <c r="K1143" s="750"/>
      <c r="L1143" s="750"/>
      <c r="M1143" s="750"/>
      <c r="N1143" s="750"/>
      <c r="O1143" s="750"/>
      <c r="P1143" s="750"/>
      <c r="Q1143" s="750"/>
      <c r="R1143" s="750"/>
      <c r="S1143" s="750"/>
      <c r="T1143" s="750"/>
      <c r="U1143" s="750"/>
      <c r="V1143" s="750"/>
      <c r="W1143" s="750"/>
      <c r="X1143" s="750"/>
      <c r="Y1143" s="750"/>
      <c r="Z1143" s="151"/>
      <c r="AA1143" s="1003"/>
    </row>
    <row r="1144" spans="1:30" s="354" customFormat="1" ht="21" customHeight="1" x14ac:dyDescent="0.2">
      <c r="A1144" s="292"/>
      <c r="B1144" s="235"/>
      <c r="C1144" s="750" t="s">
        <v>238</v>
      </c>
      <c r="D1144" s="748"/>
      <c r="E1144" s="748"/>
      <c r="F1144" s="750"/>
      <c r="G1144" s="750"/>
      <c r="H1144" s="750"/>
      <c r="I1144" s="1268"/>
      <c r="J1144" s="1268"/>
      <c r="K1144" s="1268"/>
      <c r="L1144" s="1268"/>
      <c r="M1144" s="1268"/>
      <c r="N1144" s="1268"/>
      <c r="O1144" s="1268"/>
      <c r="P1144" s="1268"/>
      <c r="Q1144" s="1268"/>
      <c r="R1144" s="1268"/>
      <c r="S1144" s="1268"/>
      <c r="T1144" s="1268"/>
      <c r="U1144" s="1268"/>
      <c r="V1144" s="1268"/>
      <c r="W1144" s="1268"/>
      <c r="X1144" s="1268"/>
      <c r="Y1144" s="750"/>
      <c r="Z1144" s="151"/>
      <c r="AA1144" s="1003">
        <f>IF(I1144="?",0,IF(I1144&lt;&gt;"",1,0))</f>
        <v>0</v>
      </c>
    </row>
    <row r="1145" spans="1:30" s="354" customFormat="1" ht="5.25" customHeight="1" x14ac:dyDescent="0.2">
      <c r="A1145" s="292"/>
      <c r="B1145" s="228"/>
      <c r="C1145" s="229"/>
      <c r="D1145" s="229"/>
      <c r="E1145" s="229"/>
      <c r="F1145" s="229"/>
      <c r="G1145" s="229"/>
      <c r="H1145" s="229"/>
      <c r="I1145" s="229"/>
      <c r="J1145" s="229"/>
      <c r="K1145" s="229"/>
      <c r="L1145" s="229"/>
      <c r="M1145" s="229"/>
      <c r="N1145" s="229"/>
      <c r="O1145" s="229"/>
      <c r="P1145" s="229"/>
      <c r="Q1145" s="229"/>
      <c r="R1145" s="229"/>
      <c r="S1145" s="229"/>
      <c r="T1145" s="229"/>
      <c r="U1145" s="229"/>
      <c r="V1145" s="229"/>
      <c r="W1145" s="229"/>
      <c r="X1145" s="229"/>
      <c r="Y1145" s="229"/>
      <c r="Z1145" s="155"/>
      <c r="AA1145" s="1003"/>
    </row>
    <row r="1146" spans="1:30" s="354" customFormat="1" ht="5.25" customHeight="1" x14ac:dyDescent="0.2">
      <c r="A1146" s="292"/>
      <c r="B1146" s="230"/>
      <c r="C1146" s="750"/>
      <c r="D1146" s="750"/>
      <c r="E1146" s="750"/>
      <c r="F1146" s="750"/>
      <c r="G1146" s="750"/>
      <c r="H1146" s="750"/>
      <c r="I1146" s="750"/>
      <c r="J1146" s="750"/>
      <c r="K1146" s="750"/>
      <c r="L1146" s="750"/>
      <c r="M1146" s="750"/>
      <c r="N1146" s="750"/>
      <c r="O1146" s="750"/>
      <c r="P1146" s="750"/>
      <c r="Q1146" s="750"/>
      <c r="R1146" s="750"/>
      <c r="S1146" s="750"/>
      <c r="T1146" s="750"/>
      <c r="U1146" s="750"/>
      <c r="V1146" s="750"/>
      <c r="W1146" s="750"/>
      <c r="X1146" s="750"/>
      <c r="Y1146" s="750"/>
      <c r="Z1146" s="151"/>
      <c r="AA1146" s="1003"/>
    </row>
    <row r="1147" spans="1:30" s="884" customFormat="1" ht="36" customHeight="1" x14ac:dyDescent="0.2">
      <c r="A1147" s="292"/>
      <c r="B1147" s="225"/>
      <c r="C1147" s="1730" t="s">
        <v>976</v>
      </c>
      <c r="D1147" s="1791"/>
      <c r="E1147" s="1791"/>
      <c r="F1147" s="1791"/>
      <c r="G1147" s="1791"/>
      <c r="H1147" s="1791"/>
      <c r="I1147" s="1791"/>
      <c r="J1147" s="1791"/>
      <c r="K1147" s="1791"/>
      <c r="L1147" s="1791"/>
      <c r="M1147" s="1791"/>
      <c r="N1147" s="1791"/>
      <c r="O1147" s="1791"/>
      <c r="P1147" s="1791"/>
      <c r="Q1147" s="1791"/>
      <c r="R1147" s="1791"/>
      <c r="S1147" s="1791"/>
      <c r="T1147" s="1791"/>
      <c r="U1147" s="1791"/>
      <c r="V1147" s="1791"/>
      <c r="W1147" s="1791"/>
      <c r="X1147" s="1792"/>
      <c r="Y1147" s="698"/>
      <c r="Z1147" s="226"/>
      <c r="AA1147" s="1003"/>
    </row>
    <row r="1148" spans="1:30" s="354" customFormat="1" ht="5.25" customHeight="1" x14ac:dyDescent="0.2">
      <c r="A1148" s="292"/>
      <c r="B1148" s="228"/>
      <c r="C1148" s="229"/>
      <c r="D1148" s="229"/>
      <c r="E1148" s="229"/>
      <c r="F1148" s="229"/>
      <c r="G1148" s="229"/>
      <c r="H1148" s="229"/>
      <c r="I1148" s="229"/>
      <c r="J1148" s="229"/>
      <c r="K1148" s="229"/>
      <c r="L1148" s="229"/>
      <c r="M1148" s="229"/>
      <c r="N1148" s="229"/>
      <c r="O1148" s="229"/>
      <c r="P1148" s="229"/>
      <c r="Q1148" s="229"/>
      <c r="R1148" s="229"/>
      <c r="S1148" s="229"/>
      <c r="T1148" s="229"/>
      <c r="U1148" s="229"/>
      <c r="V1148" s="229"/>
      <c r="W1148" s="229"/>
      <c r="X1148" s="229"/>
      <c r="Y1148" s="229"/>
      <c r="Z1148" s="155"/>
      <c r="AA1148" s="1003"/>
    </row>
    <row r="1149" spans="1:30" s="354" customFormat="1" ht="5.25" customHeight="1" x14ac:dyDescent="0.2">
      <c r="A1149" s="292"/>
      <c r="B1149" s="230"/>
      <c r="C1149" s="750"/>
      <c r="D1149" s="750"/>
      <c r="E1149" s="750"/>
      <c r="F1149" s="750"/>
      <c r="G1149" s="750"/>
      <c r="H1149" s="750"/>
      <c r="I1149" s="750"/>
      <c r="J1149" s="750"/>
      <c r="K1149" s="750"/>
      <c r="L1149" s="750"/>
      <c r="M1149" s="750"/>
      <c r="N1149" s="750"/>
      <c r="O1149" s="750"/>
      <c r="P1149" s="750"/>
      <c r="Q1149" s="750"/>
      <c r="R1149" s="750"/>
      <c r="S1149" s="750"/>
      <c r="T1149" s="750"/>
      <c r="U1149" s="750"/>
      <c r="V1149" s="750"/>
      <c r="W1149" s="750"/>
      <c r="X1149" s="750"/>
      <c r="Y1149" s="750"/>
      <c r="Z1149" s="151"/>
      <c r="AA1149" s="1003"/>
    </row>
    <row r="1150" spans="1:30" s="354" customFormat="1" ht="30.75" customHeight="1" x14ac:dyDescent="0.2">
      <c r="A1150" s="292"/>
      <c r="B1150" s="230"/>
      <c r="C1150" s="1273" t="s">
        <v>1141</v>
      </c>
      <c r="D1150" s="1273"/>
      <c r="E1150" s="1273"/>
      <c r="F1150" s="1273"/>
      <c r="G1150" s="1273"/>
      <c r="H1150" s="1273"/>
      <c r="I1150" s="1273"/>
      <c r="J1150" s="1273"/>
      <c r="K1150" s="1273"/>
      <c r="L1150" s="1273"/>
      <c r="M1150" s="1273"/>
      <c r="N1150" s="1274"/>
      <c r="O1150" s="1274"/>
      <c r="P1150" s="1274"/>
      <c r="Q1150" s="1274"/>
      <c r="R1150" s="1274"/>
      <c r="S1150" s="1274"/>
      <c r="T1150" s="1274"/>
      <c r="U1150" s="332"/>
      <c r="V1150" s="332"/>
      <c r="W1150" s="1188" t="s">
        <v>1166</v>
      </c>
      <c r="X1150" s="1189"/>
      <c r="Y1150" s="750"/>
      <c r="Z1150" s="151"/>
      <c r="AA1150" s="1003">
        <f>IF(W1150="?",0,IF(W1150&lt;&gt;"",1,0))</f>
        <v>0</v>
      </c>
    </row>
    <row r="1151" spans="1:30" s="354" customFormat="1" ht="10.5" customHeight="1" x14ac:dyDescent="0.2">
      <c r="A1151" s="288" t="str">
        <f>IF($L$4&lt;&gt;"",$L$4,"")</f>
        <v>00000000</v>
      </c>
      <c r="B1151" s="197"/>
      <c r="C1151" s="198"/>
      <c r="D1151" s="198"/>
      <c r="E1151" s="198"/>
      <c r="F1151" s="198"/>
      <c r="G1151" s="198"/>
      <c r="H1151" s="198"/>
      <c r="I1151" s="198"/>
      <c r="J1151" s="198"/>
      <c r="K1151" s="198"/>
      <c r="L1151" s="198"/>
      <c r="M1151" s="198"/>
      <c r="N1151" s="198"/>
      <c r="O1151" s="198"/>
      <c r="P1151" s="198"/>
      <c r="Q1151" s="198"/>
      <c r="R1151" s="198"/>
      <c r="S1151" s="198"/>
      <c r="T1151" s="198"/>
      <c r="U1151" s="198"/>
      <c r="V1151" s="198"/>
      <c r="W1151" s="198"/>
      <c r="X1151" s="198"/>
      <c r="Y1151" s="198"/>
      <c r="Z1151" s="159"/>
      <c r="AA1151" s="1003"/>
    </row>
    <row r="1152" spans="1:30" s="354" customFormat="1" ht="5.25" customHeight="1" x14ac:dyDescent="0.2">
      <c r="A1152" s="292"/>
      <c r="B1152" s="964"/>
      <c r="C1152" s="965"/>
      <c r="D1152" s="965"/>
      <c r="E1152" s="965"/>
      <c r="F1152" s="965"/>
      <c r="G1152" s="965"/>
      <c r="H1152" s="965"/>
      <c r="I1152" s="965"/>
      <c r="J1152" s="965"/>
      <c r="K1152" s="965"/>
      <c r="L1152" s="965"/>
      <c r="M1152" s="965"/>
      <c r="N1152" s="965"/>
      <c r="O1152" s="965"/>
      <c r="P1152" s="965"/>
      <c r="Q1152" s="965"/>
      <c r="R1152" s="965"/>
      <c r="S1152" s="965"/>
      <c r="T1152" s="965"/>
      <c r="U1152" s="965"/>
      <c r="V1152" s="802"/>
      <c r="W1152" s="802"/>
      <c r="X1152" s="802"/>
      <c r="Y1152" s="802"/>
      <c r="Z1152" s="803"/>
      <c r="AA1152" s="1003"/>
      <c r="AB1152" s="146"/>
      <c r="AC1152" s="146"/>
      <c r="AD1152" s="146"/>
    </row>
    <row r="1153" spans="1:30" s="354" customFormat="1" ht="21" customHeight="1" x14ac:dyDescent="0.2">
      <c r="A1153" s="292"/>
      <c r="B1153" s="281"/>
      <c r="C1153" s="1807" t="s">
        <v>1324</v>
      </c>
      <c r="D1153" s="1673"/>
      <c r="E1153" s="1673"/>
      <c r="F1153" s="1673"/>
      <c r="G1153" s="847" t="s">
        <v>1662</v>
      </c>
      <c r="H1153" s="1808" t="str">
        <f>$L$10</f>
        <v/>
      </c>
      <c r="I1153" s="1809"/>
      <c r="J1153" s="1809"/>
      <c r="K1153" s="1809"/>
      <c r="L1153" s="1809"/>
      <c r="M1153" s="1809"/>
      <c r="N1153" s="1809"/>
      <c r="O1153" s="1809"/>
      <c r="P1153" s="1809"/>
      <c r="Q1153" s="1809"/>
      <c r="R1153" s="1809"/>
      <c r="S1153" s="1809"/>
      <c r="T1153" s="1810"/>
      <c r="U1153" s="1811" t="str">
        <f>$L$4</f>
        <v>00000000</v>
      </c>
      <c r="V1153" s="1812"/>
      <c r="W1153" s="1812"/>
      <c r="X1153" s="1813"/>
      <c r="Y1153" s="806"/>
      <c r="Z1153" s="186"/>
      <c r="AA1153" s="1003">
        <f>IF(SUM(AA1154:AA1205)&gt;0,10000,0)</f>
        <v>0</v>
      </c>
      <c r="AB1153" s="146"/>
      <c r="AC1153" s="146"/>
      <c r="AD1153" s="146"/>
    </row>
    <row r="1154" spans="1:30" ht="9" customHeight="1" x14ac:dyDescent="0.2">
      <c r="A1154" s="292"/>
      <c r="B1154" s="160"/>
      <c r="C1154" s="750"/>
      <c r="D1154" s="750"/>
      <c r="E1154" s="750"/>
      <c r="F1154" s="750"/>
      <c r="G1154" s="750"/>
      <c r="H1154" s="750"/>
      <c r="I1154" s="750"/>
      <c r="J1154" s="750"/>
      <c r="K1154" s="750"/>
      <c r="L1154" s="750"/>
      <c r="M1154" s="750"/>
      <c r="N1154" s="750"/>
      <c r="O1154" s="750"/>
      <c r="P1154" s="750"/>
      <c r="Q1154" s="750"/>
      <c r="R1154" s="750"/>
      <c r="S1154" s="750"/>
      <c r="T1154" s="750"/>
      <c r="U1154" s="750"/>
      <c r="V1154" s="750"/>
      <c r="W1154" s="750"/>
      <c r="X1154" s="750"/>
      <c r="Y1154" s="193"/>
      <c r="Z1154" s="186"/>
      <c r="AA1154" s="1003"/>
    </row>
    <row r="1155" spans="1:30" ht="21" customHeight="1" x14ac:dyDescent="0.2">
      <c r="A1155" s="296"/>
      <c r="B1155" s="160"/>
      <c r="C1155" s="750"/>
      <c r="D1155" s="797"/>
      <c r="E1155" s="797" t="s">
        <v>1596</v>
      </c>
      <c r="F1155" s="1800"/>
      <c r="G1155" s="1801"/>
      <c r="H1155" s="1801"/>
      <c r="I1155" s="1801"/>
      <c r="J1155" s="1801"/>
      <c r="K1155" s="1801"/>
      <c r="L1155" s="1801"/>
      <c r="M1155" s="1801"/>
      <c r="N1155" s="1801"/>
      <c r="O1155" s="1801"/>
      <c r="P1155" s="1801"/>
      <c r="Q1155" s="1801"/>
      <c r="R1155" s="1801"/>
      <c r="S1155" s="1801"/>
      <c r="T1155" s="1801"/>
      <c r="U1155" s="1801"/>
      <c r="V1155" s="1801"/>
      <c r="W1155" s="1801"/>
      <c r="X1155" s="1801"/>
      <c r="Y1155" s="193"/>
      <c r="Z1155" s="186"/>
      <c r="AA1155" s="1003">
        <f>IF(F1155="?",0,IF(F1155&lt;&gt;"",1,0))</f>
        <v>0</v>
      </c>
    </row>
    <row r="1156" spans="1:30" s="354" customFormat="1" ht="5.25" customHeight="1" x14ac:dyDescent="0.2">
      <c r="A1156" s="292"/>
      <c r="B1156" s="230"/>
      <c r="C1156" s="797"/>
      <c r="D1156" s="797"/>
      <c r="E1156" s="750"/>
      <c r="F1156" s="750"/>
      <c r="G1156" s="750"/>
      <c r="H1156" s="750"/>
      <c r="I1156" s="750"/>
      <c r="J1156" s="750"/>
      <c r="K1156" s="750"/>
      <c r="L1156" s="750"/>
      <c r="M1156" s="750"/>
      <c r="N1156" s="750"/>
      <c r="O1156" s="750"/>
      <c r="P1156" s="750"/>
      <c r="Q1156" s="750"/>
      <c r="R1156" s="797"/>
      <c r="S1156" s="797"/>
      <c r="T1156" s="797"/>
      <c r="U1156" s="797"/>
      <c r="V1156" s="797"/>
      <c r="W1156" s="797"/>
      <c r="X1156" s="750"/>
      <c r="Y1156" s="970"/>
      <c r="Z1156" s="151"/>
      <c r="AA1156" s="1003"/>
      <c r="AB1156" s="355"/>
      <c r="AC1156" s="355"/>
    </row>
    <row r="1157" spans="1:30" ht="21" customHeight="1" x14ac:dyDescent="0.2">
      <c r="A1157" s="296"/>
      <c r="B1157" s="160"/>
      <c r="C1157" s="750"/>
      <c r="D1157" s="750"/>
      <c r="E1157" s="797" t="s">
        <v>1070</v>
      </c>
      <c r="F1157" s="1798"/>
      <c r="G1157" s="1799"/>
      <c r="H1157" s="750"/>
      <c r="I1157" s="797" t="s">
        <v>905</v>
      </c>
      <c r="J1157" s="1800"/>
      <c r="K1157" s="1801"/>
      <c r="L1157" s="1801"/>
      <c r="M1157" s="1801"/>
      <c r="N1157" s="1801"/>
      <c r="O1157" s="1801"/>
      <c r="P1157" s="1801"/>
      <c r="Q1157" s="1801"/>
      <c r="R1157" s="1801"/>
      <c r="S1157" s="1801"/>
      <c r="T1157" s="1801"/>
      <c r="U1157" s="1801"/>
      <c r="V1157" s="1801"/>
      <c r="W1157" s="1801"/>
      <c r="X1157" s="1801"/>
      <c r="Y1157" s="193"/>
      <c r="Z1157" s="186"/>
      <c r="AA1157" s="1003">
        <f>IF(F1157="?",0,IF(F1157&lt;&gt;"",1,0))+IF(J1157="?",0,IF(J1157&lt;&gt;"",1,0))</f>
        <v>0</v>
      </c>
    </row>
    <row r="1158" spans="1:30" s="354" customFormat="1" ht="9" customHeight="1" x14ac:dyDescent="0.2">
      <c r="A1158" s="292"/>
      <c r="B1158" s="230"/>
      <c r="C1158" s="797"/>
      <c r="D1158" s="797"/>
      <c r="E1158" s="750"/>
      <c r="F1158" s="750"/>
      <c r="G1158" s="750"/>
      <c r="H1158" s="750"/>
      <c r="I1158" s="750"/>
      <c r="J1158" s="750"/>
      <c r="K1158" s="750"/>
      <c r="L1158" s="750"/>
      <c r="M1158" s="750"/>
      <c r="N1158" s="750"/>
      <c r="O1158" s="750"/>
      <c r="P1158" s="750"/>
      <c r="Q1158" s="750"/>
      <c r="R1158" s="797"/>
      <c r="S1158" s="797"/>
      <c r="T1158" s="797"/>
      <c r="U1158" s="797"/>
      <c r="V1158" s="797"/>
      <c r="W1158" s="797"/>
      <c r="X1158" s="750"/>
      <c r="Y1158" s="970"/>
      <c r="Z1158" s="151"/>
      <c r="AA1158" s="1003"/>
      <c r="AB1158" s="355"/>
      <c r="AC1158" s="355"/>
    </row>
    <row r="1159" spans="1:30" s="354" customFormat="1" ht="24" customHeight="1" x14ac:dyDescent="0.2">
      <c r="A1159" s="296"/>
      <c r="B1159" s="230"/>
      <c r="C1159" s="1802" t="s">
        <v>1597</v>
      </c>
      <c r="D1159" s="1803"/>
      <c r="E1159" s="1803"/>
      <c r="F1159" s="1803"/>
      <c r="G1159" s="1803"/>
      <c r="H1159" s="1803"/>
      <c r="I1159" s="1803"/>
      <c r="J1159" s="1803"/>
      <c r="K1159" s="1803"/>
      <c r="L1159" s="1803"/>
      <c r="M1159" s="1803"/>
      <c r="N1159" s="1803"/>
      <c r="O1159" s="1803"/>
      <c r="P1159" s="1803"/>
      <c r="Q1159" s="1803"/>
      <c r="R1159" s="1803"/>
      <c r="S1159" s="1803"/>
      <c r="T1159" s="1803"/>
      <c r="U1159" s="963"/>
      <c r="V1159" s="855" t="s">
        <v>1166</v>
      </c>
      <c r="W1159" s="103"/>
      <c r="X1159" s="855" t="s">
        <v>1166</v>
      </c>
      <c r="Y1159" s="797"/>
      <c r="Z1159" s="151"/>
      <c r="AA1159" s="1003">
        <f>IF(V1159="?",0,IF(V1159&lt;&gt;"",1,0))+IF(X1159="?",0,IF(X1159&lt;&gt;"",1,0))</f>
        <v>0</v>
      </c>
      <c r="AB1159" s="355"/>
      <c r="AC1159" s="355"/>
    </row>
    <row r="1160" spans="1:30" s="354" customFormat="1" ht="9" customHeight="1" x14ac:dyDescent="0.2">
      <c r="A1160" s="292"/>
      <c r="B1160" s="230"/>
      <c r="C1160" s="797"/>
      <c r="D1160" s="797"/>
      <c r="E1160" s="750"/>
      <c r="F1160" s="750"/>
      <c r="G1160" s="750"/>
      <c r="H1160" s="750"/>
      <c r="I1160" s="750"/>
      <c r="J1160" s="750"/>
      <c r="K1160" s="750"/>
      <c r="L1160" s="750"/>
      <c r="M1160" s="750"/>
      <c r="N1160" s="750"/>
      <c r="O1160" s="750"/>
      <c r="P1160" s="750"/>
      <c r="Q1160" s="750"/>
      <c r="R1160" s="797"/>
      <c r="S1160" s="797"/>
      <c r="T1160" s="797"/>
      <c r="U1160" s="797"/>
      <c r="V1160" s="797"/>
      <c r="W1160" s="797"/>
      <c r="X1160" s="750"/>
      <c r="Y1160" s="970"/>
      <c r="Z1160" s="151"/>
      <c r="AA1160" s="1003"/>
      <c r="AB1160" s="355"/>
      <c r="AC1160" s="355"/>
    </row>
    <row r="1161" spans="1:30" s="354" customFormat="1" ht="21" customHeight="1" x14ac:dyDescent="0.2">
      <c r="A1161" s="296"/>
      <c r="B1161" s="230"/>
      <c r="C1161" s="797"/>
      <c r="D1161" s="797"/>
      <c r="E1161" s="797"/>
      <c r="F1161" s="797"/>
      <c r="G1161" s="797"/>
      <c r="H1161" s="797" t="s">
        <v>1598</v>
      </c>
      <c r="I1161" s="1188" t="s">
        <v>1166</v>
      </c>
      <c r="J1161" s="1804"/>
      <c r="K1161" s="1804"/>
      <c r="L1161" s="1804"/>
      <c r="M1161" s="1805"/>
      <c r="N1161" s="1805"/>
      <c r="O1161" s="1805"/>
      <c r="P1161" s="1805"/>
      <c r="Q1161" s="1805"/>
      <c r="R1161" s="1805"/>
      <c r="S1161" s="1805"/>
      <c r="T1161" s="1805"/>
      <c r="U1161" s="1805"/>
      <c r="V1161" s="1805"/>
      <c r="W1161" s="1805"/>
      <c r="X1161" s="1806"/>
      <c r="Y1161" s="970"/>
      <c r="Z1161" s="151"/>
      <c r="AA1161" s="1003">
        <f>IF(I1161="?",0,IF(I1161&lt;&gt;"",1,0))</f>
        <v>0</v>
      </c>
      <c r="AB1161" s="355"/>
      <c r="AC1161" s="355"/>
    </row>
    <row r="1162" spans="1:30" s="354" customFormat="1" ht="5.25" customHeight="1" x14ac:dyDescent="0.2">
      <c r="A1162" s="292"/>
      <c r="B1162" s="230"/>
      <c r="C1162" s="797"/>
      <c r="D1162" s="797"/>
      <c r="E1162" s="750"/>
      <c r="F1162" s="750"/>
      <c r="G1162" s="750"/>
      <c r="H1162" s="750"/>
      <c r="I1162" s="750"/>
      <c r="J1162" s="750"/>
      <c r="K1162" s="750"/>
      <c r="L1162" s="750"/>
      <c r="M1162" s="750"/>
      <c r="N1162" s="750"/>
      <c r="O1162" s="750"/>
      <c r="P1162" s="750"/>
      <c r="Q1162" s="750"/>
      <c r="R1162" s="797"/>
      <c r="S1162" s="797"/>
      <c r="T1162" s="797"/>
      <c r="U1162" s="797"/>
      <c r="V1162" s="797"/>
      <c r="W1162" s="797"/>
      <c r="X1162" s="750"/>
      <c r="Y1162" s="970"/>
      <c r="Z1162" s="151"/>
      <c r="AA1162" s="1003"/>
      <c r="AB1162" s="355"/>
      <c r="AC1162" s="355"/>
    </row>
    <row r="1163" spans="1:30" s="354" customFormat="1" ht="21" customHeight="1" x14ac:dyDescent="0.2">
      <c r="A1163" s="296"/>
      <c r="B1163" s="230"/>
      <c r="C1163" s="750" t="s">
        <v>1631</v>
      </c>
      <c r="D1163" s="797"/>
      <c r="E1163" s="797"/>
      <c r="F1163" s="797"/>
      <c r="G1163" s="797"/>
      <c r="H1163" s="797"/>
      <c r="I1163" s="797"/>
      <c r="J1163" s="797"/>
      <c r="K1163" s="797"/>
      <c r="L1163" s="797"/>
      <c r="M1163" s="797"/>
      <c r="N1163" s="797"/>
      <c r="O1163" s="797"/>
      <c r="P1163" s="797"/>
      <c r="Q1163" s="855" t="s">
        <v>1166</v>
      </c>
      <c r="R1163" s="749" t="s">
        <v>1632</v>
      </c>
      <c r="S1163" s="970"/>
      <c r="T1163" s="855" t="s">
        <v>1166</v>
      </c>
      <c r="U1163" s="749" t="s">
        <v>1633</v>
      </c>
      <c r="V1163" s="970"/>
      <c r="W1163" s="855" t="s">
        <v>1166</v>
      </c>
      <c r="X1163" s="749" t="s">
        <v>1634</v>
      </c>
      <c r="Y1163" s="970"/>
      <c r="Z1163" s="151"/>
      <c r="AA1163" s="1003">
        <f>IF(Q1163="?",0,IF(Q1163&lt;&gt;"",1,0))+IF(T1163="?",0,IF(T1163&lt;&gt;"",1,0))+IF(W1163="?",0,IF(W1163&lt;&gt;"",1,0))</f>
        <v>0</v>
      </c>
      <c r="AB1163" s="355"/>
      <c r="AC1163" s="355"/>
    </row>
    <row r="1164" spans="1:30" ht="9" customHeight="1" x14ac:dyDescent="0.2">
      <c r="A1164" s="292"/>
      <c r="B1164" s="281"/>
      <c r="C1164" s="749"/>
      <c r="D1164" s="749"/>
      <c r="E1164" s="749"/>
      <c r="F1164" s="749"/>
      <c r="G1164" s="749"/>
      <c r="H1164" s="749"/>
      <c r="I1164" s="749"/>
      <c r="J1164" s="749"/>
      <c r="K1164" s="749"/>
      <c r="L1164" s="749"/>
      <c r="M1164" s="749"/>
      <c r="N1164" s="749"/>
      <c r="O1164" s="749"/>
      <c r="P1164" s="749"/>
      <c r="Q1164" s="749"/>
      <c r="R1164" s="749"/>
      <c r="S1164" s="749"/>
      <c r="T1164" s="749"/>
      <c r="U1164" s="749"/>
      <c r="V1164" s="749"/>
      <c r="W1164" s="749"/>
      <c r="X1164" s="749"/>
      <c r="Y1164" s="220"/>
      <c r="Z1164" s="186"/>
      <c r="AA1164" s="1003"/>
    </row>
    <row r="1165" spans="1:30" s="353" customFormat="1" ht="27" customHeight="1" x14ac:dyDescent="0.2">
      <c r="A1165" s="459" t="s">
        <v>258</v>
      </c>
      <c r="B1165" s="165"/>
      <c r="C1165" s="1787" t="s">
        <v>1599</v>
      </c>
      <c r="D1165" s="1788"/>
      <c r="E1165" s="1788"/>
      <c r="F1165" s="1788"/>
      <c r="G1165" s="1788"/>
      <c r="H1165" s="1788"/>
      <c r="I1165" s="1788"/>
      <c r="J1165" s="1788"/>
      <c r="K1165" s="1788"/>
      <c r="L1165" s="1788"/>
      <c r="M1165" s="1788"/>
      <c r="N1165" s="1788"/>
      <c r="O1165" s="1788"/>
      <c r="P1165" s="1788"/>
      <c r="Q1165" s="1788"/>
      <c r="R1165" s="1788"/>
      <c r="S1165" s="1788"/>
      <c r="T1165" s="1793"/>
      <c r="U1165" s="1793"/>
      <c r="V1165" s="1793"/>
      <c r="W1165" s="1793"/>
      <c r="X1165" s="1794"/>
      <c r="Y1165" s="239"/>
      <c r="Z1165" s="166"/>
      <c r="AA1165" s="1003"/>
    </row>
    <row r="1166" spans="1:30" ht="5.25" customHeight="1" x14ac:dyDescent="0.2">
      <c r="A1166" s="292"/>
      <c r="B1166" s="281"/>
      <c r="C1166" s="749"/>
      <c r="D1166" s="749"/>
      <c r="E1166" s="749"/>
      <c r="F1166" s="749"/>
      <c r="G1166" s="749"/>
      <c r="H1166" s="749"/>
      <c r="I1166" s="749"/>
      <c r="J1166" s="749"/>
      <c r="K1166" s="749"/>
      <c r="L1166" s="749"/>
      <c r="M1166" s="749"/>
      <c r="N1166" s="749"/>
      <c r="O1166" s="749"/>
      <c r="P1166" s="749"/>
      <c r="Q1166" s="749"/>
      <c r="R1166" s="749"/>
      <c r="S1166" s="749"/>
      <c r="T1166" s="749"/>
      <c r="U1166" s="749"/>
      <c r="V1166" s="749"/>
      <c r="W1166" s="749"/>
      <c r="X1166" s="749"/>
      <c r="Y1166" s="220"/>
      <c r="Z1166" s="186"/>
      <c r="AA1166" s="1003"/>
    </row>
    <row r="1167" spans="1:30" s="354" customFormat="1" ht="21" customHeight="1" x14ac:dyDescent="0.2">
      <c r="A1167" s="296"/>
      <c r="B1167" s="230"/>
      <c r="C1167" s="797"/>
      <c r="D1167" s="797"/>
      <c r="E1167" s="797"/>
      <c r="F1167" s="797"/>
      <c r="G1167" s="797"/>
      <c r="H1167" s="797"/>
      <c r="I1167" s="797" t="s">
        <v>1600</v>
      </c>
      <c r="J1167" s="1795"/>
      <c r="K1167" s="1796"/>
      <c r="L1167" s="1797"/>
      <c r="M1167" s="750" t="s">
        <v>1601</v>
      </c>
      <c r="N1167" s="797"/>
      <c r="O1167" s="797"/>
      <c r="P1167" s="1795"/>
      <c r="Q1167" s="1796"/>
      <c r="R1167" s="1797"/>
      <c r="S1167" s="750" t="s">
        <v>1602</v>
      </c>
      <c r="T1167" s="797"/>
      <c r="U1167" s="1795"/>
      <c r="V1167" s="1796"/>
      <c r="W1167" s="1797"/>
      <c r="X1167" s="750" t="s">
        <v>1025</v>
      </c>
      <c r="Y1167" s="797"/>
      <c r="Z1167" s="151"/>
      <c r="AA1167" s="1003">
        <f>IF(J1167="?",0,IF(J1167&lt;&gt;"",1,0))+IF(P1167="?",0,IF(P1167&lt;&gt;"",1,0))+IF(U1167="?",0,IF(U1167&lt;&gt;"",1,0))</f>
        <v>0</v>
      </c>
      <c r="AB1167" s="355"/>
      <c r="AC1167" s="355"/>
    </row>
    <row r="1168" spans="1:30" s="354" customFormat="1" ht="5.25" customHeight="1" x14ac:dyDescent="0.2">
      <c r="A1168" s="292"/>
      <c r="B1168" s="230"/>
      <c r="C1168" s="797"/>
      <c r="D1168" s="797"/>
      <c r="E1168" s="750"/>
      <c r="F1168" s="750"/>
      <c r="G1168" s="750"/>
      <c r="H1168" s="750"/>
      <c r="I1168" s="750"/>
      <c r="J1168" s="750"/>
      <c r="K1168" s="750"/>
      <c r="L1168" s="750"/>
      <c r="M1168" s="750"/>
      <c r="N1168" s="750"/>
      <c r="O1168" s="750"/>
      <c r="P1168" s="750"/>
      <c r="Q1168" s="750"/>
      <c r="R1168" s="797"/>
      <c r="S1168" s="797"/>
      <c r="T1168" s="797"/>
      <c r="U1168" s="797"/>
      <c r="V1168" s="797"/>
      <c r="W1168" s="797"/>
      <c r="X1168" s="750"/>
      <c r="Y1168" s="970"/>
      <c r="Z1168" s="151"/>
      <c r="AA1168" s="1003"/>
      <c r="AB1168" s="355"/>
      <c r="AC1168" s="355"/>
    </row>
    <row r="1169" spans="1:29" s="353" customFormat="1" ht="27" customHeight="1" x14ac:dyDescent="0.2">
      <c r="A1169" s="459" t="s">
        <v>258</v>
      </c>
      <c r="B1169" s="165"/>
      <c r="C1169" s="1787" t="s">
        <v>1603</v>
      </c>
      <c r="D1169" s="1788"/>
      <c r="E1169" s="1788"/>
      <c r="F1169" s="1788"/>
      <c r="G1169" s="1788"/>
      <c r="H1169" s="1788"/>
      <c r="I1169" s="1788"/>
      <c r="J1169" s="1788"/>
      <c r="K1169" s="1788"/>
      <c r="L1169" s="1788"/>
      <c r="M1169" s="1788"/>
      <c r="N1169" s="1788"/>
      <c r="O1169" s="1788"/>
      <c r="P1169" s="1788"/>
      <c r="Q1169" s="1788"/>
      <c r="R1169" s="1788"/>
      <c r="S1169" s="1788"/>
      <c r="T1169" s="1793"/>
      <c r="U1169" s="1793"/>
      <c r="V1169" s="1793"/>
      <c r="W1169" s="1793"/>
      <c r="X1169" s="1794"/>
      <c r="Y1169" s="239"/>
      <c r="Z1169" s="166"/>
      <c r="AA1169" s="1003"/>
    </row>
    <row r="1170" spans="1:29" s="354" customFormat="1" ht="5.25" customHeight="1" x14ac:dyDescent="0.2">
      <c r="A1170" s="292"/>
      <c r="B1170" s="230"/>
      <c r="C1170" s="797"/>
      <c r="D1170" s="797"/>
      <c r="E1170" s="750"/>
      <c r="F1170" s="750"/>
      <c r="G1170" s="750"/>
      <c r="H1170" s="750"/>
      <c r="I1170" s="750"/>
      <c r="J1170" s="750"/>
      <c r="K1170" s="750"/>
      <c r="L1170" s="750"/>
      <c r="M1170" s="750"/>
      <c r="N1170" s="750"/>
      <c r="O1170" s="750"/>
      <c r="P1170" s="750"/>
      <c r="Q1170" s="750"/>
      <c r="R1170" s="797"/>
      <c r="S1170" s="797"/>
      <c r="T1170" s="797"/>
      <c r="U1170" s="797"/>
      <c r="V1170" s="797"/>
      <c r="W1170" s="797"/>
      <c r="X1170" s="750"/>
      <c r="Y1170" s="970"/>
      <c r="Z1170" s="151"/>
      <c r="AA1170" s="1003"/>
      <c r="AB1170" s="355"/>
      <c r="AC1170" s="355"/>
    </row>
    <row r="1171" spans="1:29" s="354" customFormat="1" ht="21" customHeight="1" x14ac:dyDescent="0.2">
      <c r="A1171" s="296"/>
      <c r="B1171" s="230"/>
      <c r="C1171" s="797"/>
      <c r="D1171" s="797"/>
      <c r="E1171" s="797"/>
      <c r="F1171" s="797"/>
      <c r="G1171" s="797"/>
      <c r="H1171" s="797"/>
      <c r="I1171" s="797" t="s">
        <v>1604</v>
      </c>
      <c r="J1171" s="1795"/>
      <c r="K1171" s="1796"/>
      <c r="L1171" s="1797"/>
      <c r="M1171" s="750" t="s">
        <v>1601</v>
      </c>
      <c r="N1171" s="797"/>
      <c r="O1171" s="797"/>
      <c r="P1171" s="1795"/>
      <c r="Q1171" s="1796"/>
      <c r="R1171" s="1797"/>
      <c r="S1171" s="750" t="s">
        <v>1602</v>
      </c>
      <c r="T1171" s="797"/>
      <c r="U1171" s="1795"/>
      <c r="V1171" s="1796"/>
      <c r="W1171" s="1797"/>
      <c r="X1171" s="750" t="s">
        <v>1025</v>
      </c>
      <c r="Y1171" s="797"/>
      <c r="Z1171" s="151"/>
      <c r="AA1171" s="1003">
        <f>IF(J1171="?",0,IF(J1171&lt;&gt;"",1,0))+IF(P1171="?",0,IF(P1171&lt;&gt;"",1,0))+IF(U1171="?",0,IF(U1171&lt;&gt;"",1,0))</f>
        <v>0</v>
      </c>
      <c r="AB1171" s="355"/>
      <c r="AC1171" s="355"/>
    </row>
    <row r="1172" spans="1:29" s="354" customFormat="1" ht="9" customHeight="1" x14ac:dyDescent="0.2">
      <c r="A1172" s="292"/>
      <c r="B1172" s="281"/>
      <c r="C1172" s="749"/>
      <c r="D1172" s="749"/>
      <c r="E1172" s="749"/>
      <c r="F1172" s="749"/>
      <c r="G1172" s="749"/>
      <c r="H1172" s="749"/>
      <c r="I1172" s="749"/>
      <c r="J1172" s="749"/>
      <c r="K1172" s="749"/>
      <c r="L1172" s="749"/>
      <c r="M1172" s="749"/>
      <c r="N1172" s="749"/>
      <c r="O1172" s="749"/>
      <c r="P1172" s="749"/>
      <c r="Q1172" s="749"/>
      <c r="R1172" s="749"/>
      <c r="S1172" s="749"/>
      <c r="T1172" s="749"/>
      <c r="U1172" s="749"/>
      <c r="V1172" s="749"/>
      <c r="W1172" s="749"/>
      <c r="X1172" s="749"/>
      <c r="Y1172" s="220"/>
      <c r="Z1172" s="186"/>
      <c r="AA1172" s="1003"/>
      <c r="AB1172" s="355"/>
      <c r="AC1172" s="355"/>
    </row>
    <row r="1173" spans="1:29" s="353" customFormat="1" ht="27" customHeight="1" x14ac:dyDescent="0.2">
      <c r="A1173" s="459" t="s">
        <v>258</v>
      </c>
      <c r="B1173" s="165"/>
      <c r="C1173" s="1787" t="s">
        <v>1648</v>
      </c>
      <c r="D1173" s="1788"/>
      <c r="E1173" s="1788"/>
      <c r="F1173" s="1788"/>
      <c r="G1173" s="1788"/>
      <c r="H1173" s="1788"/>
      <c r="I1173" s="1788"/>
      <c r="J1173" s="1788"/>
      <c r="K1173" s="1788"/>
      <c r="L1173" s="1788"/>
      <c r="M1173" s="1788"/>
      <c r="N1173" s="1788"/>
      <c r="O1173" s="1788"/>
      <c r="P1173" s="1788"/>
      <c r="Q1173" s="1788"/>
      <c r="R1173" s="1788"/>
      <c r="S1173" s="1788"/>
      <c r="T1173" s="1793"/>
      <c r="U1173" s="1793"/>
      <c r="V1173" s="1793"/>
      <c r="W1173" s="1793"/>
      <c r="X1173" s="1794"/>
      <c r="Y1173" s="239"/>
      <c r="Z1173" s="166"/>
      <c r="AA1173" s="1003"/>
    </row>
    <row r="1174" spans="1:29" s="354" customFormat="1" ht="5.25" customHeight="1" x14ac:dyDescent="0.2">
      <c r="A1174" s="292"/>
      <c r="B1174" s="281"/>
      <c r="C1174" s="749"/>
      <c r="D1174" s="749"/>
      <c r="E1174" s="749"/>
      <c r="F1174" s="749"/>
      <c r="G1174" s="749"/>
      <c r="H1174" s="749"/>
      <c r="I1174" s="749"/>
      <c r="J1174" s="749"/>
      <c r="K1174" s="749"/>
      <c r="L1174" s="749"/>
      <c r="M1174" s="749"/>
      <c r="N1174" s="749"/>
      <c r="O1174" s="749"/>
      <c r="P1174" s="749"/>
      <c r="Q1174" s="749"/>
      <c r="R1174" s="749"/>
      <c r="S1174" s="749"/>
      <c r="T1174" s="749"/>
      <c r="U1174" s="749"/>
      <c r="V1174" s="749"/>
      <c r="W1174" s="749"/>
      <c r="X1174" s="749"/>
      <c r="Y1174" s="220"/>
      <c r="Z1174" s="186"/>
      <c r="AA1174" s="1003"/>
      <c r="AB1174" s="355"/>
      <c r="AC1174" s="355"/>
    </row>
    <row r="1175" spans="1:29" s="354" customFormat="1" ht="21" customHeight="1" x14ac:dyDescent="0.2">
      <c r="A1175" s="296"/>
      <c r="B1175" s="230"/>
      <c r="C1175" s="750" t="s">
        <v>1605</v>
      </c>
      <c r="D1175" s="797"/>
      <c r="E1175" s="797"/>
      <c r="F1175" s="797"/>
      <c r="G1175" s="797"/>
      <c r="H1175" s="797"/>
      <c r="I1175" s="797"/>
      <c r="J1175" s="750"/>
      <c r="K1175" s="750"/>
      <c r="L1175" s="750"/>
      <c r="M1175" s="750"/>
      <c r="N1175" s="750"/>
      <c r="O1175" s="750"/>
      <c r="P1175" s="750"/>
      <c r="Q1175" s="750"/>
      <c r="R1175" s="750"/>
      <c r="S1175" s="750"/>
      <c r="T1175" s="797"/>
      <c r="U1175" s="1795"/>
      <c r="V1175" s="1796"/>
      <c r="W1175" s="1797"/>
      <c r="X1175" s="750" t="s">
        <v>1000</v>
      </c>
      <c r="Y1175" s="797"/>
      <c r="Z1175" s="151"/>
      <c r="AA1175" s="1003">
        <f>IF(U1175="?",0,IF(U1175&lt;&gt;"",1,0))</f>
        <v>0</v>
      </c>
      <c r="AB1175" s="355"/>
      <c r="AC1175" s="355"/>
    </row>
    <row r="1176" spans="1:29" s="354" customFormat="1" ht="9" customHeight="1" x14ac:dyDescent="0.2">
      <c r="A1176" s="292"/>
      <c r="B1176" s="281"/>
      <c r="C1176" s="749"/>
      <c r="D1176" s="749"/>
      <c r="E1176" s="749"/>
      <c r="F1176" s="749"/>
      <c r="G1176" s="749"/>
      <c r="H1176" s="749"/>
      <c r="I1176" s="749"/>
      <c r="J1176" s="749"/>
      <c r="K1176" s="749"/>
      <c r="L1176" s="749"/>
      <c r="M1176" s="749"/>
      <c r="N1176" s="749"/>
      <c r="O1176" s="749"/>
      <c r="P1176" s="749"/>
      <c r="Q1176" s="749"/>
      <c r="R1176" s="749"/>
      <c r="S1176" s="749"/>
      <c r="T1176" s="749"/>
      <c r="U1176" s="749"/>
      <c r="V1176" s="749"/>
      <c r="W1176" s="749"/>
      <c r="X1176" s="749"/>
      <c r="Y1176" s="220"/>
      <c r="Z1176" s="186"/>
      <c r="AA1176" s="1003"/>
      <c r="AB1176" s="355"/>
      <c r="AC1176" s="355"/>
    </row>
    <row r="1177" spans="1:29" s="353" customFormat="1" ht="21" customHeight="1" x14ac:dyDescent="0.2">
      <c r="A1177" s="459" t="s">
        <v>258</v>
      </c>
      <c r="B1177" s="165"/>
      <c r="C1177" s="1787" t="s">
        <v>1649</v>
      </c>
      <c r="D1177" s="1788"/>
      <c r="E1177" s="1788"/>
      <c r="F1177" s="1788"/>
      <c r="G1177" s="1788"/>
      <c r="H1177" s="1788"/>
      <c r="I1177" s="1788"/>
      <c r="J1177" s="1788"/>
      <c r="K1177" s="1788"/>
      <c r="L1177" s="1788"/>
      <c r="M1177" s="1788"/>
      <c r="N1177" s="1788"/>
      <c r="O1177" s="1788"/>
      <c r="P1177" s="1788"/>
      <c r="Q1177" s="1788"/>
      <c r="R1177" s="1788"/>
      <c r="S1177" s="1788"/>
      <c r="T1177" s="1789"/>
      <c r="U1177" s="1789"/>
      <c r="V1177" s="1789"/>
      <c r="W1177" s="1789"/>
      <c r="X1177" s="1790"/>
      <c r="Y1177" s="239"/>
      <c r="Z1177" s="166"/>
      <c r="AA1177" s="1003"/>
    </row>
    <row r="1178" spans="1:29" s="354" customFormat="1" ht="9" customHeight="1" x14ac:dyDescent="0.2">
      <c r="A1178" s="292"/>
      <c r="B1178" s="281"/>
      <c r="C1178" s="749"/>
      <c r="D1178" s="749"/>
      <c r="E1178" s="749"/>
      <c r="F1178" s="749"/>
      <c r="G1178" s="749"/>
      <c r="H1178" s="749"/>
      <c r="I1178" s="749"/>
      <c r="J1178" s="749"/>
      <c r="K1178" s="749"/>
      <c r="L1178" s="749"/>
      <c r="M1178" s="749"/>
      <c r="N1178" s="749"/>
      <c r="O1178" s="749"/>
      <c r="P1178" s="749"/>
      <c r="Q1178" s="749"/>
      <c r="R1178" s="749"/>
      <c r="S1178" s="749"/>
      <c r="T1178" s="749"/>
      <c r="U1178" s="749"/>
      <c r="V1178" s="749"/>
      <c r="W1178" s="749"/>
      <c r="X1178" s="749"/>
      <c r="Y1178" s="220"/>
      <c r="Z1178" s="186"/>
      <c r="AA1178" s="1003"/>
      <c r="AB1178" s="355"/>
      <c r="AC1178" s="355"/>
    </row>
    <row r="1179" spans="1:29" s="354" customFormat="1" ht="21" customHeight="1" x14ac:dyDescent="0.2">
      <c r="A1179" s="296"/>
      <c r="B1179" s="230"/>
      <c r="C1179" s="749"/>
      <c r="D1179" s="855" t="s">
        <v>1166</v>
      </c>
      <c r="E1179" s="749" t="s">
        <v>1606</v>
      </c>
      <c r="F1179" s="749"/>
      <c r="G1179" s="749"/>
      <c r="H1179" s="749"/>
      <c r="I1179" s="749"/>
      <c r="J1179" s="749"/>
      <c r="K1179" s="749"/>
      <c r="L1179" s="855" t="s">
        <v>1166</v>
      </c>
      <c r="M1179" s="749" t="s">
        <v>1607</v>
      </c>
      <c r="N1179" s="749"/>
      <c r="O1179" s="749"/>
      <c r="P1179" s="749"/>
      <c r="Q1179" s="749"/>
      <c r="R1179" s="749"/>
      <c r="S1179" s="749"/>
      <c r="T1179" s="855" t="s">
        <v>1166</v>
      </c>
      <c r="U1179" s="749" t="s">
        <v>1608</v>
      </c>
      <c r="V1179" s="749"/>
      <c r="W1179" s="749"/>
      <c r="X1179" s="749"/>
      <c r="Y1179" s="220"/>
      <c r="Z1179" s="151"/>
      <c r="AA1179" s="1003">
        <f>IF(D1179="?",0,IF(D1179&lt;&gt;"",1,0))+IF(L1179="?",0,IF(L1179&lt;&gt;"",1,0))+IF(T1179="?",0,IF(T1179&lt;&gt;"",1,0))</f>
        <v>0</v>
      </c>
      <c r="AB1179" s="355"/>
      <c r="AC1179" s="355"/>
    </row>
    <row r="1180" spans="1:29" s="971" customFormat="1" ht="5.25" customHeight="1" x14ac:dyDescent="0.2">
      <c r="A1180" s="292"/>
      <c r="B1180" s="230"/>
      <c r="C1180" s="749"/>
      <c r="D1180" s="750"/>
      <c r="E1180" s="749"/>
      <c r="F1180" s="749"/>
      <c r="G1180" s="749"/>
      <c r="H1180" s="749"/>
      <c r="I1180" s="749"/>
      <c r="J1180" s="749"/>
      <c r="K1180" s="749"/>
      <c r="L1180" s="749"/>
      <c r="M1180" s="749"/>
      <c r="N1180" s="749"/>
      <c r="O1180" s="749"/>
      <c r="P1180" s="749"/>
      <c r="Q1180" s="749"/>
      <c r="R1180" s="749"/>
      <c r="S1180" s="963"/>
      <c r="T1180" s="963"/>
      <c r="U1180" s="963"/>
      <c r="V1180" s="963"/>
      <c r="W1180" s="963"/>
      <c r="X1180" s="963"/>
      <c r="Y1180" s="970"/>
      <c r="Z1180" s="151"/>
      <c r="AA1180" s="1006"/>
      <c r="AB1180" s="972"/>
      <c r="AC1180" s="972"/>
    </row>
    <row r="1181" spans="1:29" s="354" customFormat="1" ht="21" customHeight="1" x14ac:dyDescent="0.2">
      <c r="A1181" s="296"/>
      <c r="B1181" s="230"/>
      <c r="C1181" s="749"/>
      <c r="D1181" s="855" t="s">
        <v>1166</v>
      </c>
      <c r="E1181" s="749" t="s">
        <v>1609</v>
      </c>
      <c r="F1181" s="749"/>
      <c r="G1181" s="749"/>
      <c r="H1181" s="749"/>
      <c r="I1181" s="749"/>
      <c r="J1181" s="749"/>
      <c r="K1181" s="749"/>
      <c r="L1181" s="855" t="s">
        <v>1166</v>
      </c>
      <c r="M1181" s="749" t="s">
        <v>1610</v>
      </c>
      <c r="N1181" s="749"/>
      <c r="O1181" s="749"/>
      <c r="P1181" s="749"/>
      <c r="Q1181" s="749"/>
      <c r="R1181" s="963"/>
      <c r="S1181" s="963"/>
      <c r="T1181" s="855" t="s">
        <v>1166</v>
      </c>
      <c r="U1181" s="749" t="s">
        <v>1611</v>
      </c>
      <c r="V1181" s="963"/>
      <c r="W1181" s="963"/>
      <c r="X1181" s="749"/>
      <c r="Y1181" s="220"/>
      <c r="Z1181" s="151"/>
      <c r="AA1181" s="1003">
        <f>IF(D1181="?",0,IF(D1181&lt;&gt;"",1,0))+IF(L1181="?",0,IF(L1181&lt;&gt;"",1,0))+IF(T1181="?",0,IF(T1181&lt;&gt;"",1,0))</f>
        <v>0</v>
      </c>
      <c r="AB1181" s="355"/>
      <c r="AC1181" s="355"/>
    </row>
    <row r="1182" spans="1:29" s="971" customFormat="1" ht="5.25" customHeight="1" x14ac:dyDescent="0.2">
      <c r="A1182" s="292"/>
      <c r="B1182" s="230"/>
      <c r="C1182" s="749"/>
      <c r="D1182" s="750"/>
      <c r="E1182" s="749"/>
      <c r="F1182" s="749"/>
      <c r="G1182" s="749"/>
      <c r="H1182" s="749"/>
      <c r="I1182" s="749"/>
      <c r="J1182" s="749"/>
      <c r="K1182" s="749"/>
      <c r="L1182" s="749"/>
      <c r="M1182" s="749"/>
      <c r="N1182" s="749"/>
      <c r="O1182" s="749"/>
      <c r="P1182" s="749"/>
      <c r="Q1182" s="749"/>
      <c r="R1182" s="963"/>
      <c r="S1182" s="963"/>
      <c r="T1182" s="963"/>
      <c r="U1182" s="963"/>
      <c r="V1182" s="963"/>
      <c r="W1182" s="963"/>
      <c r="X1182" s="749"/>
      <c r="Y1182" s="970"/>
      <c r="Z1182" s="151"/>
      <c r="AA1182" s="1006"/>
      <c r="AB1182" s="972"/>
      <c r="AC1182" s="972"/>
    </row>
    <row r="1183" spans="1:29" s="354" customFormat="1" ht="21" customHeight="1" x14ac:dyDescent="0.2">
      <c r="A1183" s="296"/>
      <c r="B1183" s="230"/>
      <c r="C1183" s="749"/>
      <c r="D1183" s="855" t="s">
        <v>1166</v>
      </c>
      <c r="E1183" s="749" t="s">
        <v>1612</v>
      </c>
      <c r="F1183" s="749"/>
      <c r="G1183" s="749"/>
      <c r="H1183" s="749"/>
      <c r="I1183" s="749"/>
      <c r="J1183" s="749"/>
      <c r="K1183" s="749"/>
      <c r="L1183" s="855" t="s">
        <v>1166</v>
      </c>
      <c r="M1183" s="749" t="s">
        <v>1613</v>
      </c>
      <c r="N1183" s="749"/>
      <c r="O1183" s="749"/>
      <c r="P1183" s="749"/>
      <c r="Q1183" s="749"/>
      <c r="R1183" s="963"/>
      <c r="S1183" s="963"/>
      <c r="T1183" s="855" t="s">
        <v>1166</v>
      </c>
      <c r="U1183" s="749" t="s">
        <v>1614</v>
      </c>
      <c r="V1183" s="963"/>
      <c r="W1183" s="963"/>
      <c r="X1183" s="749"/>
      <c r="Y1183" s="220"/>
      <c r="Z1183" s="151"/>
      <c r="AA1183" s="1003">
        <f>IF(D1183="?",0,IF(D1183&lt;&gt;"",1,0))+IF(L1183="?",0,IF(L1183&lt;&gt;"",1,0))+IF(T1183="?",0,IF(T1183&lt;&gt;"",1,0))</f>
        <v>0</v>
      </c>
      <c r="AB1183" s="355"/>
      <c r="AC1183" s="355"/>
    </row>
    <row r="1184" spans="1:29" s="971" customFormat="1" ht="5.25" customHeight="1" x14ac:dyDescent="0.2">
      <c r="A1184" s="292"/>
      <c r="B1184" s="230"/>
      <c r="C1184" s="749"/>
      <c r="D1184" s="750"/>
      <c r="E1184" s="749"/>
      <c r="F1184" s="749"/>
      <c r="G1184" s="749"/>
      <c r="H1184" s="749"/>
      <c r="I1184" s="749"/>
      <c r="J1184" s="749"/>
      <c r="K1184" s="749"/>
      <c r="L1184" s="749"/>
      <c r="M1184" s="749"/>
      <c r="N1184" s="749"/>
      <c r="O1184" s="749"/>
      <c r="P1184" s="749"/>
      <c r="Q1184" s="749"/>
      <c r="R1184" s="963"/>
      <c r="S1184" s="963"/>
      <c r="T1184" s="963"/>
      <c r="U1184" s="963"/>
      <c r="V1184" s="963"/>
      <c r="W1184" s="963"/>
      <c r="X1184" s="749"/>
      <c r="Y1184" s="970"/>
      <c r="Z1184" s="151"/>
      <c r="AA1184" s="1006"/>
      <c r="AB1184" s="972"/>
      <c r="AC1184" s="972"/>
    </row>
    <row r="1185" spans="1:29" s="354" customFormat="1" ht="21" customHeight="1" x14ac:dyDescent="0.2">
      <c r="A1185" s="296"/>
      <c r="B1185" s="230"/>
      <c r="C1185" s="749"/>
      <c r="D1185" s="855" t="s">
        <v>1166</v>
      </c>
      <c r="E1185" s="749" t="s">
        <v>1615</v>
      </c>
      <c r="F1185" s="749"/>
      <c r="G1185" s="749"/>
      <c r="H1185" s="749"/>
      <c r="I1185" s="749"/>
      <c r="J1185" s="749"/>
      <c r="K1185" s="749"/>
      <c r="L1185" s="855" t="s">
        <v>1166</v>
      </c>
      <c r="M1185" s="749" t="s">
        <v>1616</v>
      </c>
      <c r="N1185" s="749"/>
      <c r="O1185" s="749"/>
      <c r="P1185" s="749"/>
      <c r="Q1185" s="749"/>
      <c r="R1185" s="963"/>
      <c r="S1185" s="963"/>
      <c r="T1185" s="855" t="s">
        <v>1166</v>
      </c>
      <c r="U1185" s="749" t="s">
        <v>1617</v>
      </c>
      <c r="V1185" s="963"/>
      <c r="W1185" s="963"/>
      <c r="X1185" s="749"/>
      <c r="Y1185" s="220"/>
      <c r="Z1185" s="151"/>
      <c r="AA1185" s="1003">
        <f>IF(D1185="?",0,IF(D1185&lt;&gt;"",1,0))+IF(L1185="?",0,IF(L1185&lt;&gt;"",1,0))+IF(T1185="?",0,IF(T1185&lt;&gt;"",1,0))</f>
        <v>0</v>
      </c>
      <c r="AB1185" s="355"/>
      <c r="AC1185" s="355"/>
    </row>
    <row r="1186" spans="1:29" s="971" customFormat="1" ht="5.25" customHeight="1" x14ac:dyDescent="0.2">
      <c r="A1186" s="292"/>
      <c r="B1186" s="230"/>
      <c r="C1186" s="749"/>
      <c r="D1186" s="750"/>
      <c r="E1186" s="750"/>
      <c r="F1186" s="750"/>
      <c r="G1186" s="750"/>
      <c r="H1186" s="750"/>
      <c r="I1186" s="750"/>
      <c r="J1186" s="750"/>
      <c r="K1186" s="750"/>
      <c r="L1186" s="749"/>
      <c r="M1186" s="749"/>
      <c r="N1186" s="750"/>
      <c r="O1186" s="750"/>
      <c r="P1186" s="750"/>
      <c r="Q1186" s="750"/>
      <c r="R1186" s="797"/>
      <c r="S1186" s="797"/>
      <c r="T1186" s="797"/>
      <c r="U1186" s="797"/>
      <c r="V1186" s="797"/>
      <c r="W1186" s="797"/>
      <c r="X1186" s="750"/>
      <c r="Y1186" s="970"/>
      <c r="Z1186" s="151"/>
      <c r="AA1186" s="1006"/>
      <c r="AB1186" s="972"/>
      <c r="AC1186" s="972"/>
    </row>
    <row r="1187" spans="1:29" s="354" customFormat="1" ht="21" customHeight="1" x14ac:dyDescent="0.2">
      <c r="A1187" s="296"/>
      <c r="B1187" s="230"/>
      <c r="C1187" s="749"/>
      <c r="D1187" s="749" t="s">
        <v>1635</v>
      </c>
      <c r="E1187" s="750"/>
      <c r="F1187" s="1785"/>
      <c r="G1187" s="1786"/>
      <c r="H1187" s="1786"/>
      <c r="I1187" s="1786"/>
      <c r="J1187" s="1786"/>
      <c r="K1187" s="750"/>
      <c r="L1187" s="855" t="s">
        <v>1166</v>
      </c>
      <c r="M1187" s="749" t="s">
        <v>1618</v>
      </c>
      <c r="N1187" s="750"/>
      <c r="O1187" s="750"/>
      <c r="P1187" s="750"/>
      <c r="Q1187" s="750"/>
      <c r="R1187" s="797"/>
      <c r="S1187" s="797"/>
      <c r="T1187" s="855" t="s">
        <v>1166</v>
      </c>
      <c r="U1187" s="749" t="s">
        <v>1619</v>
      </c>
      <c r="V1187" s="797"/>
      <c r="W1187" s="797"/>
      <c r="X1187" s="750"/>
      <c r="Y1187" s="220"/>
      <c r="Z1187" s="151"/>
      <c r="AA1187" s="1003">
        <f>IF(F1187="?",0,IF(F1187&lt;&gt;"",1,0))+IF(L1187="?",0,IF(L1187&lt;&gt;"",1,0))+IF(T1187="?",0,IF(T1187&lt;&gt;"",1,0))</f>
        <v>0</v>
      </c>
      <c r="AB1187" s="355"/>
      <c r="AC1187" s="355"/>
    </row>
    <row r="1188" spans="1:29" ht="9" customHeight="1" x14ac:dyDescent="0.2">
      <c r="A1188" s="292"/>
      <c r="B1188" s="281"/>
      <c r="C1188" s="749"/>
      <c r="D1188" s="749"/>
      <c r="E1188" s="749"/>
      <c r="F1188" s="749"/>
      <c r="G1188" s="749"/>
      <c r="H1188" s="749"/>
      <c r="I1188" s="749"/>
      <c r="J1188" s="749"/>
      <c r="K1188" s="749"/>
      <c r="L1188" s="749"/>
      <c r="M1188" s="749"/>
      <c r="N1188" s="610"/>
      <c r="O1188" s="610"/>
      <c r="P1188" s="610"/>
      <c r="Q1188" s="610"/>
      <c r="R1188" s="749"/>
      <c r="S1188" s="749"/>
      <c r="T1188" s="749"/>
      <c r="U1188" s="610"/>
      <c r="V1188" s="610"/>
      <c r="W1188" s="610"/>
      <c r="X1188" s="610"/>
      <c r="Y1188" s="183"/>
      <c r="Z1188" s="186"/>
      <c r="AA1188" s="1003"/>
    </row>
    <row r="1189" spans="1:29" s="354" customFormat="1" ht="5.45" customHeight="1" x14ac:dyDescent="0.2">
      <c r="A1189" s="292"/>
      <c r="B1189" s="964"/>
      <c r="C1189" s="965"/>
      <c r="D1189" s="965"/>
      <c r="E1189" s="965"/>
      <c r="F1189" s="965"/>
      <c r="G1189" s="965"/>
      <c r="H1189" s="965"/>
      <c r="I1189" s="965"/>
      <c r="J1189" s="965"/>
      <c r="K1189" s="965"/>
      <c r="L1189" s="965"/>
      <c r="M1189" s="965"/>
      <c r="N1189" s="965"/>
      <c r="O1189" s="965"/>
      <c r="P1189" s="965"/>
      <c r="Q1189" s="965"/>
      <c r="R1189" s="965"/>
      <c r="S1189" s="965"/>
      <c r="T1189" s="965"/>
      <c r="U1189" s="965"/>
      <c r="V1189" s="802"/>
      <c r="W1189" s="802"/>
      <c r="X1189" s="802"/>
      <c r="Y1189" s="802"/>
      <c r="Z1189" s="803"/>
      <c r="AA1189" s="1003"/>
    </row>
    <row r="1190" spans="1:29" s="885" customFormat="1" ht="36" customHeight="1" x14ac:dyDescent="0.2">
      <c r="A1190" s="292"/>
      <c r="B1190" s="225"/>
      <c r="C1190" s="1730" t="s">
        <v>977</v>
      </c>
      <c r="D1190" s="1791"/>
      <c r="E1190" s="1791"/>
      <c r="F1190" s="1791"/>
      <c r="G1190" s="1791"/>
      <c r="H1190" s="1791"/>
      <c r="I1190" s="1791"/>
      <c r="J1190" s="1791"/>
      <c r="K1190" s="1791"/>
      <c r="L1190" s="1791"/>
      <c r="M1190" s="1791"/>
      <c r="N1190" s="1791"/>
      <c r="O1190" s="1791"/>
      <c r="P1190" s="1791"/>
      <c r="Q1190" s="1791"/>
      <c r="R1190" s="1791"/>
      <c r="S1190" s="1791"/>
      <c r="T1190" s="1791"/>
      <c r="U1190" s="1791"/>
      <c r="V1190" s="1791"/>
      <c r="W1190" s="1791"/>
      <c r="X1190" s="1792"/>
      <c r="Y1190" s="698"/>
      <c r="Z1190" s="226"/>
      <c r="AA1190" s="1003"/>
    </row>
    <row r="1191" spans="1:29" s="354" customFormat="1" ht="5.25" customHeight="1" x14ac:dyDescent="0.2">
      <c r="A1191" s="292"/>
      <c r="B1191" s="230"/>
      <c r="C1191" s="750"/>
      <c r="D1191" s="750"/>
      <c r="E1191" s="750"/>
      <c r="F1191" s="750"/>
      <c r="G1191" s="750"/>
      <c r="H1191" s="750"/>
      <c r="I1191" s="750"/>
      <c r="J1191" s="750"/>
      <c r="K1191" s="750"/>
      <c r="L1191" s="750"/>
      <c r="M1191" s="750"/>
      <c r="N1191" s="750"/>
      <c r="O1191" s="750"/>
      <c r="P1191" s="750"/>
      <c r="Q1191" s="750"/>
      <c r="R1191" s="750"/>
      <c r="S1191" s="750"/>
      <c r="T1191" s="750"/>
      <c r="U1191" s="750"/>
      <c r="V1191" s="750"/>
      <c r="W1191" s="750"/>
      <c r="X1191" s="750"/>
      <c r="Y1191" s="750"/>
      <c r="Z1191" s="151"/>
      <c r="AA1191" s="1003"/>
    </row>
    <row r="1192" spans="1:29" s="974" customFormat="1" ht="22.5" customHeight="1" x14ac:dyDescent="0.2">
      <c r="A1192" s="292"/>
      <c r="B1192" s="966"/>
      <c r="C1192" s="746" t="s">
        <v>1620</v>
      </c>
      <c r="D1192" s="746"/>
      <c r="E1192" s="746"/>
      <c r="F1192" s="746"/>
      <c r="G1192" s="746"/>
      <c r="H1192" s="746"/>
      <c r="I1192" s="746"/>
      <c r="J1192" s="746"/>
      <c r="K1192" s="746"/>
      <c r="L1192" s="746"/>
      <c r="M1192" s="746"/>
      <c r="N1192" s="746"/>
      <c r="O1192" s="746"/>
      <c r="P1192" s="746"/>
      <c r="Q1192" s="746"/>
      <c r="R1192" s="749"/>
      <c r="S1192" s="749"/>
      <c r="T1192" s="749"/>
      <c r="U1192" s="749"/>
      <c r="V1192" s="749"/>
      <c r="W1192" s="749"/>
      <c r="X1192" s="749"/>
      <c r="Y1192" s="963"/>
      <c r="Z1192" s="973"/>
      <c r="AA1192" s="1003"/>
    </row>
    <row r="1193" spans="1:29" s="354" customFormat="1" ht="5.25" customHeight="1" x14ac:dyDescent="0.2">
      <c r="A1193" s="292"/>
      <c r="B1193" s="230"/>
      <c r="C1193" s="750"/>
      <c r="D1193" s="748"/>
      <c r="E1193" s="748"/>
      <c r="F1193" s="750"/>
      <c r="G1193" s="750"/>
      <c r="H1193" s="750"/>
      <c r="I1193" s="750"/>
      <c r="J1193" s="750"/>
      <c r="K1193" s="750"/>
      <c r="L1193" s="750"/>
      <c r="M1193" s="750"/>
      <c r="N1193" s="750"/>
      <c r="O1193" s="750"/>
      <c r="P1193" s="750"/>
      <c r="Q1193" s="750"/>
      <c r="R1193" s="750"/>
      <c r="S1193" s="750"/>
      <c r="T1193" s="750"/>
      <c r="U1193" s="750"/>
      <c r="V1193" s="750"/>
      <c r="W1193" s="750"/>
      <c r="X1193" s="750"/>
      <c r="Y1193" s="750"/>
      <c r="Z1193" s="151"/>
      <c r="AA1193" s="1003"/>
    </row>
    <row r="1194" spans="1:29" s="354" customFormat="1" ht="21" customHeight="1" x14ac:dyDescent="0.2">
      <c r="A1194" s="292"/>
      <c r="B1194" s="230"/>
      <c r="C1194" s="750" t="s">
        <v>82</v>
      </c>
      <c r="D1194" s="748"/>
      <c r="E1194" s="748"/>
      <c r="F1194" s="750"/>
      <c r="G1194" s="750"/>
      <c r="H1194" s="750"/>
      <c r="I1194" s="1268"/>
      <c r="J1194" s="1268"/>
      <c r="K1194" s="1268"/>
      <c r="L1194" s="1268"/>
      <c r="M1194" s="1268"/>
      <c r="N1194" s="1268"/>
      <c r="O1194" s="1268"/>
      <c r="P1194" s="1268"/>
      <c r="Q1194" s="1268"/>
      <c r="R1194" s="1268"/>
      <c r="S1194" s="1268"/>
      <c r="T1194" s="1268"/>
      <c r="U1194" s="1268"/>
      <c r="V1194" s="1268"/>
      <c r="W1194" s="1268"/>
      <c r="X1194" s="1268"/>
      <c r="Y1194" s="750"/>
      <c r="Z1194" s="151"/>
      <c r="AA1194" s="1003">
        <f>IF(I1194="?",0,IF(I1194&lt;&gt;"",1,0))</f>
        <v>0</v>
      </c>
    </row>
    <row r="1195" spans="1:29" s="354" customFormat="1" ht="5.25" customHeight="1" x14ac:dyDescent="0.2">
      <c r="A1195" s="292"/>
      <c r="B1195" s="230"/>
      <c r="C1195" s="749"/>
      <c r="D1195" s="748"/>
      <c r="E1195" s="748"/>
      <c r="F1195" s="750"/>
      <c r="G1195" s="750"/>
      <c r="H1195" s="750"/>
      <c r="I1195" s="750"/>
      <c r="J1195" s="750"/>
      <c r="K1195" s="750"/>
      <c r="L1195" s="750"/>
      <c r="M1195" s="750"/>
      <c r="N1195" s="750"/>
      <c r="O1195" s="750"/>
      <c r="P1195" s="750"/>
      <c r="Q1195" s="750"/>
      <c r="R1195" s="750"/>
      <c r="S1195" s="750"/>
      <c r="T1195" s="750"/>
      <c r="U1195" s="750"/>
      <c r="V1195" s="750"/>
      <c r="W1195" s="750"/>
      <c r="X1195" s="750"/>
      <c r="Y1195" s="750"/>
      <c r="Z1195" s="151"/>
      <c r="AA1195" s="1003"/>
    </row>
    <row r="1196" spans="1:29" s="354" customFormat="1" ht="21" customHeight="1" x14ac:dyDescent="0.2">
      <c r="A1196" s="292"/>
      <c r="B1196" s="235"/>
      <c r="C1196" s="750" t="s">
        <v>61</v>
      </c>
      <c r="D1196" s="748"/>
      <c r="E1196" s="748"/>
      <c r="F1196" s="750"/>
      <c r="G1196" s="750"/>
      <c r="H1196" s="750"/>
      <c r="I1196" s="1268"/>
      <c r="J1196" s="1268"/>
      <c r="K1196" s="1268"/>
      <c r="L1196" s="1268"/>
      <c r="M1196" s="1268"/>
      <c r="N1196" s="1268"/>
      <c r="O1196" s="1268"/>
      <c r="P1196" s="1268"/>
      <c r="Q1196" s="1268"/>
      <c r="R1196" s="1268"/>
      <c r="S1196" s="1268"/>
      <c r="T1196" s="1268"/>
      <c r="U1196" s="1268"/>
      <c r="V1196" s="1268"/>
      <c r="W1196" s="1268"/>
      <c r="X1196" s="1268"/>
      <c r="Y1196" s="750"/>
      <c r="Z1196" s="151"/>
      <c r="AA1196" s="1003">
        <f>IF(I1196="?",0,IF(I1196&lt;&gt;"",1,0))</f>
        <v>0</v>
      </c>
    </row>
    <row r="1197" spans="1:29" s="354" customFormat="1" ht="5.25" customHeight="1" x14ac:dyDescent="0.2">
      <c r="A1197" s="292"/>
      <c r="B1197" s="230"/>
      <c r="C1197" s="749"/>
      <c r="D1197" s="748"/>
      <c r="E1197" s="748"/>
      <c r="F1197" s="750"/>
      <c r="G1197" s="750"/>
      <c r="H1197" s="750"/>
      <c r="I1197" s="750"/>
      <c r="J1197" s="750"/>
      <c r="K1197" s="750"/>
      <c r="L1197" s="750"/>
      <c r="M1197" s="750"/>
      <c r="N1197" s="750"/>
      <c r="O1197" s="750"/>
      <c r="P1197" s="750"/>
      <c r="Q1197" s="750"/>
      <c r="R1197" s="750"/>
      <c r="S1197" s="750"/>
      <c r="T1197" s="750"/>
      <c r="U1197" s="750"/>
      <c r="V1197" s="750"/>
      <c r="W1197" s="750"/>
      <c r="X1197" s="750"/>
      <c r="Y1197" s="750"/>
      <c r="Z1197" s="151"/>
      <c r="AA1197" s="1003"/>
    </row>
    <row r="1198" spans="1:29" s="354" customFormat="1" ht="21" customHeight="1" x14ac:dyDescent="0.2">
      <c r="A1198" s="292"/>
      <c r="B1198" s="235"/>
      <c r="C1198" s="750" t="s">
        <v>238</v>
      </c>
      <c r="D1198" s="748"/>
      <c r="E1198" s="748"/>
      <c r="F1198" s="750"/>
      <c r="G1198" s="750"/>
      <c r="H1198" s="750"/>
      <c r="I1198" s="1268"/>
      <c r="J1198" s="1268"/>
      <c r="K1198" s="1268"/>
      <c r="L1198" s="1268"/>
      <c r="M1198" s="1268"/>
      <c r="N1198" s="1268"/>
      <c r="O1198" s="1268"/>
      <c r="P1198" s="1268"/>
      <c r="Q1198" s="1268"/>
      <c r="R1198" s="1268"/>
      <c r="S1198" s="1268"/>
      <c r="T1198" s="1268"/>
      <c r="U1198" s="1268"/>
      <c r="V1198" s="1268"/>
      <c r="W1198" s="1268"/>
      <c r="X1198" s="1268"/>
      <c r="Y1198" s="750"/>
      <c r="Z1198" s="151"/>
      <c r="AA1198" s="1003">
        <f>IF(I1198="?",0,IF(I1198&lt;&gt;"",1,0))</f>
        <v>0</v>
      </c>
    </row>
    <row r="1199" spans="1:29" s="354" customFormat="1" ht="5.25" customHeight="1" x14ac:dyDescent="0.2">
      <c r="A1199" s="292"/>
      <c r="B1199" s="228"/>
      <c r="C1199" s="229"/>
      <c r="D1199" s="229"/>
      <c r="E1199" s="229"/>
      <c r="F1199" s="229"/>
      <c r="G1199" s="229"/>
      <c r="H1199" s="229"/>
      <c r="I1199" s="229"/>
      <c r="J1199" s="229"/>
      <c r="K1199" s="229"/>
      <c r="L1199" s="229"/>
      <c r="M1199" s="229"/>
      <c r="N1199" s="229"/>
      <c r="O1199" s="229"/>
      <c r="P1199" s="229"/>
      <c r="Q1199" s="229"/>
      <c r="R1199" s="229"/>
      <c r="S1199" s="229"/>
      <c r="T1199" s="229"/>
      <c r="U1199" s="229"/>
      <c r="V1199" s="229"/>
      <c r="W1199" s="229"/>
      <c r="X1199" s="229"/>
      <c r="Y1199" s="229"/>
      <c r="Z1199" s="155"/>
      <c r="AA1199" s="1003"/>
    </row>
    <row r="1200" spans="1:29" s="354" customFormat="1" ht="5.25" customHeight="1" x14ac:dyDescent="0.2">
      <c r="A1200" s="292"/>
      <c r="B1200" s="230"/>
      <c r="C1200" s="750"/>
      <c r="D1200" s="750"/>
      <c r="E1200" s="750"/>
      <c r="F1200" s="750"/>
      <c r="G1200" s="750"/>
      <c r="H1200" s="750"/>
      <c r="I1200" s="750"/>
      <c r="J1200" s="750"/>
      <c r="K1200" s="750"/>
      <c r="L1200" s="750"/>
      <c r="M1200" s="750"/>
      <c r="N1200" s="750"/>
      <c r="O1200" s="750"/>
      <c r="P1200" s="750"/>
      <c r="Q1200" s="750"/>
      <c r="R1200" s="750"/>
      <c r="S1200" s="750"/>
      <c r="T1200" s="750"/>
      <c r="U1200" s="750"/>
      <c r="V1200" s="750"/>
      <c r="W1200" s="750"/>
      <c r="X1200" s="750"/>
      <c r="Y1200" s="750"/>
      <c r="Z1200" s="151"/>
      <c r="AA1200" s="1003"/>
    </row>
    <row r="1201" spans="1:30" s="884" customFormat="1" ht="36" customHeight="1" x14ac:dyDescent="0.2">
      <c r="A1201" s="292"/>
      <c r="B1201" s="225"/>
      <c r="C1201" s="1730" t="s">
        <v>976</v>
      </c>
      <c r="D1201" s="1791"/>
      <c r="E1201" s="1791"/>
      <c r="F1201" s="1791"/>
      <c r="G1201" s="1791"/>
      <c r="H1201" s="1791"/>
      <c r="I1201" s="1791"/>
      <c r="J1201" s="1791"/>
      <c r="K1201" s="1791"/>
      <c r="L1201" s="1791"/>
      <c r="M1201" s="1791"/>
      <c r="N1201" s="1791"/>
      <c r="O1201" s="1791"/>
      <c r="P1201" s="1791"/>
      <c r="Q1201" s="1791"/>
      <c r="R1201" s="1791"/>
      <c r="S1201" s="1791"/>
      <c r="T1201" s="1791"/>
      <c r="U1201" s="1791"/>
      <c r="V1201" s="1791"/>
      <c r="W1201" s="1791"/>
      <c r="X1201" s="1792"/>
      <c r="Y1201" s="698"/>
      <c r="Z1201" s="226"/>
      <c r="AA1201" s="1003"/>
    </row>
    <row r="1202" spans="1:30" s="354" customFormat="1" ht="5.25" customHeight="1" x14ac:dyDescent="0.2">
      <c r="A1202" s="292"/>
      <c r="B1202" s="228"/>
      <c r="C1202" s="229"/>
      <c r="D1202" s="229"/>
      <c r="E1202" s="229"/>
      <c r="F1202" s="229"/>
      <c r="G1202" s="229"/>
      <c r="H1202" s="229"/>
      <c r="I1202" s="229"/>
      <c r="J1202" s="229"/>
      <c r="K1202" s="229"/>
      <c r="L1202" s="229"/>
      <c r="M1202" s="229"/>
      <c r="N1202" s="229"/>
      <c r="O1202" s="229"/>
      <c r="P1202" s="229"/>
      <c r="Q1202" s="229"/>
      <c r="R1202" s="229"/>
      <c r="S1202" s="229"/>
      <c r="T1202" s="229"/>
      <c r="U1202" s="229"/>
      <c r="V1202" s="229"/>
      <c r="W1202" s="229"/>
      <c r="X1202" s="229"/>
      <c r="Y1202" s="229"/>
      <c r="Z1202" s="155"/>
      <c r="AA1202" s="1003"/>
    </row>
    <row r="1203" spans="1:30" s="354" customFormat="1" ht="5.25" customHeight="1" x14ac:dyDescent="0.2">
      <c r="A1203" s="292"/>
      <c r="B1203" s="230"/>
      <c r="C1203" s="750"/>
      <c r="D1203" s="750"/>
      <c r="E1203" s="750"/>
      <c r="F1203" s="750"/>
      <c r="G1203" s="750"/>
      <c r="H1203" s="750"/>
      <c r="I1203" s="750"/>
      <c r="J1203" s="750"/>
      <c r="K1203" s="750"/>
      <c r="L1203" s="750"/>
      <c r="M1203" s="750"/>
      <c r="N1203" s="750"/>
      <c r="O1203" s="750"/>
      <c r="P1203" s="750"/>
      <c r="Q1203" s="750"/>
      <c r="R1203" s="750"/>
      <c r="S1203" s="750"/>
      <c r="T1203" s="750"/>
      <c r="U1203" s="750"/>
      <c r="V1203" s="750"/>
      <c r="W1203" s="750"/>
      <c r="X1203" s="750"/>
      <c r="Y1203" s="750"/>
      <c r="Z1203" s="151"/>
      <c r="AA1203" s="1003"/>
    </row>
    <row r="1204" spans="1:30" s="354" customFormat="1" ht="30.75" customHeight="1" x14ac:dyDescent="0.2">
      <c r="A1204" s="292"/>
      <c r="B1204" s="230"/>
      <c r="C1204" s="1273" t="s">
        <v>1141</v>
      </c>
      <c r="D1204" s="1273"/>
      <c r="E1204" s="1273"/>
      <c r="F1204" s="1273"/>
      <c r="G1204" s="1273"/>
      <c r="H1204" s="1273"/>
      <c r="I1204" s="1273"/>
      <c r="J1204" s="1273"/>
      <c r="K1204" s="1273"/>
      <c r="L1204" s="1273"/>
      <c r="M1204" s="1273"/>
      <c r="N1204" s="1274"/>
      <c r="O1204" s="1274"/>
      <c r="P1204" s="1274"/>
      <c r="Q1204" s="1274"/>
      <c r="R1204" s="1274"/>
      <c r="S1204" s="1274"/>
      <c r="T1204" s="1274"/>
      <c r="U1204" s="332"/>
      <c r="V1204" s="332"/>
      <c r="W1204" s="1188" t="s">
        <v>1166</v>
      </c>
      <c r="X1204" s="1189"/>
      <c r="Y1204" s="750"/>
      <c r="Z1204" s="151"/>
      <c r="AA1204" s="1003">
        <f>IF(W1204="?",0,IF(W1204&lt;&gt;"",1,0))</f>
        <v>0</v>
      </c>
    </row>
    <row r="1205" spans="1:30" s="354" customFormat="1" ht="10.5" customHeight="1" x14ac:dyDescent="0.2">
      <c r="A1205" s="288" t="str">
        <f>IF($L$4&lt;&gt;"",$L$4,"")</f>
        <v>00000000</v>
      </c>
      <c r="B1205" s="197"/>
      <c r="C1205" s="198"/>
      <c r="D1205" s="198"/>
      <c r="E1205" s="198"/>
      <c r="F1205" s="198"/>
      <c r="G1205" s="198"/>
      <c r="H1205" s="198"/>
      <c r="I1205" s="198"/>
      <c r="J1205" s="198"/>
      <c r="K1205" s="198"/>
      <c r="L1205" s="198"/>
      <c r="M1205" s="198"/>
      <c r="N1205" s="198"/>
      <c r="O1205" s="198"/>
      <c r="P1205" s="198"/>
      <c r="Q1205" s="198"/>
      <c r="R1205" s="198"/>
      <c r="S1205" s="198"/>
      <c r="T1205" s="198"/>
      <c r="U1205" s="198"/>
      <c r="V1205" s="198"/>
      <c r="W1205" s="198"/>
      <c r="X1205" s="198"/>
      <c r="Y1205" s="198"/>
      <c r="Z1205" s="159"/>
      <c r="AA1205" s="1003"/>
    </row>
    <row r="1206" spans="1:30" s="354" customFormat="1" ht="5.25" customHeight="1" x14ac:dyDescent="0.2">
      <c r="A1206" s="292"/>
      <c r="B1206" s="964"/>
      <c r="C1206" s="965"/>
      <c r="D1206" s="965"/>
      <c r="E1206" s="965"/>
      <c r="F1206" s="965"/>
      <c r="G1206" s="965"/>
      <c r="H1206" s="965"/>
      <c r="I1206" s="965"/>
      <c r="J1206" s="965"/>
      <c r="K1206" s="965"/>
      <c r="L1206" s="965"/>
      <c r="M1206" s="965"/>
      <c r="N1206" s="965"/>
      <c r="O1206" s="965"/>
      <c r="P1206" s="965"/>
      <c r="Q1206" s="965"/>
      <c r="R1206" s="965"/>
      <c r="S1206" s="965"/>
      <c r="T1206" s="965"/>
      <c r="U1206" s="965"/>
      <c r="V1206" s="802"/>
      <c r="W1206" s="802"/>
      <c r="X1206" s="802"/>
      <c r="Y1206" s="802"/>
      <c r="Z1206" s="803"/>
      <c r="AA1206" s="1003"/>
      <c r="AB1206" s="146"/>
      <c r="AC1206" s="146"/>
      <c r="AD1206" s="146"/>
    </row>
    <row r="1207" spans="1:30" s="354" customFormat="1" ht="21" customHeight="1" x14ac:dyDescent="0.2">
      <c r="A1207" s="292"/>
      <c r="B1207" s="281"/>
      <c r="C1207" s="1807" t="s">
        <v>1324</v>
      </c>
      <c r="D1207" s="1673"/>
      <c r="E1207" s="1673"/>
      <c r="F1207" s="1673"/>
      <c r="G1207" s="847" t="s">
        <v>1663</v>
      </c>
      <c r="H1207" s="1808" t="str">
        <f>$L$10</f>
        <v/>
      </c>
      <c r="I1207" s="1809"/>
      <c r="J1207" s="1809"/>
      <c r="K1207" s="1809"/>
      <c r="L1207" s="1809"/>
      <c r="M1207" s="1809"/>
      <c r="N1207" s="1809"/>
      <c r="O1207" s="1809"/>
      <c r="P1207" s="1809"/>
      <c r="Q1207" s="1809"/>
      <c r="R1207" s="1809"/>
      <c r="S1207" s="1809"/>
      <c r="T1207" s="1810"/>
      <c r="U1207" s="1811" t="str">
        <f>$L$4</f>
        <v>00000000</v>
      </c>
      <c r="V1207" s="1812"/>
      <c r="W1207" s="1812"/>
      <c r="X1207" s="1813"/>
      <c r="Y1207" s="806"/>
      <c r="Z1207" s="186"/>
      <c r="AA1207" s="1003">
        <f>IF(SUM(AA1208:AA1259)&gt;0,10000,0)</f>
        <v>0</v>
      </c>
      <c r="AB1207" s="146"/>
      <c r="AC1207" s="146"/>
      <c r="AD1207" s="146"/>
    </row>
    <row r="1208" spans="1:30" ht="9" customHeight="1" x14ac:dyDescent="0.2">
      <c r="A1208" s="292"/>
      <c r="B1208" s="160"/>
      <c r="C1208" s="750"/>
      <c r="D1208" s="750"/>
      <c r="E1208" s="750"/>
      <c r="F1208" s="750"/>
      <c r="G1208" s="750"/>
      <c r="H1208" s="750"/>
      <c r="I1208" s="750"/>
      <c r="J1208" s="750"/>
      <c r="K1208" s="750"/>
      <c r="L1208" s="750"/>
      <c r="M1208" s="750"/>
      <c r="N1208" s="750"/>
      <c r="O1208" s="750"/>
      <c r="P1208" s="750"/>
      <c r="Q1208" s="750"/>
      <c r="R1208" s="750"/>
      <c r="S1208" s="750"/>
      <c r="T1208" s="750"/>
      <c r="U1208" s="750"/>
      <c r="V1208" s="750"/>
      <c r="W1208" s="750"/>
      <c r="X1208" s="750"/>
      <c r="Y1208" s="193"/>
      <c r="Z1208" s="186"/>
      <c r="AA1208" s="1003"/>
    </row>
    <row r="1209" spans="1:30" ht="21" customHeight="1" x14ac:dyDescent="0.2">
      <c r="A1209" s="296"/>
      <c r="B1209" s="160"/>
      <c r="C1209" s="750"/>
      <c r="D1209" s="797"/>
      <c r="E1209" s="797" t="s">
        <v>1596</v>
      </c>
      <c r="F1209" s="1800"/>
      <c r="G1209" s="1801"/>
      <c r="H1209" s="1801"/>
      <c r="I1209" s="1801"/>
      <c r="J1209" s="1801"/>
      <c r="K1209" s="1801"/>
      <c r="L1209" s="1801"/>
      <c r="M1209" s="1801"/>
      <c r="N1209" s="1801"/>
      <c r="O1209" s="1801"/>
      <c r="P1209" s="1801"/>
      <c r="Q1209" s="1801"/>
      <c r="R1209" s="1801"/>
      <c r="S1209" s="1801"/>
      <c r="T1209" s="1801"/>
      <c r="U1209" s="1801"/>
      <c r="V1209" s="1801"/>
      <c r="W1209" s="1801"/>
      <c r="X1209" s="1801"/>
      <c r="Y1209" s="193"/>
      <c r="Z1209" s="186"/>
      <c r="AA1209" s="1003">
        <f>IF(F1209="?",0,IF(F1209&lt;&gt;"",1,0))</f>
        <v>0</v>
      </c>
    </row>
    <row r="1210" spans="1:30" s="354" customFormat="1" ht="5.25" customHeight="1" x14ac:dyDescent="0.2">
      <c r="A1210" s="292"/>
      <c r="B1210" s="230"/>
      <c r="C1210" s="797"/>
      <c r="D1210" s="797"/>
      <c r="E1210" s="750"/>
      <c r="F1210" s="750"/>
      <c r="G1210" s="750"/>
      <c r="H1210" s="750"/>
      <c r="I1210" s="750"/>
      <c r="J1210" s="750"/>
      <c r="K1210" s="750"/>
      <c r="L1210" s="750"/>
      <c r="M1210" s="750"/>
      <c r="N1210" s="750"/>
      <c r="O1210" s="750"/>
      <c r="P1210" s="750"/>
      <c r="Q1210" s="750"/>
      <c r="R1210" s="797"/>
      <c r="S1210" s="797"/>
      <c r="T1210" s="797"/>
      <c r="U1210" s="797"/>
      <c r="V1210" s="797"/>
      <c r="W1210" s="797"/>
      <c r="X1210" s="750"/>
      <c r="Y1210" s="970"/>
      <c r="Z1210" s="151"/>
      <c r="AA1210" s="1003"/>
      <c r="AB1210" s="355"/>
      <c r="AC1210" s="355"/>
    </row>
    <row r="1211" spans="1:30" ht="21" customHeight="1" x14ac:dyDescent="0.2">
      <c r="A1211" s="296"/>
      <c r="B1211" s="160"/>
      <c r="C1211" s="750"/>
      <c r="D1211" s="750"/>
      <c r="E1211" s="797" t="s">
        <v>1070</v>
      </c>
      <c r="F1211" s="1798"/>
      <c r="G1211" s="1799"/>
      <c r="H1211" s="750"/>
      <c r="I1211" s="797" t="s">
        <v>905</v>
      </c>
      <c r="J1211" s="1800"/>
      <c r="K1211" s="1801"/>
      <c r="L1211" s="1801"/>
      <c r="M1211" s="1801"/>
      <c r="N1211" s="1801"/>
      <c r="O1211" s="1801"/>
      <c r="P1211" s="1801"/>
      <c r="Q1211" s="1801"/>
      <c r="R1211" s="1801"/>
      <c r="S1211" s="1801"/>
      <c r="T1211" s="1801"/>
      <c r="U1211" s="1801"/>
      <c r="V1211" s="1801"/>
      <c r="W1211" s="1801"/>
      <c r="X1211" s="1801"/>
      <c r="Y1211" s="193"/>
      <c r="Z1211" s="186"/>
      <c r="AA1211" s="1003">
        <f>IF(F1211="?",0,IF(F1211&lt;&gt;"",1,0))+IF(J1211="?",0,IF(J1211&lt;&gt;"",1,0))</f>
        <v>0</v>
      </c>
    </row>
    <row r="1212" spans="1:30" s="354" customFormat="1" ht="9" customHeight="1" x14ac:dyDescent="0.2">
      <c r="A1212" s="292"/>
      <c r="B1212" s="230"/>
      <c r="C1212" s="797"/>
      <c r="D1212" s="797"/>
      <c r="E1212" s="750"/>
      <c r="F1212" s="750"/>
      <c r="G1212" s="750"/>
      <c r="H1212" s="750"/>
      <c r="I1212" s="750"/>
      <c r="J1212" s="750"/>
      <c r="K1212" s="750"/>
      <c r="L1212" s="750"/>
      <c r="M1212" s="750"/>
      <c r="N1212" s="750"/>
      <c r="O1212" s="750"/>
      <c r="P1212" s="750"/>
      <c r="Q1212" s="750"/>
      <c r="R1212" s="797"/>
      <c r="S1212" s="797"/>
      <c r="T1212" s="797"/>
      <c r="U1212" s="797"/>
      <c r="V1212" s="797"/>
      <c r="W1212" s="797"/>
      <c r="X1212" s="750"/>
      <c r="Y1212" s="970"/>
      <c r="Z1212" s="151"/>
      <c r="AA1212" s="1003"/>
      <c r="AB1212" s="355"/>
      <c r="AC1212" s="355"/>
    </row>
    <row r="1213" spans="1:30" s="354" customFormat="1" ht="24" customHeight="1" x14ac:dyDescent="0.2">
      <c r="A1213" s="296"/>
      <c r="B1213" s="230"/>
      <c r="C1213" s="1802" t="s">
        <v>1597</v>
      </c>
      <c r="D1213" s="1803"/>
      <c r="E1213" s="1803"/>
      <c r="F1213" s="1803"/>
      <c r="G1213" s="1803"/>
      <c r="H1213" s="1803"/>
      <c r="I1213" s="1803"/>
      <c r="J1213" s="1803"/>
      <c r="K1213" s="1803"/>
      <c r="L1213" s="1803"/>
      <c r="M1213" s="1803"/>
      <c r="N1213" s="1803"/>
      <c r="O1213" s="1803"/>
      <c r="P1213" s="1803"/>
      <c r="Q1213" s="1803"/>
      <c r="R1213" s="1803"/>
      <c r="S1213" s="1803"/>
      <c r="T1213" s="1803"/>
      <c r="U1213" s="963"/>
      <c r="V1213" s="855" t="s">
        <v>1166</v>
      </c>
      <c r="W1213" s="103"/>
      <c r="X1213" s="855" t="s">
        <v>1166</v>
      </c>
      <c r="Y1213" s="797"/>
      <c r="Z1213" s="151"/>
      <c r="AA1213" s="1003">
        <f>IF(V1213="?",0,IF(V1213&lt;&gt;"",1,0))+IF(X1213="?",0,IF(X1213&lt;&gt;"",1,0))</f>
        <v>0</v>
      </c>
      <c r="AB1213" s="355"/>
      <c r="AC1213" s="355"/>
    </row>
    <row r="1214" spans="1:30" s="354" customFormat="1" ht="9" customHeight="1" x14ac:dyDescent="0.2">
      <c r="A1214" s="292"/>
      <c r="B1214" s="230"/>
      <c r="C1214" s="797"/>
      <c r="D1214" s="797"/>
      <c r="E1214" s="750"/>
      <c r="F1214" s="750"/>
      <c r="G1214" s="750"/>
      <c r="H1214" s="750"/>
      <c r="I1214" s="750"/>
      <c r="J1214" s="750"/>
      <c r="K1214" s="750"/>
      <c r="L1214" s="750"/>
      <c r="M1214" s="750"/>
      <c r="N1214" s="750"/>
      <c r="O1214" s="750"/>
      <c r="P1214" s="750"/>
      <c r="Q1214" s="750"/>
      <c r="R1214" s="797"/>
      <c r="S1214" s="797"/>
      <c r="T1214" s="797"/>
      <c r="U1214" s="797"/>
      <c r="V1214" s="797"/>
      <c r="W1214" s="797"/>
      <c r="X1214" s="750"/>
      <c r="Y1214" s="970"/>
      <c r="Z1214" s="151"/>
      <c r="AA1214" s="1003"/>
      <c r="AB1214" s="355"/>
      <c r="AC1214" s="355"/>
    </row>
    <row r="1215" spans="1:30" s="354" customFormat="1" ht="21" customHeight="1" x14ac:dyDescent="0.2">
      <c r="A1215" s="296"/>
      <c r="B1215" s="230"/>
      <c r="C1215" s="797"/>
      <c r="D1215" s="797"/>
      <c r="E1215" s="797"/>
      <c r="F1215" s="797"/>
      <c r="G1215" s="797"/>
      <c r="H1215" s="797" t="s">
        <v>1598</v>
      </c>
      <c r="I1215" s="1188" t="s">
        <v>1166</v>
      </c>
      <c r="J1215" s="1804"/>
      <c r="K1215" s="1804"/>
      <c r="L1215" s="1804"/>
      <c r="M1215" s="1805"/>
      <c r="N1215" s="1805"/>
      <c r="O1215" s="1805"/>
      <c r="P1215" s="1805"/>
      <c r="Q1215" s="1805"/>
      <c r="R1215" s="1805"/>
      <c r="S1215" s="1805"/>
      <c r="T1215" s="1805"/>
      <c r="U1215" s="1805"/>
      <c r="V1215" s="1805"/>
      <c r="W1215" s="1805"/>
      <c r="X1215" s="1806"/>
      <c r="Y1215" s="970"/>
      <c r="Z1215" s="151"/>
      <c r="AA1215" s="1003">
        <f>IF(I1215="?",0,IF(I1215&lt;&gt;"",1,0))</f>
        <v>0</v>
      </c>
      <c r="AB1215" s="355"/>
      <c r="AC1215" s="355"/>
    </row>
    <row r="1216" spans="1:30" s="354" customFormat="1" ht="5.25" customHeight="1" x14ac:dyDescent="0.2">
      <c r="A1216" s="292"/>
      <c r="B1216" s="230"/>
      <c r="C1216" s="797"/>
      <c r="D1216" s="797"/>
      <c r="E1216" s="750"/>
      <c r="F1216" s="750"/>
      <c r="G1216" s="750"/>
      <c r="H1216" s="750"/>
      <c r="I1216" s="750"/>
      <c r="J1216" s="750"/>
      <c r="K1216" s="750"/>
      <c r="L1216" s="750"/>
      <c r="M1216" s="750"/>
      <c r="N1216" s="750"/>
      <c r="O1216" s="750"/>
      <c r="P1216" s="750"/>
      <c r="Q1216" s="750"/>
      <c r="R1216" s="797"/>
      <c r="S1216" s="797"/>
      <c r="T1216" s="797"/>
      <c r="U1216" s="797"/>
      <c r="V1216" s="797"/>
      <c r="W1216" s="797"/>
      <c r="X1216" s="750"/>
      <c r="Y1216" s="970"/>
      <c r="Z1216" s="151"/>
      <c r="AA1216" s="1003"/>
      <c r="AB1216" s="355"/>
      <c r="AC1216" s="355"/>
    </row>
    <row r="1217" spans="1:29" s="354" customFormat="1" ht="21" customHeight="1" x14ac:dyDescent="0.2">
      <c r="A1217" s="296"/>
      <c r="B1217" s="230"/>
      <c r="C1217" s="750" t="s">
        <v>1631</v>
      </c>
      <c r="D1217" s="797"/>
      <c r="E1217" s="797"/>
      <c r="F1217" s="797"/>
      <c r="G1217" s="797"/>
      <c r="H1217" s="797"/>
      <c r="I1217" s="797"/>
      <c r="J1217" s="797"/>
      <c r="K1217" s="797"/>
      <c r="L1217" s="797"/>
      <c r="M1217" s="797"/>
      <c r="N1217" s="797"/>
      <c r="O1217" s="797"/>
      <c r="P1217" s="797"/>
      <c r="Q1217" s="855" t="s">
        <v>1166</v>
      </c>
      <c r="R1217" s="749" t="s">
        <v>1632</v>
      </c>
      <c r="S1217" s="970"/>
      <c r="T1217" s="855" t="s">
        <v>1166</v>
      </c>
      <c r="U1217" s="749" t="s">
        <v>1633</v>
      </c>
      <c r="V1217" s="970"/>
      <c r="W1217" s="855" t="s">
        <v>1166</v>
      </c>
      <c r="X1217" s="749" t="s">
        <v>1634</v>
      </c>
      <c r="Y1217" s="970"/>
      <c r="Z1217" s="151"/>
      <c r="AA1217" s="1003">
        <f>IF(Q1217="?",0,IF(Q1217&lt;&gt;"",1,0))+IF(T1217="?",0,IF(T1217&lt;&gt;"",1,0))+IF(W1217="?",0,IF(W1217&lt;&gt;"",1,0))</f>
        <v>0</v>
      </c>
      <c r="AB1217" s="355"/>
      <c r="AC1217" s="355"/>
    </row>
    <row r="1218" spans="1:29" ht="9" customHeight="1" x14ac:dyDescent="0.2">
      <c r="A1218" s="292"/>
      <c r="B1218" s="281"/>
      <c r="C1218" s="749"/>
      <c r="D1218" s="749"/>
      <c r="E1218" s="749"/>
      <c r="F1218" s="749"/>
      <c r="G1218" s="749"/>
      <c r="H1218" s="749"/>
      <c r="I1218" s="749"/>
      <c r="J1218" s="749"/>
      <c r="K1218" s="749"/>
      <c r="L1218" s="749"/>
      <c r="M1218" s="749"/>
      <c r="N1218" s="749"/>
      <c r="O1218" s="749"/>
      <c r="P1218" s="749"/>
      <c r="Q1218" s="749"/>
      <c r="R1218" s="749"/>
      <c r="S1218" s="749"/>
      <c r="T1218" s="749"/>
      <c r="U1218" s="749"/>
      <c r="V1218" s="749"/>
      <c r="W1218" s="749"/>
      <c r="X1218" s="749"/>
      <c r="Y1218" s="220"/>
      <c r="Z1218" s="186"/>
      <c r="AA1218" s="1003"/>
    </row>
    <row r="1219" spans="1:29" s="353" customFormat="1" ht="27" customHeight="1" x14ac:dyDescent="0.2">
      <c r="A1219" s="459" t="s">
        <v>258</v>
      </c>
      <c r="B1219" s="165"/>
      <c r="C1219" s="1787" t="s">
        <v>1599</v>
      </c>
      <c r="D1219" s="1788"/>
      <c r="E1219" s="1788"/>
      <c r="F1219" s="1788"/>
      <c r="G1219" s="1788"/>
      <c r="H1219" s="1788"/>
      <c r="I1219" s="1788"/>
      <c r="J1219" s="1788"/>
      <c r="K1219" s="1788"/>
      <c r="L1219" s="1788"/>
      <c r="M1219" s="1788"/>
      <c r="N1219" s="1788"/>
      <c r="O1219" s="1788"/>
      <c r="P1219" s="1788"/>
      <c r="Q1219" s="1788"/>
      <c r="R1219" s="1788"/>
      <c r="S1219" s="1788"/>
      <c r="T1219" s="1793"/>
      <c r="U1219" s="1793"/>
      <c r="V1219" s="1793"/>
      <c r="W1219" s="1793"/>
      <c r="X1219" s="1794"/>
      <c r="Y1219" s="239"/>
      <c r="Z1219" s="166"/>
      <c r="AA1219" s="1003"/>
    </row>
    <row r="1220" spans="1:29" ht="5.25" customHeight="1" x14ac:dyDescent="0.2">
      <c r="A1220" s="292"/>
      <c r="B1220" s="281"/>
      <c r="C1220" s="749"/>
      <c r="D1220" s="749"/>
      <c r="E1220" s="749"/>
      <c r="F1220" s="749"/>
      <c r="G1220" s="749"/>
      <c r="H1220" s="749"/>
      <c r="I1220" s="749"/>
      <c r="J1220" s="749"/>
      <c r="K1220" s="749"/>
      <c r="L1220" s="749"/>
      <c r="M1220" s="749"/>
      <c r="N1220" s="749"/>
      <c r="O1220" s="749"/>
      <c r="P1220" s="749"/>
      <c r="Q1220" s="749"/>
      <c r="R1220" s="749"/>
      <c r="S1220" s="749"/>
      <c r="T1220" s="749"/>
      <c r="U1220" s="749"/>
      <c r="V1220" s="749"/>
      <c r="W1220" s="749"/>
      <c r="X1220" s="749"/>
      <c r="Y1220" s="220"/>
      <c r="Z1220" s="186"/>
      <c r="AA1220" s="1003"/>
    </row>
    <row r="1221" spans="1:29" s="354" customFormat="1" ht="21" customHeight="1" x14ac:dyDescent="0.2">
      <c r="A1221" s="296"/>
      <c r="B1221" s="230"/>
      <c r="C1221" s="797"/>
      <c r="D1221" s="797"/>
      <c r="E1221" s="797"/>
      <c r="F1221" s="797"/>
      <c r="G1221" s="797"/>
      <c r="H1221" s="797"/>
      <c r="I1221" s="797" t="s">
        <v>1600</v>
      </c>
      <c r="J1221" s="1795"/>
      <c r="K1221" s="1796"/>
      <c r="L1221" s="1797"/>
      <c r="M1221" s="750" t="s">
        <v>1601</v>
      </c>
      <c r="N1221" s="797"/>
      <c r="O1221" s="797"/>
      <c r="P1221" s="1795"/>
      <c r="Q1221" s="1796"/>
      <c r="R1221" s="1797"/>
      <c r="S1221" s="750" t="s">
        <v>1602</v>
      </c>
      <c r="T1221" s="797"/>
      <c r="U1221" s="1795"/>
      <c r="V1221" s="1796"/>
      <c r="W1221" s="1797"/>
      <c r="X1221" s="750" t="s">
        <v>1025</v>
      </c>
      <c r="Y1221" s="797"/>
      <c r="Z1221" s="151"/>
      <c r="AA1221" s="1003">
        <f>IF(J1221="?",0,IF(J1221&lt;&gt;"",1,0))+IF(P1221="?",0,IF(P1221&lt;&gt;"",1,0))+IF(U1221="?",0,IF(U1221&lt;&gt;"",1,0))</f>
        <v>0</v>
      </c>
      <c r="AB1221" s="355"/>
      <c r="AC1221" s="355"/>
    </row>
    <row r="1222" spans="1:29" s="354" customFormat="1" ht="5.25" customHeight="1" x14ac:dyDescent="0.2">
      <c r="A1222" s="292"/>
      <c r="B1222" s="230"/>
      <c r="C1222" s="797"/>
      <c r="D1222" s="797"/>
      <c r="E1222" s="750"/>
      <c r="F1222" s="750"/>
      <c r="G1222" s="750"/>
      <c r="H1222" s="750"/>
      <c r="I1222" s="750"/>
      <c r="J1222" s="750"/>
      <c r="K1222" s="750"/>
      <c r="L1222" s="750"/>
      <c r="M1222" s="750"/>
      <c r="N1222" s="750"/>
      <c r="O1222" s="750"/>
      <c r="P1222" s="750"/>
      <c r="Q1222" s="750"/>
      <c r="R1222" s="797"/>
      <c r="S1222" s="797"/>
      <c r="T1222" s="797"/>
      <c r="U1222" s="797"/>
      <c r="V1222" s="797"/>
      <c r="W1222" s="797"/>
      <c r="X1222" s="750"/>
      <c r="Y1222" s="970"/>
      <c r="Z1222" s="151"/>
      <c r="AA1222" s="1003"/>
      <c r="AB1222" s="355"/>
      <c r="AC1222" s="355"/>
    </row>
    <row r="1223" spans="1:29" s="353" customFormat="1" ht="27" customHeight="1" x14ac:dyDescent="0.2">
      <c r="A1223" s="459" t="s">
        <v>258</v>
      </c>
      <c r="B1223" s="165"/>
      <c r="C1223" s="1787" t="s">
        <v>1603</v>
      </c>
      <c r="D1223" s="1788"/>
      <c r="E1223" s="1788"/>
      <c r="F1223" s="1788"/>
      <c r="G1223" s="1788"/>
      <c r="H1223" s="1788"/>
      <c r="I1223" s="1788"/>
      <c r="J1223" s="1788"/>
      <c r="K1223" s="1788"/>
      <c r="L1223" s="1788"/>
      <c r="M1223" s="1788"/>
      <c r="N1223" s="1788"/>
      <c r="O1223" s="1788"/>
      <c r="P1223" s="1788"/>
      <c r="Q1223" s="1788"/>
      <c r="R1223" s="1788"/>
      <c r="S1223" s="1788"/>
      <c r="T1223" s="1793"/>
      <c r="U1223" s="1793"/>
      <c r="V1223" s="1793"/>
      <c r="W1223" s="1793"/>
      <c r="X1223" s="1794"/>
      <c r="Y1223" s="239"/>
      <c r="Z1223" s="166"/>
      <c r="AA1223" s="1003"/>
    </row>
    <row r="1224" spans="1:29" s="354" customFormat="1" ht="5.25" customHeight="1" x14ac:dyDescent="0.2">
      <c r="A1224" s="292"/>
      <c r="B1224" s="230"/>
      <c r="C1224" s="797"/>
      <c r="D1224" s="797"/>
      <c r="E1224" s="750"/>
      <c r="F1224" s="750"/>
      <c r="G1224" s="750"/>
      <c r="H1224" s="750"/>
      <c r="I1224" s="750"/>
      <c r="J1224" s="750"/>
      <c r="K1224" s="750"/>
      <c r="L1224" s="750"/>
      <c r="M1224" s="750"/>
      <c r="N1224" s="750"/>
      <c r="O1224" s="750"/>
      <c r="P1224" s="750"/>
      <c r="Q1224" s="750"/>
      <c r="R1224" s="797"/>
      <c r="S1224" s="797"/>
      <c r="T1224" s="797"/>
      <c r="U1224" s="797"/>
      <c r="V1224" s="797"/>
      <c r="W1224" s="797"/>
      <c r="X1224" s="750"/>
      <c r="Y1224" s="970"/>
      <c r="Z1224" s="151"/>
      <c r="AA1224" s="1003"/>
      <c r="AB1224" s="355"/>
      <c r="AC1224" s="355"/>
    </row>
    <row r="1225" spans="1:29" s="354" customFormat="1" ht="21" customHeight="1" x14ac:dyDescent="0.2">
      <c r="A1225" s="296"/>
      <c r="B1225" s="230"/>
      <c r="C1225" s="797"/>
      <c r="D1225" s="797"/>
      <c r="E1225" s="797"/>
      <c r="F1225" s="797"/>
      <c r="G1225" s="797"/>
      <c r="H1225" s="797"/>
      <c r="I1225" s="797" t="s">
        <v>1604</v>
      </c>
      <c r="J1225" s="1795"/>
      <c r="K1225" s="1796"/>
      <c r="L1225" s="1797"/>
      <c r="M1225" s="750" t="s">
        <v>1601</v>
      </c>
      <c r="N1225" s="797"/>
      <c r="O1225" s="797"/>
      <c r="P1225" s="1795"/>
      <c r="Q1225" s="1796"/>
      <c r="R1225" s="1797"/>
      <c r="S1225" s="750" t="s">
        <v>1602</v>
      </c>
      <c r="T1225" s="797"/>
      <c r="U1225" s="1795"/>
      <c r="V1225" s="1796"/>
      <c r="W1225" s="1797"/>
      <c r="X1225" s="750" t="s">
        <v>1025</v>
      </c>
      <c r="Y1225" s="797"/>
      <c r="Z1225" s="151"/>
      <c r="AA1225" s="1003">
        <f>IF(J1225="?",0,IF(J1225&lt;&gt;"",1,0))+IF(P1225="?",0,IF(P1225&lt;&gt;"",1,0))+IF(U1225="?",0,IF(U1225&lt;&gt;"",1,0))</f>
        <v>0</v>
      </c>
      <c r="AB1225" s="355"/>
      <c r="AC1225" s="355"/>
    </row>
    <row r="1226" spans="1:29" s="354" customFormat="1" ht="9" customHeight="1" x14ac:dyDescent="0.2">
      <c r="A1226" s="292"/>
      <c r="B1226" s="281"/>
      <c r="C1226" s="749"/>
      <c r="D1226" s="749"/>
      <c r="E1226" s="749"/>
      <c r="F1226" s="749"/>
      <c r="G1226" s="749"/>
      <c r="H1226" s="749"/>
      <c r="I1226" s="749"/>
      <c r="J1226" s="749"/>
      <c r="K1226" s="749"/>
      <c r="L1226" s="749"/>
      <c r="M1226" s="749"/>
      <c r="N1226" s="749"/>
      <c r="O1226" s="749"/>
      <c r="P1226" s="749"/>
      <c r="Q1226" s="749"/>
      <c r="R1226" s="749"/>
      <c r="S1226" s="749"/>
      <c r="T1226" s="749"/>
      <c r="U1226" s="749"/>
      <c r="V1226" s="749"/>
      <c r="W1226" s="749"/>
      <c r="X1226" s="749"/>
      <c r="Y1226" s="220"/>
      <c r="Z1226" s="186"/>
      <c r="AA1226" s="1003"/>
      <c r="AB1226" s="355"/>
      <c r="AC1226" s="355"/>
    </row>
    <row r="1227" spans="1:29" s="353" customFormat="1" ht="27" customHeight="1" x14ac:dyDescent="0.2">
      <c r="A1227" s="459" t="s">
        <v>258</v>
      </c>
      <c r="B1227" s="165"/>
      <c r="C1227" s="1787" t="s">
        <v>1648</v>
      </c>
      <c r="D1227" s="1788"/>
      <c r="E1227" s="1788"/>
      <c r="F1227" s="1788"/>
      <c r="G1227" s="1788"/>
      <c r="H1227" s="1788"/>
      <c r="I1227" s="1788"/>
      <c r="J1227" s="1788"/>
      <c r="K1227" s="1788"/>
      <c r="L1227" s="1788"/>
      <c r="M1227" s="1788"/>
      <c r="N1227" s="1788"/>
      <c r="O1227" s="1788"/>
      <c r="P1227" s="1788"/>
      <c r="Q1227" s="1788"/>
      <c r="R1227" s="1788"/>
      <c r="S1227" s="1788"/>
      <c r="T1227" s="1793"/>
      <c r="U1227" s="1793"/>
      <c r="V1227" s="1793"/>
      <c r="W1227" s="1793"/>
      <c r="X1227" s="1794"/>
      <c r="Y1227" s="239"/>
      <c r="Z1227" s="166"/>
      <c r="AA1227" s="1003"/>
    </row>
    <row r="1228" spans="1:29" s="354" customFormat="1" ht="5.25" customHeight="1" x14ac:dyDescent="0.2">
      <c r="A1228" s="292"/>
      <c r="B1228" s="281"/>
      <c r="C1228" s="749"/>
      <c r="D1228" s="749"/>
      <c r="E1228" s="749"/>
      <c r="F1228" s="749"/>
      <c r="G1228" s="749"/>
      <c r="H1228" s="749"/>
      <c r="I1228" s="749"/>
      <c r="J1228" s="749"/>
      <c r="K1228" s="749"/>
      <c r="L1228" s="749"/>
      <c r="M1228" s="749"/>
      <c r="N1228" s="749"/>
      <c r="O1228" s="749"/>
      <c r="P1228" s="749"/>
      <c r="Q1228" s="749"/>
      <c r="R1228" s="749"/>
      <c r="S1228" s="749"/>
      <c r="T1228" s="749"/>
      <c r="U1228" s="749"/>
      <c r="V1228" s="749"/>
      <c r="W1228" s="749"/>
      <c r="X1228" s="749"/>
      <c r="Y1228" s="220"/>
      <c r="Z1228" s="186"/>
      <c r="AA1228" s="1003"/>
      <c r="AB1228" s="355"/>
      <c r="AC1228" s="355"/>
    </row>
    <row r="1229" spans="1:29" s="354" customFormat="1" ht="21" customHeight="1" x14ac:dyDescent="0.2">
      <c r="A1229" s="296"/>
      <c r="B1229" s="230"/>
      <c r="C1229" s="750" t="s">
        <v>1605</v>
      </c>
      <c r="D1229" s="797"/>
      <c r="E1229" s="797"/>
      <c r="F1229" s="797"/>
      <c r="G1229" s="797"/>
      <c r="H1229" s="797"/>
      <c r="I1229" s="797"/>
      <c r="J1229" s="750"/>
      <c r="K1229" s="750"/>
      <c r="L1229" s="750"/>
      <c r="M1229" s="750"/>
      <c r="N1229" s="750"/>
      <c r="O1229" s="750"/>
      <c r="P1229" s="750"/>
      <c r="Q1229" s="750"/>
      <c r="R1229" s="750"/>
      <c r="S1229" s="750"/>
      <c r="T1229" s="797"/>
      <c r="U1229" s="1795"/>
      <c r="V1229" s="1796"/>
      <c r="W1229" s="1797"/>
      <c r="X1229" s="750" t="s">
        <v>1000</v>
      </c>
      <c r="Y1229" s="797"/>
      <c r="Z1229" s="151"/>
      <c r="AA1229" s="1003">
        <f>IF(U1229="?",0,IF(U1229&lt;&gt;"",1,0))</f>
        <v>0</v>
      </c>
      <c r="AB1229" s="355"/>
      <c r="AC1229" s="355"/>
    </row>
    <row r="1230" spans="1:29" s="354" customFormat="1" ht="9" customHeight="1" x14ac:dyDescent="0.2">
      <c r="A1230" s="292"/>
      <c r="B1230" s="281"/>
      <c r="C1230" s="749"/>
      <c r="D1230" s="749"/>
      <c r="E1230" s="749"/>
      <c r="F1230" s="749"/>
      <c r="G1230" s="749"/>
      <c r="H1230" s="749"/>
      <c r="I1230" s="749"/>
      <c r="J1230" s="749"/>
      <c r="K1230" s="749"/>
      <c r="L1230" s="749"/>
      <c r="M1230" s="749"/>
      <c r="N1230" s="749"/>
      <c r="O1230" s="749"/>
      <c r="P1230" s="749"/>
      <c r="Q1230" s="749"/>
      <c r="R1230" s="749"/>
      <c r="S1230" s="749"/>
      <c r="T1230" s="749"/>
      <c r="U1230" s="749"/>
      <c r="V1230" s="749"/>
      <c r="W1230" s="749"/>
      <c r="X1230" s="749"/>
      <c r="Y1230" s="220"/>
      <c r="Z1230" s="186"/>
      <c r="AA1230" s="1003"/>
      <c r="AB1230" s="355"/>
      <c r="AC1230" s="355"/>
    </row>
    <row r="1231" spans="1:29" s="353" customFormat="1" ht="21" customHeight="1" x14ac:dyDescent="0.2">
      <c r="A1231" s="459" t="s">
        <v>258</v>
      </c>
      <c r="B1231" s="165"/>
      <c r="C1231" s="1787" t="s">
        <v>1649</v>
      </c>
      <c r="D1231" s="1788"/>
      <c r="E1231" s="1788"/>
      <c r="F1231" s="1788"/>
      <c r="G1231" s="1788"/>
      <c r="H1231" s="1788"/>
      <c r="I1231" s="1788"/>
      <c r="J1231" s="1788"/>
      <c r="K1231" s="1788"/>
      <c r="L1231" s="1788"/>
      <c r="M1231" s="1788"/>
      <c r="N1231" s="1788"/>
      <c r="O1231" s="1788"/>
      <c r="P1231" s="1788"/>
      <c r="Q1231" s="1788"/>
      <c r="R1231" s="1788"/>
      <c r="S1231" s="1788"/>
      <c r="T1231" s="1789"/>
      <c r="U1231" s="1789"/>
      <c r="V1231" s="1789"/>
      <c r="W1231" s="1789"/>
      <c r="X1231" s="1790"/>
      <c r="Y1231" s="239"/>
      <c r="Z1231" s="166"/>
      <c r="AA1231" s="1003"/>
    </row>
    <row r="1232" spans="1:29" s="354" customFormat="1" ht="9" customHeight="1" x14ac:dyDescent="0.2">
      <c r="A1232" s="292"/>
      <c r="B1232" s="281"/>
      <c r="C1232" s="749"/>
      <c r="D1232" s="749"/>
      <c r="E1232" s="749"/>
      <c r="F1232" s="749"/>
      <c r="G1232" s="749"/>
      <c r="H1232" s="749"/>
      <c r="I1232" s="749"/>
      <c r="J1232" s="749"/>
      <c r="K1232" s="749"/>
      <c r="L1232" s="749"/>
      <c r="M1232" s="749"/>
      <c r="N1232" s="749"/>
      <c r="O1232" s="749"/>
      <c r="P1232" s="749"/>
      <c r="Q1232" s="749"/>
      <c r="R1232" s="749"/>
      <c r="S1232" s="749"/>
      <c r="T1232" s="749"/>
      <c r="U1232" s="749"/>
      <c r="V1232" s="749"/>
      <c r="W1232" s="749"/>
      <c r="X1232" s="749"/>
      <c r="Y1232" s="220"/>
      <c r="Z1232" s="186"/>
      <c r="AA1232" s="1003"/>
      <c r="AB1232" s="355"/>
      <c r="AC1232" s="355"/>
    </row>
    <row r="1233" spans="1:29" s="354" customFormat="1" ht="21" customHeight="1" x14ac:dyDescent="0.2">
      <c r="A1233" s="296"/>
      <c r="B1233" s="230"/>
      <c r="C1233" s="749"/>
      <c r="D1233" s="855" t="s">
        <v>1166</v>
      </c>
      <c r="E1233" s="749" t="s">
        <v>1606</v>
      </c>
      <c r="F1233" s="749"/>
      <c r="G1233" s="749"/>
      <c r="H1233" s="749"/>
      <c r="I1233" s="749"/>
      <c r="J1233" s="749"/>
      <c r="K1233" s="749"/>
      <c r="L1233" s="855" t="s">
        <v>1166</v>
      </c>
      <c r="M1233" s="749" t="s">
        <v>1607</v>
      </c>
      <c r="N1233" s="749"/>
      <c r="O1233" s="749"/>
      <c r="P1233" s="749"/>
      <c r="Q1233" s="749"/>
      <c r="R1233" s="749"/>
      <c r="S1233" s="749"/>
      <c r="T1233" s="855" t="s">
        <v>1166</v>
      </c>
      <c r="U1233" s="749" t="s">
        <v>1608</v>
      </c>
      <c r="V1233" s="749"/>
      <c r="W1233" s="749"/>
      <c r="X1233" s="749"/>
      <c r="Y1233" s="220"/>
      <c r="Z1233" s="151"/>
      <c r="AA1233" s="1003">
        <f>IF(D1233="?",0,IF(D1233&lt;&gt;"",1,0))+IF(L1233="?",0,IF(L1233&lt;&gt;"",1,0))+IF(T1233="?",0,IF(T1233&lt;&gt;"",1,0))</f>
        <v>0</v>
      </c>
      <c r="AB1233" s="355"/>
      <c r="AC1233" s="355"/>
    </row>
    <row r="1234" spans="1:29" s="971" customFormat="1" ht="5.25" customHeight="1" x14ac:dyDescent="0.2">
      <c r="A1234" s="292"/>
      <c r="B1234" s="230"/>
      <c r="C1234" s="749"/>
      <c r="D1234" s="750"/>
      <c r="E1234" s="749"/>
      <c r="F1234" s="749"/>
      <c r="G1234" s="749"/>
      <c r="H1234" s="749"/>
      <c r="I1234" s="749"/>
      <c r="J1234" s="749"/>
      <c r="K1234" s="749"/>
      <c r="L1234" s="749"/>
      <c r="M1234" s="749"/>
      <c r="N1234" s="749"/>
      <c r="O1234" s="749"/>
      <c r="P1234" s="749"/>
      <c r="Q1234" s="749"/>
      <c r="R1234" s="749"/>
      <c r="S1234" s="963"/>
      <c r="T1234" s="963"/>
      <c r="U1234" s="963"/>
      <c r="V1234" s="963"/>
      <c r="W1234" s="963"/>
      <c r="X1234" s="963"/>
      <c r="Y1234" s="970"/>
      <c r="Z1234" s="151"/>
      <c r="AA1234" s="1006"/>
      <c r="AB1234" s="972"/>
      <c r="AC1234" s="972"/>
    </row>
    <row r="1235" spans="1:29" s="354" customFormat="1" ht="21" customHeight="1" x14ac:dyDescent="0.2">
      <c r="A1235" s="296"/>
      <c r="B1235" s="230"/>
      <c r="C1235" s="749"/>
      <c r="D1235" s="855" t="s">
        <v>1166</v>
      </c>
      <c r="E1235" s="749" t="s">
        <v>1609</v>
      </c>
      <c r="F1235" s="749"/>
      <c r="G1235" s="749"/>
      <c r="H1235" s="749"/>
      <c r="I1235" s="749"/>
      <c r="J1235" s="749"/>
      <c r="K1235" s="749"/>
      <c r="L1235" s="855" t="s">
        <v>1166</v>
      </c>
      <c r="M1235" s="749" t="s">
        <v>1610</v>
      </c>
      <c r="N1235" s="749"/>
      <c r="O1235" s="749"/>
      <c r="P1235" s="749"/>
      <c r="Q1235" s="749"/>
      <c r="R1235" s="963"/>
      <c r="S1235" s="963"/>
      <c r="T1235" s="855" t="s">
        <v>1166</v>
      </c>
      <c r="U1235" s="749" t="s">
        <v>1611</v>
      </c>
      <c r="V1235" s="963"/>
      <c r="W1235" s="963"/>
      <c r="X1235" s="749"/>
      <c r="Y1235" s="220"/>
      <c r="Z1235" s="151"/>
      <c r="AA1235" s="1003">
        <f>IF(D1235="?",0,IF(D1235&lt;&gt;"",1,0))+IF(L1235="?",0,IF(L1235&lt;&gt;"",1,0))+IF(T1235="?",0,IF(T1235&lt;&gt;"",1,0))</f>
        <v>0</v>
      </c>
      <c r="AB1235" s="355"/>
      <c r="AC1235" s="355"/>
    </row>
    <row r="1236" spans="1:29" s="971" customFormat="1" ht="5.25" customHeight="1" x14ac:dyDescent="0.2">
      <c r="A1236" s="292"/>
      <c r="B1236" s="230"/>
      <c r="C1236" s="749"/>
      <c r="D1236" s="750"/>
      <c r="E1236" s="749"/>
      <c r="F1236" s="749"/>
      <c r="G1236" s="749"/>
      <c r="H1236" s="749"/>
      <c r="I1236" s="749"/>
      <c r="J1236" s="749"/>
      <c r="K1236" s="749"/>
      <c r="L1236" s="749"/>
      <c r="M1236" s="749"/>
      <c r="N1236" s="749"/>
      <c r="O1236" s="749"/>
      <c r="P1236" s="749"/>
      <c r="Q1236" s="749"/>
      <c r="R1236" s="963"/>
      <c r="S1236" s="963"/>
      <c r="T1236" s="963"/>
      <c r="U1236" s="963"/>
      <c r="V1236" s="963"/>
      <c r="W1236" s="963"/>
      <c r="X1236" s="749"/>
      <c r="Y1236" s="970"/>
      <c r="Z1236" s="151"/>
      <c r="AA1236" s="1006"/>
      <c r="AB1236" s="972"/>
      <c r="AC1236" s="972"/>
    </row>
    <row r="1237" spans="1:29" s="354" customFormat="1" ht="21" customHeight="1" x14ac:dyDescent="0.2">
      <c r="A1237" s="296"/>
      <c r="B1237" s="230"/>
      <c r="C1237" s="749"/>
      <c r="D1237" s="855" t="s">
        <v>1166</v>
      </c>
      <c r="E1237" s="749" t="s">
        <v>1612</v>
      </c>
      <c r="F1237" s="749"/>
      <c r="G1237" s="749"/>
      <c r="H1237" s="749"/>
      <c r="I1237" s="749"/>
      <c r="J1237" s="749"/>
      <c r="K1237" s="749"/>
      <c r="L1237" s="855" t="s">
        <v>1166</v>
      </c>
      <c r="M1237" s="749" t="s">
        <v>1613</v>
      </c>
      <c r="N1237" s="749"/>
      <c r="O1237" s="749"/>
      <c r="P1237" s="749"/>
      <c r="Q1237" s="749"/>
      <c r="R1237" s="963"/>
      <c r="S1237" s="963"/>
      <c r="T1237" s="855" t="s">
        <v>1166</v>
      </c>
      <c r="U1237" s="749" t="s">
        <v>1614</v>
      </c>
      <c r="V1237" s="963"/>
      <c r="W1237" s="963"/>
      <c r="X1237" s="749"/>
      <c r="Y1237" s="220"/>
      <c r="Z1237" s="151"/>
      <c r="AA1237" s="1003">
        <f>IF(D1237="?",0,IF(D1237&lt;&gt;"",1,0))+IF(L1237="?",0,IF(L1237&lt;&gt;"",1,0))+IF(T1237="?",0,IF(T1237&lt;&gt;"",1,0))</f>
        <v>0</v>
      </c>
      <c r="AB1237" s="355"/>
      <c r="AC1237" s="355"/>
    </row>
    <row r="1238" spans="1:29" s="971" customFormat="1" ht="5.25" customHeight="1" x14ac:dyDescent="0.2">
      <c r="A1238" s="292"/>
      <c r="B1238" s="230"/>
      <c r="C1238" s="749"/>
      <c r="D1238" s="750"/>
      <c r="E1238" s="749"/>
      <c r="F1238" s="749"/>
      <c r="G1238" s="749"/>
      <c r="H1238" s="749"/>
      <c r="I1238" s="749"/>
      <c r="J1238" s="749"/>
      <c r="K1238" s="749"/>
      <c r="L1238" s="749"/>
      <c r="M1238" s="749"/>
      <c r="N1238" s="749"/>
      <c r="O1238" s="749"/>
      <c r="P1238" s="749"/>
      <c r="Q1238" s="749"/>
      <c r="R1238" s="963"/>
      <c r="S1238" s="963"/>
      <c r="T1238" s="963"/>
      <c r="U1238" s="963"/>
      <c r="V1238" s="963"/>
      <c r="W1238" s="963"/>
      <c r="X1238" s="749"/>
      <c r="Y1238" s="970"/>
      <c r="Z1238" s="151"/>
      <c r="AA1238" s="1006"/>
      <c r="AB1238" s="972"/>
      <c r="AC1238" s="972"/>
    </row>
    <row r="1239" spans="1:29" s="354" customFormat="1" ht="21" customHeight="1" x14ac:dyDescent="0.2">
      <c r="A1239" s="296"/>
      <c r="B1239" s="230"/>
      <c r="C1239" s="749"/>
      <c r="D1239" s="855" t="s">
        <v>1166</v>
      </c>
      <c r="E1239" s="749" t="s">
        <v>1615</v>
      </c>
      <c r="F1239" s="749"/>
      <c r="G1239" s="749"/>
      <c r="H1239" s="749"/>
      <c r="I1239" s="749"/>
      <c r="J1239" s="749"/>
      <c r="K1239" s="749"/>
      <c r="L1239" s="855" t="s">
        <v>1166</v>
      </c>
      <c r="M1239" s="749" t="s">
        <v>1616</v>
      </c>
      <c r="N1239" s="749"/>
      <c r="O1239" s="749"/>
      <c r="P1239" s="749"/>
      <c r="Q1239" s="749"/>
      <c r="R1239" s="963"/>
      <c r="S1239" s="963"/>
      <c r="T1239" s="855" t="s">
        <v>1166</v>
      </c>
      <c r="U1239" s="749" t="s">
        <v>1617</v>
      </c>
      <c r="V1239" s="963"/>
      <c r="W1239" s="963"/>
      <c r="X1239" s="749"/>
      <c r="Y1239" s="220"/>
      <c r="Z1239" s="151"/>
      <c r="AA1239" s="1003">
        <f>IF(D1239="?",0,IF(D1239&lt;&gt;"",1,0))+IF(L1239="?",0,IF(L1239&lt;&gt;"",1,0))+IF(T1239="?",0,IF(T1239&lt;&gt;"",1,0))</f>
        <v>0</v>
      </c>
      <c r="AB1239" s="355"/>
      <c r="AC1239" s="355"/>
    </row>
    <row r="1240" spans="1:29" s="971" customFormat="1" ht="5.25" customHeight="1" x14ac:dyDescent="0.2">
      <c r="A1240" s="292"/>
      <c r="B1240" s="230"/>
      <c r="C1240" s="749"/>
      <c r="D1240" s="750"/>
      <c r="E1240" s="750"/>
      <c r="F1240" s="750"/>
      <c r="G1240" s="750"/>
      <c r="H1240" s="750"/>
      <c r="I1240" s="750"/>
      <c r="J1240" s="750"/>
      <c r="K1240" s="750"/>
      <c r="L1240" s="749"/>
      <c r="M1240" s="749"/>
      <c r="N1240" s="750"/>
      <c r="O1240" s="750"/>
      <c r="P1240" s="750"/>
      <c r="Q1240" s="750"/>
      <c r="R1240" s="797"/>
      <c r="S1240" s="797"/>
      <c r="T1240" s="797"/>
      <c r="U1240" s="797"/>
      <c r="V1240" s="797"/>
      <c r="W1240" s="797"/>
      <c r="X1240" s="750"/>
      <c r="Y1240" s="970"/>
      <c r="Z1240" s="151"/>
      <c r="AA1240" s="1006"/>
      <c r="AB1240" s="972"/>
      <c r="AC1240" s="972"/>
    </row>
    <row r="1241" spans="1:29" s="354" customFormat="1" ht="21" customHeight="1" x14ac:dyDescent="0.2">
      <c r="A1241" s="296"/>
      <c r="B1241" s="230"/>
      <c r="C1241" s="749"/>
      <c r="D1241" s="749" t="s">
        <v>1635</v>
      </c>
      <c r="E1241" s="750"/>
      <c r="F1241" s="1785"/>
      <c r="G1241" s="1786"/>
      <c r="H1241" s="1786"/>
      <c r="I1241" s="1786"/>
      <c r="J1241" s="1786"/>
      <c r="K1241" s="750"/>
      <c r="L1241" s="855" t="s">
        <v>1166</v>
      </c>
      <c r="M1241" s="749" t="s">
        <v>1618</v>
      </c>
      <c r="N1241" s="750"/>
      <c r="O1241" s="750"/>
      <c r="P1241" s="750"/>
      <c r="Q1241" s="750"/>
      <c r="R1241" s="797"/>
      <c r="S1241" s="797"/>
      <c r="T1241" s="855" t="s">
        <v>1166</v>
      </c>
      <c r="U1241" s="749" t="s">
        <v>1619</v>
      </c>
      <c r="V1241" s="797"/>
      <c r="W1241" s="797"/>
      <c r="X1241" s="750"/>
      <c r="Y1241" s="220"/>
      <c r="Z1241" s="151"/>
      <c r="AA1241" s="1003">
        <f>IF(F1241="?",0,IF(F1241&lt;&gt;"",1,0))+IF(L1241="?",0,IF(L1241&lt;&gt;"",1,0))+IF(T1241="?",0,IF(T1241&lt;&gt;"",1,0))</f>
        <v>0</v>
      </c>
      <c r="AB1241" s="355"/>
      <c r="AC1241" s="355"/>
    </row>
    <row r="1242" spans="1:29" ht="9" customHeight="1" x14ac:dyDescent="0.2">
      <c r="A1242" s="292"/>
      <c r="B1242" s="281"/>
      <c r="C1242" s="749"/>
      <c r="D1242" s="749"/>
      <c r="E1242" s="749"/>
      <c r="F1242" s="749"/>
      <c r="G1242" s="749"/>
      <c r="H1242" s="749"/>
      <c r="I1242" s="749"/>
      <c r="J1242" s="749"/>
      <c r="K1242" s="749"/>
      <c r="L1242" s="749"/>
      <c r="M1242" s="749"/>
      <c r="N1242" s="610"/>
      <c r="O1242" s="610"/>
      <c r="P1242" s="610"/>
      <c r="Q1242" s="610"/>
      <c r="R1242" s="749"/>
      <c r="S1242" s="749"/>
      <c r="T1242" s="749"/>
      <c r="U1242" s="610"/>
      <c r="V1242" s="610"/>
      <c r="W1242" s="610"/>
      <c r="X1242" s="610"/>
      <c r="Y1242" s="183"/>
      <c r="Z1242" s="186"/>
      <c r="AA1242" s="1003"/>
    </row>
    <row r="1243" spans="1:29" s="354" customFormat="1" ht="5.45" customHeight="1" x14ac:dyDescent="0.2">
      <c r="A1243" s="292"/>
      <c r="B1243" s="964"/>
      <c r="C1243" s="965"/>
      <c r="D1243" s="965"/>
      <c r="E1243" s="965"/>
      <c r="F1243" s="965"/>
      <c r="G1243" s="965"/>
      <c r="H1243" s="965"/>
      <c r="I1243" s="965"/>
      <c r="J1243" s="965"/>
      <c r="K1243" s="965"/>
      <c r="L1243" s="965"/>
      <c r="M1243" s="965"/>
      <c r="N1243" s="965"/>
      <c r="O1243" s="965"/>
      <c r="P1243" s="965"/>
      <c r="Q1243" s="965"/>
      <c r="R1243" s="965"/>
      <c r="S1243" s="965"/>
      <c r="T1243" s="965"/>
      <c r="U1243" s="965"/>
      <c r="V1243" s="802"/>
      <c r="W1243" s="802"/>
      <c r="X1243" s="802"/>
      <c r="Y1243" s="802"/>
      <c r="Z1243" s="803"/>
      <c r="AA1243" s="1003"/>
    </row>
    <row r="1244" spans="1:29" s="885" customFormat="1" ht="36" customHeight="1" x14ac:dyDescent="0.2">
      <c r="A1244" s="292"/>
      <c r="B1244" s="225"/>
      <c r="C1244" s="1730" t="s">
        <v>977</v>
      </c>
      <c r="D1244" s="1791"/>
      <c r="E1244" s="1791"/>
      <c r="F1244" s="1791"/>
      <c r="G1244" s="1791"/>
      <c r="H1244" s="1791"/>
      <c r="I1244" s="1791"/>
      <c r="J1244" s="1791"/>
      <c r="K1244" s="1791"/>
      <c r="L1244" s="1791"/>
      <c r="M1244" s="1791"/>
      <c r="N1244" s="1791"/>
      <c r="O1244" s="1791"/>
      <c r="P1244" s="1791"/>
      <c r="Q1244" s="1791"/>
      <c r="R1244" s="1791"/>
      <c r="S1244" s="1791"/>
      <c r="T1244" s="1791"/>
      <c r="U1244" s="1791"/>
      <c r="V1244" s="1791"/>
      <c r="W1244" s="1791"/>
      <c r="X1244" s="1792"/>
      <c r="Y1244" s="698"/>
      <c r="Z1244" s="226"/>
      <c r="AA1244" s="1003"/>
    </row>
    <row r="1245" spans="1:29" s="354" customFormat="1" ht="5.25" customHeight="1" x14ac:dyDescent="0.2">
      <c r="A1245" s="292"/>
      <c r="B1245" s="230"/>
      <c r="C1245" s="750"/>
      <c r="D1245" s="750"/>
      <c r="E1245" s="750"/>
      <c r="F1245" s="750"/>
      <c r="G1245" s="750"/>
      <c r="H1245" s="750"/>
      <c r="I1245" s="750"/>
      <c r="J1245" s="750"/>
      <c r="K1245" s="750"/>
      <c r="L1245" s="750"/>
      <c r="M1245" s="750"/>
      <c r="N1245" s="750"/>
      <c r="O1245" s="750"/>
      <c r="P1245" s="750"/>
      <c r="Q1245" s="750"/>
      <c r="R1245" s="750"/>
      <c r="S1245" s="750"/>
      <c r="T1245" s="750"/>
      <c r="U1245" s="750"/>
      <c r="V1245" s="750"/>
      <c r="W1245" s="750"/>
      <c r="X1245" s="750"/>
      <c r="Y1245" s="750"/>
      <c r="Z1245" s="151"/>
      <c r="AA1245" s="1003"/>
    </row>
    <row r="1246" spans="1:29" s="974" customFormat="1" ht="22.5" customHeight="1" x14ac:dyDescent="0.2">
      <c r="A1246" s="292"/>
      <c r="B1246" s="966"/>
      <c r="C1246" s="746" t="s">
        <v>1620</v>
      </c>
      <c r="D1246" s="746"/>
      <c r="E1246" s="746"/>
      <c r="F1246" s="746"/>
      <c r="G1246" s="746"/>
      <c r="H1246" s="746"/>
      <c r="I1246" s="746"/>
      <c r="J1246" s="746"/>
      <c r="K1246" s="746"/>
      <c r="L1246" s="746"/>
      <c r="M1246" s="746"/>
      <c r="N1246" s="746"/>
      <c r="O1246" s="746"/>
      <c r="P1246" s="746"/>
      <c r="Q1246" s="746"/>
      <c r="R1246" s="749"/>
      <c r="S1246" s="749"/>
      <c r="T1246" s="749"/>
      <c r="U1246" s="749"/>
      <c r="V1246" s="749"/>
      <c r="W1246" s="749"/>
      <c r="X1246" s="749"/>
      <c r="Y1246" s="963"/>
      <c r="Z1246" s="973"/>
      <c r="AA1246" s="1003"/>
    </row>
    <row r="1247" spans="1:29" s="354" customFormat="1" ht="5.25" customHeight="1" x14ac:dyDescent="0.2">
      <c r="A1247" s="292"/>
      <c r="B1247" s="230"/>
      <c r="C1247" s="750"/>
      <c r="D1247" s="748"/>
      <c r="E1247" s="748"/>
      <c r="F1247" s="750"/>
      <c r="G1247" s="750"/>
      <c r="H1247" s="750"/>
      <c r="I1247" s="750"/>
      <c r="J1247" s="750"/>
      <c r="K1247" s="750"/>
      <c r="L1247" s="750"/>
      <c r="M1247" s="750"/>
      <c r="N1247" s="750"/>
      <c r="O1247" s="750"/>
      <c r="P1247" s="750"/>
      <c r="Q1247" s="750"/>
      <c r="R1247" s="750"/>
      <c r="S1247" s="750"/>
      <c r="T1247" s="750"/>
      <c r="U1247" s="750"/>
      <c r="V1247" s="750"/>
      <c r="W1247" s="750"/>
      <c r="X1247" s="750"/>
      <c r="Y1247" s="750"/>
      <c r="Z1247" s="151"/>
      <c r="AA1247" s="1003"/>
    </row>
    <row r="1248" spans="1:29" s="354" customFormat="1" ht="21" customHeight="1" x14ac:dyDescent="0.2">
      <c r="A1248" s="292"/>
      <c r="B1248" s="230"/>
      <c r="C1248" s="750" t="s">
        <v>82</v>
      </c>
      <c r="D1248" s="748"/>
      <c r="E1248" s="748"/>
      <c r="F1248" s="750"/>
      <c r="G1248" s="750"/>
      <c r="H1248" s="750"/>
      <c r="I1248" s="1268"/>
      <c r="J1248" s="1268"/>
      <c r="K1248" s="1268"/>
      <c r="L1248" s="1268"/>
      <c r="M1248" s="1268"/>
      <c r="N1248" s="1268"/>
      <c r="O1248" s="1268"/>
      <c r="P1248" s="1268"/>
      <c r="Q1248" s="1268"/>
      <c r="R1248" s="1268"/>
      <c r="S1248" s="1268"/>
      <c r="T1248" s="1268"/>
      <c r="U1248" s="1268"/>
      <c r="V1248" s="1268"/>
      <c r="W1248" s="1268"/>
      <c r="X1248" s="1268"/>
      <c r="Y1248" s="750"/>
      <c r="Z1248" s="151"/>
      <c r="AA1248" s="1003">
        <f>IF(I1248="?",0,IF(I1248&lt;&gt;"",1,0))</f>
        <v>0</v>
      </c>
    </row>
    <row r="1249" spans="1:30" s="354" customFormat="1" ht="5.25" customHeight="1" x14ac:dyDescent="0.2">
      <c r="A1249" s="292"/>
      <c r="B1249" s="230"/>
      <c r="C1249" s="749"/>
      <c r="D1249" s="748"/>
      <c r="E1249" s="748"/>
      <c r="F1249" s="750"/>
      <c r="G1249" s="750"/>
      <c r="H1249" s="750"/>
      <c r="I1249" s="750"/>
      <c r="J1249" s="750"/>
      <c r="K1249" s="750"/>
      <c r="L1249" s="750"/>
      <c r="M1249" s="750"/>
      <c r="N1249" s="750"/>
      <c r="O1249" s="750"/>
      <c r="P1249" s="750"/>
      <c r="Q1249" s="750"/>
      <c r="R1249" s="750"/>
      <c r="S1249" s="750"/>
      <c r="T1249" s="750"/>
      <c r="U1249" s="750"/>
      <c r="V1249" s="750"/>
      <c r="W1249" s="750"/>
      <c r="X1249" s="750"/>
      <c r="Y1249" s="750"/>
      <c r="Z1249" s="151"/>
      <c r="AA1249" s="1003"/>
    </row>
    <row r="1250" spans="1:30" s="354" customFormat="1" ht="21" customHeight="1" x14ac:dyDescent="0.2">
      <c r="A1250" s="292"/>
      <c r="B1250" s="235"/>
      <c r="C1250" s="750" t="s">
        <v>61</v>
      </c>
      <c r="D1250" s="748"/>
      <c r="E1250" s="748"/>
      <c r="F1250" s="750"/>
      <c r="G1250" s="750"/>
      <c r="H1250" s="750"/>
      <c r="I1250" s="1268"/>
      <c r="J1250" s="1268"/>
      <c r="K1250" s="1268"/>
      <c r="L1250" s="1268"/>
      <c r="M1250" s="1268"/>
      <c r="N1250" s="1268"/>
      <c r="O1250" s="1268"/>
      <c r="P1250" s="1268"/>
      <c r="Q1250" s="1268"/>
      <c r="R1250" s="1268"/>
      <c r="S1250" s="1268"/>
      <c r="T1250" s="1268"/>
      <c r="U1250" s="1268"/>
      <c r="V1250" s="1268"/>
      <c r="W1250" s="1268"/>
      <c r="X1250" s="1268"/>
      <c r="Y1250" s="750"/>
      <c r="Z1250" s="151"/>
      <c r="AA1250" s="1003">
        <f>IF(I1250="?",0,IF(I1250&lt;&gt;"",1,0))</f>
        <v>0</v>
      </c>
    </row>
    <row r="1251" spans="1:30" s="354" customFormat="1" ht="5.25" customHeight="1" x14ac:dyDescent="0.2">
      <c r="A1251" s="292"/>
      <c r="B1251" s="230"/>
      <c r="C1251" s="749"/>
      <c r="D1251" s="748"/>
      <c r="E1251" s="748"/>
      <c r="F1251" s="750"/>
      <c r="G1251" s="750"/>
      <c r="H1251" s="750"/>
      <c r="I1251" s="750"/>
      <c r="J1251" s="750"/>
      <c r="K1251" s="750"/>
      <c r="L1251" s="750"/>
      <c r="M1251" s="750"/>
      <c r="N1251" s="750"/>
      <c r="O1251" s="750"/>
      <c r="P1251" s="750"/>
      <c r="Q1251" s="750"/>
      <c r="R1251" s="750"/>
      <c r="S1251" s="750"/>
      <c r="T1251" s="750"/>
      <c r="U1251" s="750"/>
      <c r="V1251" s="750"/>
      <c r="W1251" s="750"/>
      <c r="X1251" s="750"/>
      <c r="Y1251" s="750"/>
      <c r="Z1251" s="151"/>
      <c r="AA1251" s="1003"/>
    </row>
    <row r="1252" spans="1:30" s="354" customFormat="1" ht="21" customHeight="1" x14ac:dyDescent="0.2">
      <c r="A1252" s="292"/>
      <c r="B1252" s="235"/>
      <c r="C1252" s="750" t="s">
        <v>238</v>
      </c>
      <c r="D1252" s="748"/>
      <c r="E1252" s="748"/>
      <c r="F1252" s="750"/>
      <c r="G1252" s="750"/>
      <c r="H1252" s="750"/>
      <c r="I1252" s="1268"/>
      <c r="J1252" s="1268"/>
      <c r="K1252" s="1268"/>
      <c r="L1252" s="1268"/>
      <c r="M1252" s="1268"/>
      <c r="N1252" s="1268"/>
      <c r="O1252" s="1268"/>
      <c r="P1252" s="1268"/>
      <c r="Q1252" s="1268"/>
      <c r="R1252" s="1268"/>
      <c r="S1252" s="1268"/>
      <c r="T1252" s="1268"/>
      <c r="U1252" s="1268"/>
      <c r="V1252" s="1268"/>
      <c r="W1252" s="1268"/>
      <c r="X1252" s="1268"/>
      <c r="Y1252" s="750"/>
      <c r="Z1252" s="151"/>
      <c r="AA1252" s="1003">
        <f>IF(I1252="?",0,IF(I1252&lt;&gt;"",1,0))</f>
        <v>0</v>
      </c>
    </row>
    <row r="1253" spans="1:30" s="354" customFormat="1" ht="5.25" customHeight="1" x14ac:dyDescent="0.2">
      <c r="A1253" s="292"/>
      <c r="B1253" s="228"/>
      <c r="C1253" s="229"/>
      <c r="D1253" s="229"/>
      <c r="E1253" s="229"/>
      <c r="F1253" s="229"/>
      <c r="G1253" s="229"/>
      <c r="H1253" s="229"/>
      <c r="I1253" s="229"/>
      <c r="J1253" s="229"/>
      <c r="K1253" s="229"/>
      <c r="L1253" s="229"/>
      <c r="M1253" s="229"/>
      <c r="N1253" s="229"/>
      <c r="O1253" s="229"/>
      <c r="P1253" s="229"/>
      <c r="Q1253" s="229"/>
      <c r="R1253" s="229"/>
      <c r="S1253" s="229"/>
      <c r="T1253" s="229"/>
      <c r="U1253" s="229"/>
      <c r="V1253" s="229"/>
      <c r="W1253" s="229"/>
      <c r="X1253" s="229"/>
      <c r="Y1253" s="229"/>
      <c r="Z1253" s="155"/>
      <c r="AA1253" s="1003"/>
    </row>
    <row r="1254" spans="1:30" s="354" customFormat="1" ht="5.25" customHeight="1" x14ac:dyDescent="0.2">
      <c r="A1254" s="292"/>
      <c r="B1254" s="230"/>
      <c r="C1254" s="750"/>
      <c r="D1254" s="750"/>
      <c r="E1254" s="750"/>
      <c r="F1254" s="750"/>
      <c r="G1254" s="750"/>
      <c r="H1254" s="750"/>
      <c r="I1254" s="750"/>
      <c r="J1254" s="750"/>
      <c r="K1254" s="750"/>
      <c r="L1254" s="750"/>
      <c r="M1254" s="750"/>
      <c r="N1254" s="750"/>
      <c r="O1254" s="750"/>
      <c r="P1254" s="750"/>
      <c r="Q1254" s="750"/>
      <c r="R1254" s="750"/>
      <c r="S1254" s="750"/>
      <c r="T1254" s="750"/>
      <c r="U1254" s="750"/>
      <c r="V1254" s="750"/>
      <c r="W1254" s="750"/>
      <c r="X1254" s="750"/>
      <c r="Y1254" s="750"/>
      <c r="Z1254" s="151"/>
      <c r="AA1254" s="1003"/>
    </row>
    <row r="1255" spans="1:30" s="884" customFormat="1" ht="36" customHeight="1" x14ac:dyDescent="0.2">
      <c r="A1255" s="292"/>
      <c r="B1255" s="225"/>
      <c r="C1255" s="1730" t="s">
        <v>976</v>
      </c>
      <c r="D1255" s="1791"/>
      <c r="E1255" s="1791"/>
      <c r="F1255" s="1791"/>
      <c r="G1255" s="1791"/>
      <c r="H1255" s="1791"/>
      <c r="I1255" s="1791"/>
      <c r="J1255" s="1791"/>
      <c r="K1255" s="1791"/>
      <c r="L1255" s="1791"/>
      <c r="M1255" s="1791"/>
      <c r="N1255" s="1791"/>
      <c r="O1255" s="1791"/>
      <c r="P1255" s="1791"/>
      <c r="Q1255" s="1791"/>
      <c r="R1255" s="1791"/>
      <c r="S1255" s="1791"/>
      <c r="T1255" s="1791"/>
      <c r="U1255" s="1791"/>
      <c r="V1255" s="1791"/>
      <c r="W1255" s="1791"/>
      <c r="X1255" s="1792"/>
      <c r="Y1255" s="698"/>
      <c r="Z1255" s="226"/>
      <c r="AA1255" s="1003"/>
    </row>
    <row r="1256" spans="1:30" s="354" customFormat="1" ht="5.25" customHeight="1" x14ac:dyDescent="0.2">
      <c r="A1256" s="292"/>
      <c r="B1256" s="228"/>
      <c r="C1256" s="229"/>
      <c r="D1256" s="229"/>
      <c r="E1256" s="229"/>
      <c r="F1256" s="229"/>
      <c r="G1256" s="229"/>
      <c r="H1256" s="229"/>
      <c r="I1256" s="229"/>
      <c r="J1256" s="229"/>
      <c r="K1256" s="229"/>
      <c r="L1256" s="229"/>
      <c r="M1256" s="229"/>
      <c r="N1256" s="229"/>
      <c r="O1256" s="229"/>
      <c r="P1256" s="229"/>
      <c r="Q1256" s="229"/>
      <c r="R1256" s="229"/>
      <c r="S1256" s="229"/>
      <c r="T1256" s="229"/>
      <c r="U1256" s="229"/>
      <c r="V1256" s="229"/>
      <c r="W1256" s="229"/>
      <c r="X1256" s="229"/>
      <c r="Y1256" s="229"/>
      <c r="Z1256" s="155"/>
      <c r="AA1256" s="1003"/>
    </row>
    <row r="1257" spans="1:30" s="354" customFormat="1" ht="5.25" customHeight="1" x14ac:dyDescent="0.2">
      <c r="A1257" s="292"/>
      <c r="B1257" s="230"/>
      <c r="C1257" s="750"/>
      <c r="D1257" s="750"/>
      <c r="E1257" s="750"/>
      <c r="F1257" s="750"/>
      <c r="G1257" s="750"/>
      <c r="H1257" s="750"/>
      <c r="I1257" s="750"/>
      <c r="J1257" s="750"/>
      <c r="K1257" s="750"/>
      <c r="L1257" s="750"/>
      <c r="M1257" s="750"/>
      <c r="N1257" s="750"/>
      <c r="O1257" s="750"/>
      <c r="P1257" s="750"/>
      <c r="Q1257" s="750"/>
      <c r="R1257" s="750"/>
      <c r="S1257" s="750"/>
      <c r="T1257" s="750"/>
      <c r="U1257" s="750"/>
      <c r="V1257" s="750"/>
      <c r="W1257" s="750"/>
      <c r="X1257" s="750"/>
      <c r="Y1257" s="750"/>
      <c r="Z1257" s="151"/>
      <c r="AA1257" s="1003"/>
    </row>
    <row r="1258" spans="1:30" s="354" customFormat="1" ht="30.75" customHeight="1" x14ac:dyDescent="0.2">
      <c r="A1258" s="292"/>
      <c r="B1258" s="230"/>
      <c r="C1258" s="1273" t="s">
        <v>1141</v>
      </c>
      <c r="D1258" s="1273"/>
      <c r="E1258" s="1273"/>
      <c r="F1258" s="1273"/>
      <c r="G1258" s="1273"/>
      <c r="H1258" s="1273"/>
      <c r="I1258" s="1273"/>
      <c r="J1258" s="1273"/>
      <c r="K1258" s="1273"/>
      <c r="L1258" s="1273"/>
      <c r="M1258" s="1273"/>
      <c r="N1258" s="1274"/>
      <c r="O1258" s="1274"/>
      <c r="P1258" s="1274"/>
      <c r="Q1258" s="1274"/>
      <c r="R1258" s="1274"/>
      <c r="S1258" s="1274"/>
      <c r="T1258" s="1274"/>
      <c r="U1258" s="332"/>
      <c r="V1258" s="332"/>
      <c r="W1258" s="1188" t="s">
        <v>1166</v>
      </c>
      <c r="X1258" s="1189"/>
      <c r="Y1258" s="750"/>
      <c r="Z1258" s="151"/>
      <c r="AA1258" s="1003">
        <f>IF(W1258="?",0,IF(W1258&lt;&gt;"",1,0))</f>
        <v>0</v>
      </c>
    </row>
    <row r="1259" spans="1:30" s="354" customFormat="1" ht="10.5" customHeight="1" x14ac:dyDescent="0.2">
      <c r="A1259" s="288" t="str">
        <f>IF($L$4&lt;&gt;"",$L$4,"")</f>
        <v>00000000</v>
      </c>
      <c r="B1259" s="197"/>
      <c r="C1259" s="198"/>
      <c r="D1259" s="198"/>
      <c r="E1259" s="198"/>
      <c r="F1259" s="198"/>
      <c r="G1259" s="198"/>
      <c r="H1259" s="198"/>
      <c r="I1259" s="198"/>
      <c r="J1259" s="198"/>
      <c r="K1259" s="198"/>
      <c r="L1259" s="198"/>
      <c r="M1259" s="198"/>
      <c r="N1259" s="198"/>
      <c r="O1259" s="198"/>
      <c r="P1259" s="198"/>
      <c r="Q1259" s="198"/>
      <c r="R1259" s="198"/>
      <c r="S1259" s="198"/>
      <c r="T1259" s="198"/>
      <c r="U1259" s="198"/>
      <c r="V1259" s="198"/>
      <c r="W1259" s="198"/>
      <c r="X1259" s="198"/>
      <c r="Y1259" s="198"/>
      <c r="Z1259" s="159"/>
      <c r="AA1259" s="1003"/>
    </row>
    <row r="1260" spans="1:30" s="354" customFormat="1" ht="5.25" customHeight="1" x14ac:dyDescent="0.2">
      <c r="A1260" s="292"/>
      <c r="B1260" s="964"/>
      <c r="C1260" s="965"/>
      <c r="D1260" s="965"/>
      <c r="E1260" s="965"/>
      <c r="F1260" s="965"/>
      <c r="G1260" s="965"/>
      <c r="H1260" s="965"/>
      <c r="I1260" s="965"/>
      <c r="J1260" s="965"/>
      <c r="K1260" s="965"/>
      <c r="L1260" s="965"/>
      <c r="M1260" s="965"/>
      <c r="N1260" s="965"/>
      <c r="O1260" s="965"/>
      <c r="P1260" s="965"/>
      <c r="Q1260" s="965"/>
      <c r="R1260" s="965"/>
      <c r="S1260" s="965"/>
      <c r="T1260" s="965"/>
      <c r="U1260" s="965"/>
      <c r="V1260" s="802"/>
      <c r="W1260" s="802"/>
      <c r="X1260" s="802"/>
      <c r="Y1260" s="802"/>
      <c r="Z1260" s="803"/>
      <c r="AA1260" s="1003"/>
      <c r="AB1260" s="146"/>
      <c r="AC1260" s="146"/>
      <c r="AD1260" s="146"/>
    </row>
    <row r="1261" spans="1:30" s="354" customFormat="1" ht="21" customHeight="1" x14ac:dyDescent="0.2">
      <c r="A1261" s="292"/>
      <c r="B1261" s="281"/>
      <c r="C1261" s="1807" t="s">
        <v>1324</v>
      </c>
      <c r="D1261" s="1673"/>
      <c r="E1261" s="1673"/>
      <c r="F1261" s="1673"/>
      <c r="G1261" s="847" t="s">
        <v>1664</v>
      </c>
      <c r="H1261" s="1808" t="str">
        <f>$L$10</f>
        <v/>
      </c>
      <c r="I1261" s="1809"/>
      <c r="J1261" s="1809"/>
      <c r="K1261" s="1809"/>
      <c r="L1261" s="1809"/>
      <c r="M1261" s="1809"/>
      <c r="N1261" s="1809"/>
      <c r="O1261" s="1809"/>
      <c r="P1261" s="1809"/>
      <c r="Q1261" s="1809"/>
      <c r="R1261" s="1809"/>
      <c r="S1261" s="1809"/>
      <c r="T1261" s="1810"/>
      <c r="U1261" s="1811" t="str">
        <f>$L$4</f>
        <v>00000000</v>
      </c>
      <c r="V1261" s="1812"/>
      <c r="W1261" s="1812"/>
      <c r="X1261" s="1813"/>
      <c r="Y1261" s="806"/>
      <c r="Z1261" s="186"/>
      <c r="AA1261" s="1003">
        <f>IF(SUM(AA1262:AA1313)&gt;0,10000,0)</f>
        <v>0</v>
      </c>
      <c r="AB1261" s="146"/>
      <c r="AC1261" s="146"/>
      <c r="AD1261" s="146"/>
    </row>
    <row r="1262" spans="1:30" ht="9" customHeight="1" x14ac:dyDescent="0.2">
      <c r="A1262" s="292"/>
      <c r="B1262" s="160"/>
      <c r="C1262" s="750"/>
      <c r="D1262" s="750"/>
      <c r="E1262" s="750"/>
      <c r="F1262" s="750"/>
      <c r="G1262" s="750"/>
      <c r="H1262" s="750"/>
      <c r="I1262" s="750"/>
      <c r="J1262" s="750"/>
      <c r="K1262" s="750"/>
      <c r="L1262" s="750"/>
      <c r="M1262" s="750"/>
      <c r="N1262" s="750"/>
      <c r="O1262" s="750"/>
      <c r="P1262" s="750"/>
      <c r="Q1262" s="750"/>
      <c r="R1262" s="750"/>
      <c r="S1262" s="750"/>
      <c r="T1262" s="750"/>
      <c r="U1262" s="750"/>
      <c r="V1262" s="750"/>
      <c r="W1262" s="750"/>
      <c r="X1262" s="750"/>
      <c r="Y1262" s="193"/>
      <c r="Z1262" s="186"/>
      <c r="AA1262" s="1003"/>
    </row>
    <row r="1263" spans="1:30" ht="21" customHeight="1" x14ac:dyDescent="0.2">
      <c r="A1263" s="296"/>
      <c r="B1263" s="160"/>
      <c r="C1263" s="750"/>
      <c r="D1263" s="797"/>
      <c r="E1263" s="797" t="s">
        <v>1596</v>
      </c>
      <c r="F1263" s="1800"/>
      <c r="G1263" s="1801"/>
      <c r="H1263" s="1801"/>
      <c r="I1263" s="1801"/>
      <c r="J1263" s="1801"/>
      <c r="K1263" s="1801"/>
      <c r="L1263" s="1801"/>
      <c r="M1263" s="1801"/>
      <c r="N1263" s="1801"/>
      <c r="O1263" s="1801"/>
      <c r="P1263" s="1801"/>
      <c r="Q1263" s="1801"/>
      <c r="R1263" s="1801"/>
      <c r="S1263" s="1801"/>
      <c r="T1263" s="1801"/>
      <c r="U1263" s="1801"/>
      <c r="V1263" s="1801"/>
      <c r="W1263" s="1801"/>
      <c r="X1263" s="1801"/>
      <c r="Y1263" s="193"/>
      <c r="Z1263" s="186"/>
      <c r="AA1263" s="1003">
        <f>IF(F1263="?",0,IF(F1263&lt;&gt;"",1,0))</f>
        <v>0</v>
      </c>
    </row>
    <row r="1264" spans="1:30" s="354" customFormat="1" ht="5.25" customHeight="1" x14ac:dyDescent="0.2">
      <c r="A1264" s="292"/>
      <c r="B1264" s="230"/>
      <c r="C1264" s="797"/>
      <c r="D1264" s="797"/>
      <c r="E1264" s="750"/>
      <c r="F1264" s="750"/>
      <c r="G1264" s="750"/>
      <c r="H1264" s="750"/>
      <c r="I1264" s="750"/>
      <c r="J1264" s="750"/>
      <c r="K1264" s="750"/>
      <c r="L1264" s="750"/>
      <c r="M1264" s="750"/>
      <c r="N1264" s="750"/>
      <c r="O1264" s="750"/>
      <c r="P1264" s="750"/>
      <c r="Q1264" s="750"/>
      <c r="R1264" s="797"/>
      <c r="S1264" s="797"/>
      <c r="T1264" s="797"/>
      <c r="U1264" s="797"/>
      <c r="V1264" s="797"/>
      <c r="W1264" s="797"/>
      <c r="X1264" s="750"/>
      <c r="Y1264" s="970"/>
      <c r="Z1264" s="151"/>
      <c r="AA1264" s="1003"/>
      <c r="AB1264" s="355"/>
      <c r="AC1264" s="355"/>
    </row>
    <row r="1265" spans="1:29" ht="21" customHeight="1" x14ac:dyDescent="0.2">
      <c r="A1265" s="296"/>
      <c r="B1265" s="160"/>
      <c r="C1265" s="750"/>
      <c r="D1265" s="750"/>
      <c r="E1265" s="797" t="s">
        <v>1070</v>
      </c>
      <c r="F1265" s="1798"/>
      <c r="G1265" s="1799"/>
      <c r="H1265" s="750"/>
      <c r="I1265" s="797" t="s">
        <v>905</v>
      </c>
      <c r="J1265" s="1800"/>
      <c r="K1265" s="1801"/>
      <c r="L1265" s="1801"/>
      <c r="M1265" s="1801"/>
      <c r="N1265" s="1801"/>
      <c r="O1265" s="1801"/>
      <c r="P1265" s="1801"/>
      <c r="Q1265" s="1801"/>
      <c r="R1265" s="1801"/>
      <c r="S1265" s="1801"/>
      <c r="T1265" s="1801"/>
      <c r="U1265" s="1801"/>
      <c r="V1265" s="1801"/>
      <c r="W1265" s="1801"/>
      <c r="X1265" s="1801"/>
      <c r="Y1265" s="193"/>
      <c r="Z1265" s="186"/>
      <c r="AA1265" s="1003">
        <f>IF(F1265="?",0,IF(F1265&lt;&gt;"",1,0))+IF(J1265="?",0,IF(J1265&lt;&gt;"",1,0))</f>
        <v>0</v>
      </c>
    </row>
    <row r="1266" spans="1:29" s="354" customFormat="1" ht="9" customHeight="1" x14ac:dyDescent="0.2">
      <c r="A1266" s="292"/>
      <c r="B1266" s="230"/>
      <c r="C1266" s="797"/>
      <c r="D1266" s="797"/>
      <c r="E1266" s="750"/>
      <c r="F1266" s="750"/>
      <c r="G1266" s="750"/>
      <c r="H1266" s="750"/>
      <c r="I1266" s="750"/>
      <c r="J1266" s="750"/>
      <c r="K1266" s="750"/>
      <c r="L1266" s="750"/>
      <c r="M1266" s="750"/>
      <c r="N1266" s="750"/>
      <c r="O1266" s="750"/>
      <c r="P1266" s="750"/>
      <c r="Q1266" s="750"/>
      <c r="R1266" s="797"/>
      <c r="S1266" s="797"/>
      <c r="T1266" s="797"/>
      <c r="U1266" s="797"/>
      <c r="V1266" s="797"/>
      <c r="W1266" s="797"/>
      <c r="X1266" s="750"/>
      <c r="Y1266" s="970"/>
      <c r="Z1266" s="151"/>
      <c r="AA1266" s="1003"/>
      <c r="AB1266" s="355"/>
      <c r="AC1266" s="355"/>
    </row>
    <row r="1267" spans="1:29" s="354" customFormat="1" ht="24" customHeight="1" x14ac:dyDescent="0.2">
      <c r="A1267" s="296"/>
      <c r="B1267" s="230"/>
      <c r="C1267" s="1802" t="s">
        <v>1597</v>
      </c>
      <c r="D1267" s="1803"/>
      <c r="E1267" s="1803"/>
      <c r="F1267" s="1803"/>
      <c r="G1267" s="1803"/>
      <c r="H1267" s="1803"/>
      <c r="I1267" s="1803"/>
      <c r="J1267" s="1803"/>
      <c r="K1267" s="1803"/>
      <c r="L1267" s="1803"/>
      <c r="M1267" s="1803"/>
      <c r="N1267" s="1803"/>
      <c r="O1267" s="1803"/>
      <c r="P1267" s="1803"/>
      <c r="Q1267" s="1803"/>
      <c r="R1267" s="1803"/>
      <c r="S1267" s="1803"/>
      <c r="T1267" s="1803"/>
      <c r="U1267" s="963"/>
      <c r="V1267" s="855" t="s">
        <v>1166</v>
      </c>
      <c r="W1267" s="103"/>
      <c r="X1267" s="855" t="s">
        <v>1166</v>
      </c>
      <c r="Y1267" s="797"/>
      <c r="Z1267" s="151"/>
      <c r="AA1267" s="1003">
        <f>IF(V1267="?",0,IF(V1267&lt;&gt;"",1,0))+IF(X1267="?",0,IF(X1267&lt;&gt;"",1,0))</f>
        <v>0</v>
      </c>
      <c r="AB1267" s="355"/>
      <c r="AC1267" s="355"/>
    </row>
    <row r="1268" spans="1:29" s="354" customFormat="1" ht="9" customHeight="1" x14ac:dyDescent="0.2">
      <c r="A1268" s="292"/>
      <c r="B1268" s="230"/>
      <c r="C1268" s="797"/>
      <c r="D1268" s="797"/>
      <c r="E1268" s="750"/>
      <c r="F1268" s="750"/>
      <c r="G1268" s="750"/>
      <c r="H1268" s="750"/>
      <c r="I1268" s="750"/>
      <c r="J1268" s="750"/>
      <c r="K1268" s="750"/>
      <c r="L1268" s="750"/>
      <c r="M1268" s="750"/>
      <c r="N1268" s="750"/>
      <c r="O1268" s="750"/>
      <c r="P1268" s="750"/>
      <c r="Q1268" s="750"/>
      <c r="R1268" s="797"/>
      <c r="S1268" s="797"/>
      <c r="T1268" s="797"/>
      <c r="U1268" s="797"/>
      <c r="V1268" s="797"/>
      <c r="W1268" s="797"/>
      <c r="X1268" s="750"/>
      <c r="Y1268" s="970"/>
      <c r="Z1268" s="151"/>
      <c r="AA1268" s="1003"/>
      <c r="AB1268" s="355"/>
      <c r="AC1268" s="355"/>
    </row>
    <row r="1269" spans="1:29" s="354" customFormat="1" ht="21" customHeight="1" x14ac:dyDescent="0.2">
      <c r="A1269" s="296"/>
      <c r="B1269" s="230"/>
      <c r="C1269" s="797"/>
      <c r="D1269" s="797"/>
      <c r="E1269" s="797"/>
      <c r="F1269" s="797"/>
      <c r="G1269" s="797"/>
      <c r="H1269" s="797" t="s">
        <v>1598</v>
      </c>
      <c r="I1269" s="1188" t="s">
        <v>1166</v>
      </c>
      <c r="J1269" s="1804"/>
      <c r="K1269" s="1804"/>
      <c r="L1269" s="1804"/>
      <c r="M1269" s="1805"/>
      <c r="N1269" s="1805"/>
      <c r="O1269" s="1805"/>
      <c r="P1269" s="1805"/>
      <c r="Q1269" s="1805"/>
      <c r="R1269" s="1805"/>
      <c r="S1269" s="1805"/>
      <c r="T1269" s="1805"/>
      <c r="U1269" s="1805"/>
      <c r="V1269" s="1805"/>
      <c r="W1269" s="1805"/>
      <c r="X1269" s="1806"/>
      <c r="Y1269" s="970"/>
      <c r="Z1269" s="151"/>
      <c r="AA1269" s="1003">
        <f>IF(I1269="?",0,IF(I1269&lt;&gt;"",1,0))</f>
        <v>0</v>
      </c>
      <c r="AB1269" s="355"/>
      <c r="AC1269" s="355"/>
    </row>
    <row r="1270" spans="1:29" s="354" customFormat="1" ht="5.25" customHeight="1" x14ac:dyDescent="0.2">
      <c r="A1270" s="292"/>
      <c r="B1270" s="230"/>
      <c r="C1270" s="797"/>
      <c r="D1270" s="797"/>
      <c r="E1270" s="750"/>
      <c r="F1270" s="750"/>
      <c r="G1270" s="750"/>
      <c r="H1270" s="750"/>
      <c r="I1270" s="750"/>
      <c r="J1270" s="750"/>
      <c r="K1270" s="750"/>
      <c r="L1270" s="750"/>
      <c r="M1270" s="750"/>
      <c r="N1270" s="750"/>
      <c r="O1270" s="750"/>
      <c r="P1270" s="750"/>
      <c r="Q1270" s="750"/>
      <c r="R1270" s="797"/>
      <c r="S1270" s="797"/>
      <c r="T1270" s="797"/>
      <c r="U1270" s="797"/>
      <c r="V1270" s="797"/>
      <c r="W1270" s="797"/>
      <c r="X1270" s="750"/>
      <c r="Y1270" s="970"/>
      <c r="Z1270" s="151"/>
      <c r="AA1270" s="1003"/>
      <c r="AB1270" s="355"/>
      <c r="AC1270" s="355"/>
    </row>
    <row r="1271" spans="1:29" s="354" customFormat="1" ht="21" customHeight="1" x14ac:dyDescent="0.2">
      <c r="A1271" s="296"/>
      <c r="B1271" s="230"/>
      <c r="C1271" s="750" t="s">
        <v>1631</v>
      </c>
      <c r="D1271" s="797"/>
      <c r="E1271" s="797"/>
      <c r="F1271" s="797"/>
      <c r="G1271" s="797"/>
      <c r="H1271" s="797"/>
      <c r="I1271" s="797"/>
      <c r="J1271" s="797"/>
      <c r="K1271" s="797"/>
      <c r="L1271" s="797"/>
      <c r="M1271" s="797"/>
      <c r="N1271" s="797"/>
      <c r="O1271" s="797"/>
      <c r="P1271" s="797"/>
      <c r="Q1271" s="855" t="s">
        <v>1166</v>
      </c>
      <c r="R1271" s="749" t="s">
        <v>1632</v>
      </c>
      <c r="S1271" s="970"/>
      <c r="T1271" s="855" t="s">
        <v>1166</v>
      </c>
      <c r="U1271" s="749" t="s">
        <v>1633</v>
      </c>
      <c r="V1271" s="970"/>
      <c r="W1271" s="855" t="s">
        <v>1166</v>
      </c>
      <c r="X1271" s="749" t="s">
        <v>1634</v>
      </c>
      <c r="Y1271" s="970"/>
      <c r="Z1271" s="151"/>
      <c r="AA1271" s="1003">
        <f>IF(Q1271="?",0,IF(Q1271&lt;&gt;"",1,0))+IF(T1271="?",0,IF(T1271&lt;&gt;"",1,0))+IF(W1271="?",0,IF(W1271&lt;&gt;"",1,0))</f>
        <v>0</v>
      </c>
      <c r="AB1271" s="355"/>
      <c r="AC1271" s="355"/>
    </row>
    <row r="1272" spans="1:29" ht="9" customHeight="1" x14ac:dyDescent="0.2">
      <c r="A1272" s="292"/>
      <c r="B1272" s="281"/>
      <c r="C1272" s="749"/>
      <c r="D1272" s="749"/>
      <c r="E1272" s="749"/>
      <c r="F1272" s="749"/>
      <c r="G1272" s="749"/>
      <c r="H1272" s="749"/>
      <c r="I1272" s="749"/>
      <c r="J1272" s="749"/>
      <c r="K1272" s="749"/>
      <c r="L1272" s="749"/>
      <c r="M1272" s="749"/>
      <c r="N1272" s="749"/>
      <c r="O1272" s="749"/>
      <c r="P1272" s="749"/>
      <c r="Q1272" s="749"/>
      <c r="R1272" s="749"/>
      <c r="S1272" s="749"/>
      <c r="T1272" s="749"/>
      <c r="U1272" s="749"/>
      <c r="V1272" s="749"/>
      <c r="W1272" s="749"/>
      <c r="X1272" s="749"/>
      <c r="Y1272" s="220"/>
      <c r="Z1272" s="186"/>
      <c r="AA1272" s="1003"/>
    </row>
    <row r="1273" spans="1:29" s="353" customFormat="1" ht="27" customHeight="1" x14ac:dyDescent="0.2">
      <c r="A1273" s="459" t="s">
        <v>258</v>
      </c>
      <c r="B1273" s="165"/>
      <c r="C1273" s="1787" t="s">
        <v>1599</v>
      </c>
      <c r="D1273" s="1788"/>
      <c r="E1273" s="1788"/>
      <c r="F1273" s="1788"/>
      <c r="G1273" s="1788"/>
      <c r="H1273" s="1788"/>
      <c r="I1273" s="1788"/>
      <c r="J1273" s="1788"/>
      <c r="K1273" s="1788"/>
      <c r="L1273" s="1788"/>
      <c r="M1273" s="1788"/>
      <c r="N1273" s="1788"/>
      <c r="O1273" s="1788"/>
      <c r="P1273" s="1788"/>
      <c r="Q1273" s="1788"/>
      <c r="R1273" s="1788"/>
      <c r="S1273" s="1788"/>
      <c r="T1273" s="1793"/>
      <c r="U1273" s="1793"/>
      <c r="V1273" s="1793"/>
      <c r="W1273" s="1793"/>
      <c r="X1273" s="1794"/>
      <c r="Y1273" s="239"/>
      <c r="Z1273" s="166"/>
      <c r="AA1273" s="1003"/>
    </row>
    <row r="1274" spans="1:29" ht="5.25" customHeight="1" x14ac:dyDescent="0.2">
      <c r="A1274" s="292"/>
      <c r="B1274" s="281"/>
      <c r="C1274" s="749"/>
      <c r="D1274" s="749"/>
      <c r="E1274" s="749"/>
      <c r="F1274" s="749"/>
      <c r="G1274" s="749"/>
      <c r="H1274" s="749"/>
      <c r="I1274" s="749"/>
      <c r="J1274" s="749"/>
      <c r="K1274" s="749"/>
      <c r="L1274" s="749"/>
      <c r="M1274" s="749"/>
      <c r="N1274" s="749"/>
      <c r="O1274" s="749"/>
      <c r="P1274" s="749"/>
      <c r="Q1274" s="749"/>
      <c r="R1274" s="749"/>
      <c r="S1274" s="749"/>
      <c r="T1274" s="749"/>
      <c r="U1274" s="749"/>
      <c r="V1274" s="749"/>
      <c r="W1274" s="749"/>
      <c r="X1274" s="749"/>
      <c r="Y1274" s="220"/>
      <c r="Z1274" s="186"/>
      <c r="AA1274" s="1003"/>
    </row>
    <row r="1275" spans="1:29" s="354" customFormat="1" ht="21" customHeight="1" x14ac:dyDescent="0.2">
      <c r="A1275" s="296"/>
      <c r="B1275" s="230"/>
      <c r="C1275" s="797"/>
      <c r="D1275" s="797"/>
      <c r="E1275" s="797"/>
      <c r="F1275" s="797"/>
      <c r="G1275" s="797"/>
      <c r="H1275" s="797"/>
      <c r="I1275" s="797" t="s">
        <v>1600</v>
      </c>
      <c r="J1275" s="1795"/>
      <c r="K1275" s="1796"/>
      <c r="L1275" s="1797"/>
      <c r="M1275" s="750" t="s">
        <v>1601</v>
      </c>
      <c r="N1275" s="797"/>
      <c r="O1275" s="797"/>
      <c r="P1275" s="1795"/>
      <c r="Q1275" s="1796"/>
      <c r="R1275" s="1797"/>
      <c r="S1275" s="750" t="s">
        <v>1602</v>
      </c>
      <c r="T1275" s="797"/>
      <c r="U1275" s="1795"/>
      <c r="V1275" s="1796"/>
      <c r="W1275" s="1797"/>
      <c r="X1275" s="750" t="s">
        <v>1025</v>
      </c>
      <c r="Y1275" s="797"/>
      <c r="Z1275" s="151"/>
      <c r="AA1275" s="1003">
        <f>IF(J1275="?",0,IF(J1275&lt;&gt;"",1,0))+IF(P1275="?",0,IF(P1275&lt;&gt;"",1,0))+IF(U1275="?",0,IF(U1275&lt;&gt;"",1,0))</f>
        <v>0</v>
      </c>
      <c r="AB1275" s="355"/>
      <c r="AC1275" s="355"/>
    </row>
    <row r="1276" spans="1:29" s="354" customFormat="1" ht="5.25" customHeight="1" x14ac:dyDescent="0.2">
      <c r="A1276" s="292"/>
      <c r="B1276" s="230"/>
      <c r="C1276" s="797"/>
      <c r="D1276" s="797"/>
      <c r="E1276" s="750"/>
      <c r="F1276" s="750"/>
      <c r="G1276" s="750"/>
      <c r="H1276" s="750"/>
      <c r="I1276" s="750"/>
      <c r="J1276" s="750"/>
      <c r="K1276" s="750"/>
      <c r="L1276" s="750"/>
      <c r="M1276" s="750"/>
      <c r="N1276" s="750"/>
      <c r="O1276" s="750"/>
      <c r="P1276" s="750"/>
      <c r="Q1276" s="750"/>
      <c r="R1276" s="797"/>
      <c r="S1276" s="797"/>
      <c r="T1276" s="797"/>
      <c r="U1276" s="797"/>
      <c r="V1276" s="797"/>
      <c r="W1276" s="797"/>
      <c r="X1276" s="750"/>
      <c r="Y1276" s="970"/>
      <c r="Z1276" s="151"/>
      <c r="AA1276" s="1003"/>
      <c r="AB1276" s="355"/>
      <c r="AC1276" s="355"/>
    </row>
    <row r="1277" spans="1:29" s="353" customFormat="1" ht="27" customHeight="1" x14ac:dyDescent="0.2">
      <c r="A1277" s="459" t="s">
        <v>258</v>
      </c>
      <c r="B1277" s="165"/>
      <c r="C1277" s="1787" t="s">
        <v>1603</v>
      </c>
      <c r="D1277" s="1788"/>
      <c r="E1277" s="1788"/>
      <c r="F1277" s="1788"/>
      <c r="G1277" s="1788"/>
      <c r="H1277" s="1788"/>
      <c r="I1277" s="1788"/>
      <c r="J1277" s="1788"/>
      <c r="K1277" s="1788"/>
      <c r="L1277" s="1788"/>
      <c r="M1277" s="1788"/>
      <c r="N1277" s="1788"/>
      <c r="O1277" s="1788"/>
      <c r="P1277" s="1788"/>
      <c r="Q1277" s="1788"/>
      <c r="R1277" s="1788"/>
      <c r="S1277" s="1788"/>
      <c r="T1277" s="1793"/>
      <c r="U1277" s="1793"/>
      <c r="V1277" s="1793"/>
      <c r="W1277" s="1793"/>
      <c r="X1277" s="1794"/>
      <c r="Y1277" s="239"/>
      <c r="Z1277" s="166"/>
      <c r="AA1277" s="1003"/>
    </row>
    <row r="1278" spans="1:29" s="354" customFormat="1" ht="5.25" customHeight="1" x14ac:dyDescent="0.2">
      <c r="A1278" s="292"/>
      <c r="B1278" s="230"/>
      <c r="C1278" s="797"/>
      <c r="D1278" s="797"/>
      <c r="E1278" s="750"/>
      <c r="F1278" s="750"/>
      <c r="G1278" s="750"/>
      <c r="H1278" s="750"/>
      <c r="I1278" s="750"/>
      <c r="J1278" s="750"/>
      <c r="K1278" s="750"/>
      <c r="L1278" s="750"/>
      <c r="M1278" s="750"/>
      <c r="N1278" s="750"/>
      <c r="O1278" s="750"/>
      <c r="P1278" s="750"/>
      <c r="Q1278" s="750"/>
      <c r="R1278" s="797"/>
      <c r="S1278" s="797"/>
      <c r="T1278" s="797"/>
      <c r="U1278" s="797"/>
      <c r="V1278" s="797"/>
      <c r="W1278" s="797"/>
      <c r="X1278" s="750"/>
      <c r="Y1278" s="970"/>
      <c r="Z1278" s="151"/>
      <c r="AA1278" s="1003"/>
      <c r="AB1278" s="355"/>
      <c r="AC1278" s="355"/>
    </row>
    <row r="1279" spans="1:29" s="354" customFormat="1" ht="21" customHeight="1" x14ac:dyDescent="0.2">
      <c r="A1279" s="296"/>
      <c r="B1279" s="230"/>
      <c r="C1279" s="797"/>
      <c r="D1279" s="797"/>
      <c r="E1279" s="797"/>
      <c r="F1279" s="797"/>
      <c r="G1279" s="797"/>
      <c r="H1279" s="797"/>
      <c r="I1279" s="797" t="s">
        <v>1604</v>
      </c>
      <c r="J1279" s="1795"/>
      <c r="K1279" s="1796"/>
      <c r="L1279" s="1797"/>
      <c r="M1279" s="750" t="s">
        <v>1601</v>
      </c>
      <c r="N1279" s="797"/>
      <c r="O1279" s="797"/>
      <c r="P1279" s="1795"/>
      <c r="Q1279" s="1796"/>
      <c r="R1279" s="1797"/>
      <c r="S1279" s="750" t="s">
        <v>1602</v>
      </c>
      <c r="T1279" s="797"/>
      <c r="U1279" s="1795"/>
      <c r="V1279" s="1796"/>
      <c r="W1279" s="1797"/>
      <c r="X1279" s="750" t="s">
        <v>1025</v>
      </c>
      <c r="Y1279" s="797"/>
      <c r="Z1279" s="151"/>
      <c r="AA1279" s="1003">
        <f>IF(J1279="?",0,IF(J1279&lt;&gt;"",1,0))+IF(P1279="?",0,IF(P1279&lt;&gt;"",1,0))+IF(U1279="?",0,IF(U1279&lt;&gt;"",1,0))</f>
        <v>0</v>
      </c>
      <c r="AB1279" s="355"/>
      <c r="AC1279" s="355"/>
    </row>
    <row r="1280" spans="1:29" s="354" customFormat="1" ht="9" customHeight="1" x14ac:dyDescent="0.2">
      <c r="A1280" s="292"/>
      <c r="B1280" s="281"/>
      <c r="C1280" s="749"/>
      <c r="D1280" s="749"/>
      <c r="E1280" s="749"/>
      <c r="F1280" s="749"/>
      <c r="G1280" s="749"/>
      <c r="H1280" s="749"/>
      <c r="I1280" s="749"/>
      <c r="J1280" s="749"/>
      <c r="K1280" s="749"/>
      <c r="L1280" s="749"/>
      <c r="M1280" s="749"/>
      <c r="N1280" s="749"/>
      <c r="O1280" s="749"/>
      <c r="P1280" s="749"/>
      <c r="Q1280" s="749"/>
      <c r="R1280" s="749"/>
      <c r="S1280" s="749"/>
      <c r="T1280" s="749"/>
      <c r="U1280" s="749"/>
      <c r="V1280" s="749"/>
      <c r="W1280" s="749"/>
      <c r="X1280" s="749"/>
      <c r="Y1280" s="220"/>
      <c r="Z1280" s="186"/>
      <c r="AA1280" s="1003"/>
      <c r="AB1280" s="355"/>
      <c r="AC1280" s="355"/>
    </row>
    <row r="1281" spans="1:29" s="353" customFormat="1" ht="27" customHeight="1" x14ac:dyDescent="0.2">
      <c r="A1281" s="459" t="s">
        <v>258</v>
      </c>
      <c r="B1281" s="165"/>
      <c r="C1281" s="1787" t="s">
        <v>1648</v>
      </c>
      <c r="D1281" s="1788"/>
      <c r="E1281" s="1788"/>
      <c r="F1281" s="1788"/>
      <c r="G1281" s="1788"/>
      <c r="H1281" s="1788"/>
      <c r="I1281" s="1788"/>
      <c r="J1281" s="1788"/>
      <c r="K1281" s="1788"/>
      <c r="L1281" s="1788"/>
      <c r="M1281" s="1788"/>
      <c r="N1281" s="1788"/>
      <c r="O1281" s="1788"/>
      <c r="P1281" s="1788"/>
      <c r="Q1281" s="1788"/>
      <c r="R1281" s="1788"/>
      <c r="S1281" s="1788"/>
      <c r="T1281" s="1793"/>
      <c r="U1281" s="1793"/>
      <c r="V1281" s="1793"/>
      <c r="W1281" s="1793"/>
      <c r="X1281" s="1794"/>
      <c r="Y1281" s="239"/>
      <c r="Z1281" s="166"/>
      <c r="AA1281" s="1003"/>
    </row>
    <row r="1282" spans="1:29" s="354" customFormat="1" ht="5.25" customHeight="1" x14ac:dyDescent="0.2">
      <c r="A1282" s="292"/>
      <c r="B1282" s="281"/>
      <c r="C1282" s="749"/>
      <c r="D1282" s="749"/>
      <c r="E1282" s="749"/>
      <c r="F1282" s="749"/>
      <c r="G1282" s="749"/>
      <c r="H1282" s="749"/>
      <c r="I1282" s="749"/>
      <c r="J1282" s="749"/>
      <c r="K1282" s="749"/>
      <c r="L1282" s="749"/>
      <c r="M1282" s="749"/>
      <c r="N1282" s="749"/>
      <c r="O1282" s="749"/>
      <c r="P1282" s="749"/>
      <c r="Q1282" s="749"/>
      <c r="R1282" s="749"/>
      <c r="S1282" s="749"/>
      <c r="T1282" s="749"/>
      <c r="U1282" s="749"/>
      <c r="V1282" s="749"/>
      <c r="W1282" s="749"/>
      <c r="X1282" s="749"/>
      <c r="Y1282" s="220"/>
      <c r="Z1282" s="186"/>
      <c r="AA1282" s="1003"/>
      <c r="AB1282" s="355"/>
      <c r="AC1282" s="355"/>
    </row>
    <row r="1283" spans="1:29" s="354" customFormat="1" ht="21" customHeight="1" x14ac:dyDescent="0.2">
      <c r="A1283" s="296"/>
      <c r="B1283" s="230"/>
      <c r="C1283" s="750" t="s">
        <v>1605</v>
      </c>
      <c r="D1283" s="797"/>
      <c r="E1283" s="797"/>
      <c r="F1283" s="797"/>
      <c r="G1283" s="797"/>
      <c r="H1283" s="797"/>
      <c r="I1283" s="797"/>
      <c r="J1283" s="750"/>
      <c r="K1283" s="750"/>
      <c r="L1283" s="750"/>
      <c r="M1283" s="750"/>
      <c r="N1283" s="750"/>
      <c r="O1283" s="750"/>
      <c r="P1283" s="750"/>
      <c r="Q1283" s="750"/>
      <c r="R1283" s="750"/>
      <c r="S1283" s="750"/>
      <c r="T1283" s="797"/>
      <c r="U1283" s="1795"/>
      <c r="V1283" s="1796"/>
      <c r="W1283" s="1797"/>
      <c r="X1283" s="750" t="s">
        <v>1000</v>
      </c>
      <c r="Y1283" s="797"/>
      <c r="Z1283" s="151"/>
      <c r="AA1283" s="1003">
        <f>IF(U1283="?",0,IF(U1283&lt;&gt;"",1,0))</f>
        <v>0</v>
      </c>
      <c r="AB1283" s="355"/>
      <c r="AC1283" s="355"/>
    </row>
    <row r="1284" spans="1:29" s="354" customFormat="1" ht="9" customHeight="1" x14ac:dyDescent="0.2">
      <c r="A1284" s="292"/>
      <c r="B1284" s="281"/>
      <c r="C1284" s="749"/>
      <c r="D1284" s="749"/>
      <c r="E1284" s="749"/>
      <c r="F1284" s="749"/>
      <c r="G1284" s="749"/>
      <c r="H1284" s="749"/>
      <c r="I1284" s="749"/>
      <c r="J1284" s="749"/>
      <c r="K1284" s="749"/>
      <c r="L1284" s="749"/>
      <c r="M1284" s="749"/>
      <c r="N1284" s="749"/>
      <c r="O1284" s="749"/>
      <c r="P1284" s="749"/>
      <c r="Q1284" s="749"/>
      <c r="R1284" s="749"/>
      <c r="S1284" s="749"/>
      <c r="T1284" s="749"/>
      <c r="U1284" s="749"/>
      <c r="V1284" s="749"/>
      <c r="W1284" s="749"/>
      <c r="X1284" s="749"/>
      <c r="Y1284" s="220"/>
      <c r="Z1284" s="186"/>
      <c r="AA1284" s="1003"/>
      <c r="AB1284" s="355"/>
      <c r="AC1284" s="355"/>
    </row>
    <row r="1285" spans="1:29" s="353" customFormat="1" ht="21" customHeight="1" x14ac:dyDescent="0.2">
      <c r="A1285" s="459" t="s">
        <v>258</v>
      </c>
      <c r="B1285" s="165"/>
      <c r="C1285" s="1787" t="s">
        <v>1649</v>
      </c>
      <c r="D1285" s="1788"/>
      <c r="E1285" s="1788"/>
      <c r="F1285" s="1788"/>
      <c r="G1285" s="1788"/>
      <c r="H1285" s="1788"/>
      <c r="I1285" s="1788"/>
      <c r="J1285" s="1788"/>
      <c r="K1285" s="1788"/>
      <c r="L1285" s="1788"/>
      <c r="M1285" s="1788"/>
      <c r="N1285" s="1788"/>
      <c r="O1285" s="1788"/>
      <c r="P1285" s="1788"/>
      <c r="Q1285" s="1788"/>
      <c r="R1285" s="1788"/>
      <c r="S1285" s="1788"/>
      <c r="T1285" s="1789"/>
      <c r="U1285" s="1789"/>
      <c r="V1285" s="1789"/>
      <c r="W1285" s="1789"/>
      <c r="X1285" s="1790"/>
      <c r="Y1285" s="239"/>
      <c r="Z1285" s="166"/>
      <c r="AA1285" s="1003"/>
    </row>
    <row r="1286" spans="1:29" s="354" customFormat="1" ht="9" customHeight="1" x14ac:dyDescent="0.2">
      <c r="A1286" s="292"/>
      <c r="B1286" s="281"/>
      <c r="C1286" s="749"/>
      <c r="D1286" s="749"/>
      <c r="E1286" s="749"/>
      <c r="F1286" s="749"/>
      <c r="G1286" s="749"/>
      <c r="H1286" s="749"/>
      <c r="I1286" s="749"/>
      <c r="J1286" s="749"/>
      <c r="K1286" s="749"/>
      <c r="L1286" s="749"/>
      <c r="M1286" s="749"/>
      <c r="N1286" s="749"/>
      <c r="O1286" s="749"/>
      <c r="P1286" s="749"/>
      <c r="Q1286" s="749"/>
      <c r="R1286" s="749"/>
      <c r="S1286" s="749"/>
      <c r="T1286" s="749"/>
      <c r="U1286" s="749"/>
      <c r="V1286" s="749"/>
      <c r="W1286" s="749"/>
      <c r="X1286" s="749"/>
      <c r="Y1286" s="220"/>
      <c r="Z1286" s="186"/>
      <c r="AA1286" s="1003"/>
      <c r="AB1286" s="355"/>
      <c r="AC1286" s="355"/>
    </row>
    <row r="1287" spans="1:29" s="354" customFormat="1" ht="21" customHeight="1" x14ac:dyDescent="0.2">
      <c r="A1287" s="296"/>
      <c r="B1287" s="230"/>
      <c r="C1287" s="749"/>
      <c r="D1287" s="855" t="s">
        <v>1166</v>
      </c>
      <c r="E1287" s="749" t="s">
        <v>1606</v>
      </c>
      <c r="F1287" s="749"/>
      <c r="G1287" s="749"/>
      <c r="H1287" s="749"/>
      <c r="I1287" s="749"/>
      <c r="J1287" s="749"/>
      <c r="K1287" s="749"/>
      <c r="L1287" s="855" t="s">
        <v>1166</v>
      </c>
      <c r="M1287" s="749" t="s">
        <v>1607</v>
      </c>
      <c r="N1287" s="749"/>
      <c r="O1287" s="749"/>
      <c r="P1287" s="749"/>
      <c r="Q1287" s="749"/>
      <c r="R1287" s="749"/>
      <c r="S1287" s="749"/>
      <c r="T1287" s="855" t="s">
        <v>1166</v>
      </c>
      <c r="U1287" s="749" t="s">
        <v>1608</v>
      </c>
      <c r="V1287" s="749"/>
      <c r="W1287" s="749"/>
      <c r="X1287" s="749"/>
      <c r="Y1287" s="220"/>
      <c r="Z1287" s="151"/>
      <c r="AA1287" s="1003">
        <f>IF(D1287="?",0,IF(D1287&lt;&gt;"",1,0))+IF(L1287="?",0,IF(L1287&lt;&gt;"",1,0))+IF(T1287="?",0,IF(T1287&lt;&gt;"",1,0))</f>
        <v>0</v>
      </c>
      <c r="AB1287" s="355"/>
      <c r="AC1287" s="355"/>
    </row>
    <row r="1288" spans="1:29" s="971" customFormat="1" ht="5.25" customHeight="1" x14ac:dyDescent="0.2">
      <c r="A1288" s="292"/>
      <c r="B1288" s="230"/>
      <c r="C1288" s="749"/>
      <c r="D1288" s="750"/>
      <c r="E1288" s="749"/>
      <c r="F1288" s="749"/>
      <c r="G1288" s="749"/>
      <c r="H1288" s="749"/>
      <c r="I1288" s="749"/>
      <c r="J1288" s="749"/>
      <c r="K1288" s="749"/>
      <c r="L1288" s="749"/>
      <c r="M1288" s="749"/>
      <c r="N1288" s="749"/>
      <c r="O1288" s="749"/>
      <c r="P1288" s="749"/>
      <c r="Q1288" s="749"/>
      <c r="R1288" s="749"/>
      <c r="S1288" s="963"/>
      <c r="T1288" s="963"/>
      <c r="U1288" s="963"/>
      <c r="V1288" s="963"/>
      <c r="W1288" s="963"/>
      <c r="X1288" s="963"/>
      <c r="Y1288" s="970"/>
      <c r="Z1288" s="151"/>
      <c r="AA1288" s="1006"/>
      <c r="AB1288" s="972"/>
      <c r="AC1288" s="972"/>
    </row>
    <row r="1289" spans="1:29" s="354" customFormat="1" ht="21" customHeight="1" x14ac:dyDescent="0.2">
      <c r="A1289" s="296"/>
      <c r="B1289" s="230"/>
      <c r="C1289" s="749"/>
      <c r="D1289" s="855" t="s">
        <v>1166</v>
      </c>
      <c r="E1289" s="749" t="s">
        <v>1609</v>
      </c>
      <c r="F1289" s="749"/>
      <c r="G1289" s="749"/>
      <c r="H1289" s="749"/>
      <c r="I1289" s="749"/>
      <c r="J1289" s="749"/>
      <c r="K1289" s="749"/>
      <c r="L1289" s="855" t="s">
        <v>1166</v>
      </c>
      <c r="M1289" s="749" t="s">
        <v>1610</v>
      </c>
      <c r="N1289" s="749"/>
      <c r="O1289" s="749"/>
      <c r="P1289" s="749"/>
      <c r="Q1289" s="749"/>
      <c r="R1289" s="963"/>
      <c r="S1289" s="963"/>
      <c r="T1289" s="855" t="s">
        <v>1166</v>
      </c>
      <c r="U1289" s="749" t="s">
        <v>1611</v>
      </c>
      <c r="V1289" s="963"/>
      <c r="W1289" s="963"/>
      <c r="X1289" s="749"/>
      <c r="Y1289" s="220"/>
      <c r="Z1289" s="151"/>
      <c r="AA1289" s="1003">
        <f>IF(D1289="?",0,IF(D1289&lt;&gt;"",1,0))+IF(L1289="?",0,IF(L1289&lt;&gt;"",1,0))+IF(T1289="?",0,IF(T1289&lt;&gt;"",1,0))</f>
        <v>0</v>
      </c>
      <c r="AB1289" s="355"/>
      <c r="AC1289" s="355"/>
    </row>
    <row r="1290" spans="1:29" s="971" customFormat="1" ht="5.25" customHeight="1" x14ac:dyDescent="0.2">
      <c r="A1290" s="292"/>
      <c r="B1290" s="230"/>
      <c r="C1290" s="749"/>
      <c r="D1290" s="750"/>
      <c r="E1290" s="749"/>
      <c r="F1290" s="749"/>
      <c r="G1290" s="749"/>
      <c r="H1290" s="749"/>
      <c r="I1290" s="749"/>
      <c r="J1290" s="749"/>
      <c r="K1290" s="749"/>
      <c r="L1290" s="749"/>
      <c r="M1290" s="749"/>
      <c r="N1290" s="749"/>
      <c r="O1290" s="749"/>
      <c r="P1290" s="749"/>
      <c r="Q1290" s="749"/>
      <c r="R1290" s="963"/>
      <c r="S1290" s="963"/>
      <c r="T1290" s="963"/>
      <c r="U1290" s="963"/>
      <c r="V1290" s="963"/>
      <c r="W1290" s="963"/>
      <c r="X1290" s="749"/>
      <c r="Y1290" s="970"/>
      <c r="Z1290" s="151"/>
      <c r="AA1290" s="1006"/>
      <c r="AB1290" s="972"/>
      <c r="AC1290" s="972"/>
    </row>
    <row r="1291" spans="1:29" s="354" customFormat="1" ht="21" customHeight="1" x14ac:dyDescent="0.2">
      <c r="A1291" s="296"/>
      <c r="B1291" s="230"/>
      <c r="C1291" s="749"/>
      <c r="D1291" s="855" t="s">
        <v>1166</v>
      </c>
      <c r="E1291" s="749" t="s">
        <v>1612</v>
      </c>
      <c r="F1291" s="749"/>
      <c r="G1291" s="749"/>
      <c r="H1291" s="749"/>
      <c r="I1291" s="749"/>
      <c r="J1291" s="749"/>
      <c r="K1291" s="749"/>
      <c r="L1291" s="855" t="s">
        <v>1166</v>
      </c>
      <c r="M1291" s="749" t="s">
        <v>1613</v>
      </c>
      <c r="N1291" s="749"/>
      <c r="O1291" s="749"/>
      <c r="P1291" s="749"/>
      <c r="Q1291" s="749"/>
      <c r="R1291" s="963"/>
      <c r="S1291" s="963"/>
      <c r="T1291" s="855" t="s">
        <v>1166</v>
      </c>
      <c r="U1291" s="749" t="s">
        <v>1614</v>
      </c>
      <c r="V1291" s="963"/>
      <c r="W1291" s="963"/>
      <c r="X1291" s="749"/>
      <c r="Y1291" s="220"/>
      <c r="Z1291" s="151"/>
      <c r="AA1291" s="1003">
        <f>IF(D1291="?",0,IF(D1291&lt;&gt;"",1,0))+IF(L1291="?",0,IF(L1291&lt;&gt;"",1,0))+IF(T1291="?",0,IF(T1291&lt;&gt;"",1,0))</f>
        <v>0</v>
      </c>
      <c r="AB1291" s="355"/>
      <c r="AC1291" s="355"/>
    </row>
    <row r="1292" spans="1:29" s="971" customFormat="1" ht="5.25" customHeight="1" x14ac:dyDescent="0.2">
      <c r="A1292" s="292"/>
      <c r="B1292" s="230"/>
      <c r="C1292" s="749"/>
      <c r="D1292" s="750"/>
      <c r="E1292" s="749"/>
      <c r="F1292" s="749"/>
      <c r="G1292" s="749"/>
      <c r="H1292" s="749"/>
      <c r="I1292" s="749"/>
      <c r="J1292" s="749"/>
      <c r="K1292" s="749"/>
      <c r="L1292" s="749"/>
      <c r="M1292" s="749"/>
      <c r="N1292" s="749"/>
      <c r="O1292" s="749"/>
      <c r="P1292" s="749"/>
      <c r="Q1292" s="749"/>
      <c r="R1292" s="963"/>
      <c r="S1292" s="963"/>
      <c r="T1292" s="963"/>
      <c r="U1292" s="963"/>
      <c r="V1292" s="963"/>
      <c r="W1292" s="963"/>
      <c r="X1292" s="749"/>
      <c r="Y1292" s="970"/>
      <c r="Z1292" s="151"/>
      <c r="AA1292" s="1006"/>
      <c r="AB1292" s="972"/>
      <c r="AC1292" s="972"/>
    </row>
    <row r="1293" spans="1:29" s="354" customFormat="1" ht="21" customHeight="1" x14ac:dyDescent="0.2">
      <c r="A1293" s="296"/>
      <c r="B1293" s="230"/>
      <c r="C1293" s="749"/>
      <c r="D1293" s="855" t="s">
        <v>1166</v>
      </c>
      <c r="E1293" s="749" t="s">
        <v>1615</v>
      </c>
      <c r="F1293" s="749"/>
      <c r="G1293" s="749"/>
      <c r="H1293" s="749"/>
      <c r="I1293" s="749"/>
      <c r="J1293" s="749"/>
      <c r="K1293" s="749"/>
      <c r="L1293" s="855" t="s">
        <v>1166</v>
      </c>
      <c r="M1293" s="749" t="s">
        <v>1616</v>
      </c>
      <c r="N1293" s="749"/>
      <c r="O1293" s="749"/>
      <c r="P1293" s="749"/>
      <c r="Q1293" s="749"/>
      <c r="R1293" s="963"/>
      <c r="S1293" s="963"/>
      <c r="T1293" s="855" t="s">
        <v>1166</v>
      </c>
      <c r="U1293" s="749" t="s">
        <v>1617</v>
      </c>
      <c r="V1293" s="963"/>
      <c r="W1293" s="963"/>
      <c r="X1293" s="749"/>
      <c r="Y1293" s="220"/>
      <c r="Z1293" s="151"/>
      <c r="AA1293" s="1003">
        <f>IF(D1293="?",0,IF(D1293&lt;&gt;"",1,0))+IF(L1293="?",0,IF(L1293&lt;&gt;"",1,0))+IF(T1293="?",0,IF(T1293&lt;&gt;"",1,0))</f>
        <v>0</v>
      </c>
      <c r="AB1293" s="355"/>
      <c r="AC1293" s="355"/>
    </row>
    <row r="1294" spans="1:29" s="971" customFormat="1" ht="5.25" customHeight="1" x14ac:dyDescent="0.2">
      <c r="A1294" s="292"/>
      <c r="B1294" s="230"/>
      <c r="C1294" s="749"/>
      <c r="D1294" s="750"/>
      <c r="E1294" s="750"/>
      <c r="F1294" s="750"/>
      <c r="G1294" s="750"/>
      <c r="H1294" s="750"/>
      <c r="I1294" s="750"/>
      <c r="J1294" s="750"/>
      <c r="K1294" s="750"/>
      <c r="L1294" s="749"/>
      <c r="M1294" s="749"/>
      <c r="N1294" s="750"/>
      <c r="O1294" s="750"/>
      <c r="P1294" s="750"/>
      <c r="Q1294" s="750"/>
      <c r="R1294" s="797"/>
      <c r="S1294" s="797"/>
      <c r="T1294" s="797"/>
      <c r="U1294" s="797"/>
      <c r="V1294" s="797"/>
      <c r="W1294" s="797"/>
      <c r="X1294" s="750"/>
      <c r="Y1294" s="970"/>
      <c r="Z1294" s="151"/>
      <c r="AA1294" s="1006"/>
      <c r="AB1294" s="972"/>
      <c r="AC1294" s="972"/>
    </row>
    <row r="1295" spans="1:29" s="354" customFormat="1" ht="21" customHeight="1" x14ac:dyDescent="0.2">
      <c r="A1295" s="296"/>
      <c r="B1295" s="230"/>
      <c r="C1295" s="749"/>
      <c r="D1295" s="749" t="s">
        <v>1635</v>
      </c>
      <c r="E1295" s="750"/>
      <c r="F1295" s="1785"/>
      <c r="G1295" s="1786"/>
      <c r="H1295" s="1786"/>
      <c r="I1295" s="1786"/>
      <c r="J1295" s="1786"/>
      <c r="K1295" s="750"/>
      <c r="L1295" s="855" t="s">
        <v>1166</v>
      </c>
      <c r="M1295" s="749" t="s">
        <v>1618</v>
      </c>
      <c r="N1295" s="750"/>
      <c r="O1295" s="750"/>
      <c r="P1295" s="750"/>
      <c r="Q1295" s="750"/>
      <c r="R1295" s="797"/>
      <c r="S1295" s="797"/>
      <c r="T1295" s="855" t="s">
        <v>1166</v>
      </c>
      <c r="U1295" s="749" t="s">
        <v>1619</v>
      </c>
      <c r="V1295" s="797"/>
      <c r="W1295" s="797"/>
      <c r="X1295" s="750"/>
      <c r="Y1295" s="220"/>
      <c r="Z1295" s="151"/>
      <c r="AA1295" s="1003">
        <f>IF(F1295="?",0,IF(F1295&lt;&gt;"",1,0))+IF(L1295="?",0,IF(L1295&lt;&gt;"",1,0))+IF(T1295="?",0,IF(T1295&lt;&gt;"",1,0))</f>
        <v>0</v>
      </c>
      <c r="AB1295" s="355"/>
      <c r="AC1295" s="355"/>
    </row>
    <row r="1296" spans="1:29" ht="9" customHeight="1" x14ac:dyDescent="0.2">
      <c r="A1296" s="292"/>
      <c r="B1296" s="281"/>
      <c r="C1296" s="749"/>
      <c r="D1296" s="749"/>
      <c r="E1296" s="749"/>
      <c r="F1296" s="749"/>
      <c r="G1296" s="749"/>
      <c r="H1296" s="749"/>
      <c r="I1296" s="749"/>
      <c r="J1296" s="749"/>
      <c r="K1296" s="749"/>
      <c r="L1296" s="749"/>
      <c r="M1296" s="749"/>
      <c r="N1296" s="610"/>
      <c r="O1296" s="610"/>
      <c r="P1296" s="610"/>
      <c r="Q1296" s="610"/>
      <c r="R1296" s="749"/>
      <c r="S1296" s="749"/>
      <c r="T1296" s="749"/>
      <c r="U1296" s="610"/>
      <c r="V1296" s="610"/>
      <c r="W1296" s="610"/>
      <c r="X1296" s="610"/>
      <c r="Y1296" s="183"/>
      <c r="Z1296" s="186"/>
      <c r="AA1296" s="1003"/>
    </row>
    <row r="1297" spans="1:27" s="354" customFormat="1" ht="5.45" customHeight="1" x14ac:dyDescent="0.2">
      <c r="A1297" s="292"/>
      <c r="B1297" s="964"/>
      <c r="C1297" s="965"/>
      <c r="D1297" s="965"/>
      <c r="E1297" s="965"/>
      <c r="F1297" s="965"/>
      <c r="G1297" s="965"/>
      <c r="H1297" s="965"/>
      <c r="I1297" s="965"/>
      <c r="J1297" s="965"/>
      <c r="K1297" s="965"/>
      <c r="L1297" s="965"/>
      <c r="M1297" s="965"/>
      <c r="N1297" s="965"/>
      <c r="O1297" s="965"/>
      <c r="P1297" s="965"/>
      <c r="Q1297" s="965"/>
      <c r="R1297" s="965"/>
      <c r="S1297" s="965"/>
      <c r="T1297" s="965"/>
      <c r="U1297" s="965"/>
      <c r="V1297" s="802"/>
      <c r="W1297" s="802"/>
      <c r="X1297" s="802"/>
      <c r="Y1297" s="802"/>
      <c r="Z1297" s="803"/>
      <c r="AA1297" s="1003"/>
    </row>
    <row r="1298" spans="1:27" s="885" customFormat="1" ht="36" customHeight="1" x14ac:dyDescent="0.2">
      <c r="A1298" s="292"/>
      <c r="B1298" s="225"/>
      <c r="C1298" s="1730" t="s">
        <v>977</v>
      </c>
      <c r="D1298" s="1791"/>
      <c r="E1298" s="1791"/>
      <c r="F1298" s="1791"/>
      <c r="G1298" s="1791"/>
      <c r="H1298" s="1791"/>
      <c r="I1298" s="1791"/>
      <c r="J1298" s="1791"/>
      <c r="K1298" s="1791"/>
      <c r="L1298" s="1791"/>
      <c r="M1298" s="1791"/>
      <c r="N1298" s="1791"/>
      <c r="O1298" s="1791"/>
      <c r="P1298" s="1791"/>
      <c r="Q1298" s="1791"/>
      <c r="R1298" s="1791"/>
      <c r="S1298" s="1791"/>
      <c r="T1298" s="1791"/>
      <c r="U1298" s="1791"/>
      <c r="V1298" s="1791"/>
      <c r="W1298" s="1791"/>
      <c r="X1298" s="1792"/>
      <c r="Y1298" s="698"/>
      <c r="Z1298" s="226"/>
      <c r="AA1298" s="1003"/>
    </row>
    <row r="1299" spans="1:27" s="354" customFormat="1" ht="5.25" customHeight="1" x14ac:dyDescent="0.2">
      <c r="A1299" s="292"/>
      <c r="B1299" s="230"/>
      <c r="C1299" s="750"/>
      <c r="D1299" s="750"/>
      <c r="E1299" s="750"/>
      <c r="F1299" s="750"/>
      <c r="G1299" s="750"/>
      <c r="H1299" s="750"/>
      <c r="I1299" s="750"/>
      <c r="J1299" s="750"/>
      <c r="K1299" s="750"/>
      <c r="L1299" s="750"/>
      <c r="M1299" s="750"/>
      <c r="N1299" s="750"/>
      <c r="O1299" s="750"/>
      <c r="P1299" s="750"/>
      <c r="Q1299" s="750"/>
      <c r="R1299" s="750"/>
      <c r="S1299" s="750"/>
      <c r="T1299" s="750"/>
      <c r="U1299" s="750"/>
      <c r="V1299" s="750"/>
      <c r="W1299" s="750"/>
      <c r="X1299" s="750"/>
      <c r="Y1299" s="750"/>
      <c r="Z1299" s="151"/>
      <c r="AA1299" s="1003"/>
    </row>
    <row r="1300" spans="1:27" s="974" customFormat="1" ht="22.5" customHeight="1" x14ac:dyDescent="0.2">
      <c r="A1300" s="292"/>
      <c r="B1300" s="966"/>
      <c r="C1300" s="746" t="s">
        <v>1620</v>
      </c>
      <c r="D1300" s="746"/>
      <c r="E1300" s="746"/>
      <c r="F1300" s="746"/>
      <c r="G1300" s="746"/>
      <c r="H1300" s="746"/>
      <c r="I1300" s="746"/>
      <c r="J1300" s="746"/>
      <c r="K1300" s="746"/>
      <c r="L1300" s="746"/>
      <c r="M1300" s="746"/>
      <c r="N1300" s="746"/>
      <c r="O1300" s="746"/>
      <c r="P1300" s="746"/>
      <c r="Q1300" s="746"/>
      <c r="R1300" s="749"/>
      <c r="S1300" s="749"/>
      <c r="T1300" s="749"/>
      <c r="U1300" s="749"/>
      <c r="V1300" s="749"/>
      <c r="W1300" s="749"/>
      <c r="X1300" s="749"/>
      <c r="Y1300" s="963"/>
      <c r="Z1300" s="973"/>
      <c r="AA1300" s="1003"/>
    </row>
    <row r="1301" spans="1:27" s="354" customFormat="1" ht="5.25" customHeight="1" x14ac:dyDescent="0.2">
      <c r="A1301" s="292"/>
      <c r="B1301" s="230"/>
      <c r="C1301" s="750"/>
      <c r="D1301" s="748"/>
      <c r="E1301" s="748"/>
      <c r="F1301" s="750"/>
      <c r="G1301" s="750"/>
      <c r="H1301" s="750"/>
      <c r="I1301" s="750"/>
      <c r="J1301" s="750"/>
      <c r="K1301" s="750"/>
      <c r="L1301" s="750"/>
      <c r="M1301" s="750"/>
      <c r="N1301" s="750"/>
      <c r="O1301" s="750"/>
      <c r="P1301" s="750"/>
      <c r="Q1301" s="750"/>
      <c r="R1301" s="750"/>
      <c r="S1301" s="750"/>
      <c r="T1301" s="750"/>
      <c r="U1301" s="750"/>
      <c r="V1301" s="750"/>
      <c r="W1301" s="750"/>
      <c r="X1301" s="750"/>
      <c r="Y1301" s="750"/>
      <c r="Z1301" s="151"/>
      <c r="AA1301" s="1003"/>
    </row>
    <row r="1302" spans="1:27" s="354" customFormat="1" ht="21" customHeight="1" x14ac:dyDescent="0.2">
      <c r="A1302" s="292"/>
      <c r="B1302" s="230"/>
      <c r="C1302" s="750" t="s">
        <v>82</v>
      </c>
      <c r="D1302" s="748"/>
      <c r="E1302" s="748"/>
      <c r="F1302" s="750"/>
      <c r="G1302" s="750"/>
      <c r="H1302" s="750"/>
      <c r="I1302" s="1268"/>
      <c r="J1302" s="1268"/>
      <c r="K1302" s="1268"/>
      <c r="L1302" s="1268"/>
      <c r="M1302" s="1268"/>
      <c r="N1302" s="1268"/>
      <c r="O1302" s="1268"/>
      <c r="P1302" s="1268"/>
      <c r="Q1302" s="1268"/>
      <c r="R1302" s="1268"/>
      <c r="S1302" s="1268"/>
      <c r="T1302" s="1268"/>
      <c r="U1302" s="1268"/>
      <c r="V1302" s="1268"/>
      <c r="W1302" s="1268"/>
      <c r="X1302" s="1268"/>
      <c r="Y1302" s="750"/>
      <c r="Z1302" s="151"/>
      <c r="AA1302" s="1003">
        <f>IF(I1302="?",0,IF(I1302&lt;&gt;"",1,0))</f>
        <v>0</v>
      </c>
    </row>
    <row r="1303" spans="1:27" s="354" customFormat="1" ht="5.25" customHeight="1" x14ac:dyDescent="0.2">
      <c r="A1303" s="292"/>
      <c r="B1303" s="230"/>
      <c r="C1303" s="749"/>
      <c r="D1303" s="748"/>
      <c r="E1303" s="748"/>
      <c r="F1303" s="750"/>
      <c r="G1303" s="750"/>
      <c r="H1303" s="750"/>
      <c r="I1303" s="750"/>
      <c r="J1303" s="750"/>
      <c r="K1303" s="750"/>
      <c r="L1303" s="750"/>
      <c r="M1303" s="750"/>
      <c r="N1303" s="750"/>
      <c r="O1303" s="750"/>
      <c r="P1303" s="750"/>
      <c r="Q1303" s="750"/>
      <c r="R1303" s="750"/>
      <c r="S1303" s="750"/>
      <c r="T1303" s="750"/>
      <c r="U1303" s="750"/>
      <c r="V1303" s="750"/>
      <c r="W1303" s="750"/>
      <c r="X1303" s="750"/>
      <c r="Y1303" s="750"/>
      <c r="Z1303" s="151"/>
      <c r="AA1303" s="1003"/>
    </row>
    <row r="1304" spans="1:27" s="354" customFormat="1" ht="21" customHeight="1" x14ac:dyDescent="0.2">
      <c r="A1304" s="292"/>
      <c r="B1304" s="235"/>
      <c r="C1304" s="750" t="s">
        <v>61</v>
      </c>
      <c r="D1304" s="748"/>
      <c r="E1304" s="748"/>
      <c r="F1304" s="750"/>
      <c r="G1304" s="750"/>
      <c r="H1304" s="750"/>
      <c r="I1304" s="1268"/>
      <c r="J1304" s="1268"/>
      <c r="K1304" s="1268"/>
      <c r="L1304" s="1268"/>
      <c r="M1304" s="1268"/>
      <c r="N1304" s="1268"/>
      <c r="O1304" s="1268"/>
      <c r="P1304" s="1268"/>
      <c r="Q1304" s="1268"/>
      <c r="R1304" s="1268"/>
      <c r="S1304" s="1268"/>
      <c r="T1304" s="1268"/>
      <c r="U1304" s="1268"/>
      <c r="V1304" s="1268"/>
      <c r="W1304" s="1268"/>
      <c r="X1304" s="1268"/>
      <c r="Y1304" s="750"/>
      <c r="Z1304" s="151"/>
      <c r="AA1304" s="1003">
        <f>IF(I1304="?",0,IF(I1304&lt;&gt;"",1,0))</f>
        <v>0</v>
      </c>
    </row>
    <row r="1305" spans="1:27" s="354" customFormat="1" ht="5.25" customHeight="1" x14ac:dyDescent="0.2">
      <c r="A1305" s="292"/>
      <c r="B1305" s="230"/>
      <c r="C1305" s="749"/>
      <c r="D1305" s="748"/>
      <c r="E1305" s="748"/>
      <c r="F1305" s="750"/>
      <c r="G1305" s="750"/>
      <c r="H1305" s="750"/>
      <c r="I1305" s="750"/>
      <c r="J1305" s="750"/>
      <c r="K1305" s="750"/>
      <c r="L1305" s="750"/>
      <c r="M1305" s="750"/>
      <c r="N1305" s="750"/>
      <c r="O1305" s="750"/>
      <c r="P1305" s="750"/>
      <c r="Q1305" s="750"/>
      <c r="R1305" s="750"/>
      <c r="S1305" s="750"/>
      <c r="T1305" s="750"/>
      <c r="U1305" s="750"/>
      <c r="V1305" s="750"/>
      <c r="W1305" s="750"/>
      <c r="X1305" s="750"/>
      <c r="Y1305" s="750"/>
      <c r="Z1305" s="151"/>
      <c r="AA1305" s="1003"/>
    </row>
    <row r="1306" spans="1:27" s="354" customFormat="1" ht="21" customHeight="1" x14ac:dyDescent="0.2">
      <c r="A1306" s="292"/>
      <c r="B1306" s="235"/>
      <c r="C1306" s="750" t="s">
        <v>238</v>
      </c>
      <c r="D1306" s="748"/>
      <c r="E1306" s="748"/>
      <c r="F1306" s="750"/>
      <c r="G1306" s="750"/>
      <c r="H1306" s="750"/>
      <c r="I1306" s="1268"/>
      <c r="J1306" s="1268"/>
      <c r="K1306" s="1268"/>
      <c r="L1306" s="1268"/>
      <c r="M1306" s="1268"/>
      <c r="N1306" s="1268"/>
      <c r="O1306" s="1268"/>
      <c r="P1306" s="1268"/>
      <c r="Q1306" s="1268"/>
      <c r="R1306" s="1268"/>
      <c r="S1306" s="1268"/>
      <c r="T1306" s="1268"/>
      <c r="U1306" s="1268"/>
      <c r="V1306" s="1268"/>
      <c r="W1306" s="1268"/>
      <c r="X1306" s="1268"/>
      <c r="Y1306" s="750"/>
      <c r="Z1306" s="151"/>
      <c r="AA1306" s="1003">
        <f>IF(I1306="?",0,IF(I1306&lt;&gt;"",1,0))</f>
        <v>0</v>
      </c>
    </row>
    <row r="1307" spans="1:27" s="354" customFormat="1" ht="5.25" customHeight="1" x14ac:dyDescent="0.2">
      <c r="A1307" s="292"/>
      <c r="B1307" s="228"/>
      <c r="C1307" s="229"/>
      <c r="D1307" s="229"/>
      <c r="E1307" s="229"/>
      <c r="F1307" s="229"/>
      <c r="G1307" s="229"/>
      <c r="H1307" s="229"/>
      <c r="I1307" s="229"/>
      <c r="J1307" s="229"/>
      <c r="K1307" s="229"/>
      <c r="L1307" s="229"/>
      <c r="M1307" s="229"/>
      <c r="N1307" s="229"/>
      <c r="O1307" s="229"/>
      <c r="P1307" s="229"/>
      <c r="Q1307" s="229"/>
      <c r="R1307" s="229"/>
      <c r="S1307" s="229"/>
      <c r="T1307" s="229"/>
      <c r="U1307" s="229"/>
      <c r="V1307" s="229"/>
      <c r="W1307" s="229"/>
      <c r="X1307" s="229"/>
      <c r="Y1307" s="229"/>
      <c r="Z1307" s="155"/>
      <c r="AA1307" s="1003"/>
    </row>
    <row r="1308" spans="1:27" s="354" customFormat="1" ht="5.25" customHeight="1" x14ac:dyDescent="0.2">
      <c r="A1308" s="292"/>
      <c r="B1308" s="230"/>
      <c r="C1308" s="750"/>
      <c r="D1308" s="750"/>
      <c r="E1308" s="750"/>
      <c r="F1308" s="750"/>
      <c r="G1308" s="750"/>
      <c r="H1308" s="750"/>
      <c r="I1308" s="750"/>
      <c r="J1308" s="750"/>
      <c r="K1308" s="750"/>
      <c r="L1308" s="750"/>
      <c r="M1308" s="750"/>
      <c r="N1308" s="750"/>
      <c r="O1308" s="750"/>
      <c r="P1308" s="750"/>
      <c r="Q1308" s="750"/>
      <c r="R1308" s="750"/>
      <c r="S1308" s="750"/>
      <c r="T1308" s="750"/>
      <c r="U1308" s="750"/>
      <c r="V1308" s="750"/>
      <c r="W1308" s="750"/>
      <c r="X1308" s="750"/>
      <c r="Y1308" s="750"/>
      <c r="Z1308" s="151"/>
      <c r="AA1308" s="1003"/>
    </row>
    <row r="1309" spans="1:27" s="884" customFormat="1" ht="36" customHeight="1" x14ac:dyDescent="0.2">
      <c r="A1309" s="292"/>
      <c r="B1309" s="225"/>
      <c r="C1309" s="1730" t="s">
        <v>976</v>
      </c>
      <c r="D1309" s="1791"/>
      <c r="E1309" s="1791"/>
      <c r="F1309" s="1791"/>
      <c r="G1309" s="1791"/>
      <c r="H1309" s="1791"/>
      <c r="I1309" s="1791"/>
      <c r="J1309" s="1791"/>
      <c r="K1309" s="1791"/>
      <c r="L1309" s="1791"/>
      <c r="M1309" s="1791"/>
      <c r="N1309" s="1791"/>
      <c r="O1309" s="1791"/>
      <c r="P1309" s="1791"/>
      <c r="Q1309" s="1791"/>
      <c r="R1309" s="1791"/>
      <c r="S1309" s="1791"/>
      <c r="T1309" s="1791"/>
      <c r="U1309" s="1791"/>
      <c r="V1309" s="1791"/>
      <c r="W1309" s="1791"/>
      <c r="X1309" s="1792"/>
      <c r="Y1309" s="698"/>
      <c r="Z1309" s="226"/>
      <c r="AA1309" s="1003"/>
    </row>
    <row r="1310" spans="1:27" s="354" customFormat="1" ht="5.25" customHeight="1" x14ac:dyDescent="0.2">
      <c r="A1310" s="292"/>
      <c r="B1310" s="228"/>
      <c r="C1310" s="229"/>
      <c r="D1310" s="229"/>
      <c r="E1310" s="229"/>
      <c r="F1310" s="229"/>
      <c r="G1310" s="229"/>
      <c r="H1310" s="229"/>
      <c r="I1310" s="229"/>
      <c r="J1310" s="229"/>
      <c r="K1310" s="229"/>
      <c r="L1310" s="229"/>
      <c r="M1310" s="229"/>
      <c r="N1310" s="229"/>
      <c r="O1310" s="229"/>
      <c r="P1310" s="229"/>
      <c r="Q1310" s="229"/>
      <c r="R1310" s="229"/>
      <c r="S1310" s="229"/>
      <c r="T1310" s="229"/>
      <c r="U1310" s="229"/>
      <c r="V1310" s="229"/>
      <c r="W1310" s="229"/>
      <c r="X1310" s="229"/>
      <c r="Y1310" s="229"/>
      <c r="Z1310" s="155"/>
      <c r="AA1310" s="1003"/>
    </row>
    <row r="1311" spans="1:27" s="354" customFormat="1" ht="5.25" customHeight="1" x14ac:dyDescent="0.2">
      <c r="A1311" s="292"/>
      <c r="B1311" s="230"/>
      <c r="C1311" s="750"/>
      <c r="D1311" s="750"/>
      <c r="E1311" s="750"/>
      <c r="F1311" s="750"/>
      <c r="G1311" s="750"/>
      <c r="H1311" s="750"/>
      <c r="I1311" s="750"/>
      <c r="J1311" s="750"/>
      <c r="K1311" s="750"/>
      <c r="L1311" s="750"/>
      <c r="M1311" s="750"/>
      <c r="N1311" s="750"/>
      <c r="O1311" s="750"/>
      <c r="P1311" s="750"/>
      <c r="Q1311" s="750"/>
      <c r="R1311" s="750"/>
      <c r="S1311" s="750"/>
      <c r="T1311" s="750"/>
      <c r="U1311" s="750"/>
      <c r="V1311" s="750"/>
      <c r="W1311" s="750"/>
      <c r="X1311" s="750"/>
      <c r="Y1311" s="750"/>
      <c r="Z1311" s="151"/>
      <c r="AA1311" s="1003"/>
    </row>
    <row r="1312" spans="1:27" s="354" customFormat="1" ht="30.75" customHeight="1" x14ac:dyDescent="0.2">
      <c r="A1312" s="292"/>
      <c r="B1312" s="230"/>
      <c r="C1312" s="1273" t="s">
        <v>1141</v>
      </c>
      <c r="D1312" s="1273"/>
      <c r="E1312" s="1273"/>
      <c r="F1312" s="1273"/>
      <c r="G1312" s="1273"/>
      <c r="H1312" s="1273"/>
      <c r="I1312" s="1273"/>
      <c r="J1312" s="1273"/>
      <c r="K1312" s="1273"/>
      <c r="L1312" s="1273"/>
      <c r="M1312" s="1273"/>
      <c r="N1312" s="1274"/>
      <c r="O1312" s="1274"/>
      <c r="P1312" s="1274"/>
      <c r="Q1312" s="1274"/>
      <c r="R1312" s="1274"/>
      <c r="S1312" s="1274"/>
      <c r="T1312" s="1274"/>
      <c r="U1312" s="332"/>
      <c r="V1312" s="332"/>
      <c r="W1312" s="1188" t="s">
        <v>1166</v>
      </c>
      <c r="X1312" s="1189"/>
      <c r="Y1312" s="750"/>
      <c r="Z1312" s="151"/>
      <c r="AA1312" s="1003">
        <f>IF(W1312="?",0,IF(W1312&lt;&gt;"",1,0))</f>
        <v>0</v>
      </c>
    </row>
    <row r="1313" spans="1:30" s="354" customFormat="1" ht="10.5" customHeight="1" x14ac:dyDescent="0.2">
      <c r="A1313" s="288" t="str">
        <f>IF($L$4&lt;&gt;"",$L$4,"")</f>
        <v>00000000</v>
      </c>
      <c r="B1313" s="197"/>
      <c r="C1313" s="198"/>
      <c r="D1313" s="198"/>
      <c r="E1313" s="198"/>
      <c r="F1313" s="198"/>
      <c r="G1313" s="198"/>
      <c r="H1313" s="198"/>
      <c r="I1313" s="198"/>
      <c r="J1313" s="198"/>
      <c r="K1313" s="198"/>
      <c r="L1313" s="198"/>
      <c r="M1313" s="198"/>
      <c r="N1313" s="198"/>
      <c r="O1313" s="198"/>
      <c r="P1313" s="198"/>
      <c r="Q1313" s="198"/>
      <c r="R1313" s="198"/>
      <c r="S1313" s="198"/>
      <c r="T1313" s="198"/>
      <c r="U1313" s="198"/>
      <c r="V1313" s="198"/>
      <c r="W1313" s="198"/>
      <c r="X1313" s="198"/>
      <c r="Y1313" s="198"/>
      <c r="Z1313" s="159"/>
      <c r="AA1313" s="1003"/>
    </row>
    <row r="1314" spans="1:30" s="354" customFormat="1" ht="5.25" customHeight="1" x14ac:dyDescent="0.2">
      <c r="A1314" s="292"/>
      <c r="B1314" s="964"/>
      <c r="C1314" s="965"/>
      <c r="D1314" s="965"/>
      <c r="E1314" s="965"/>
      <c r="F1314" s="965"/>
      <c r="G1314" s="965"/>
      <c r="H1314" s="965"/>
      <c r="I1314" s="965"/>
      <c r="J1314" s="965"/>
      <c r="K1314" s="965"/>
      <c r="L1314" s="965"/>
      <c r="M1314" s="965"/>
      <c r="N1314" s="965"/>
      <c r="O1314" s="965"/>
      <c r="P1314" s="965"/>
      <c r="Q1314" s="965"/>
      <c r="R1314" s="965"/>
      <c r="S1314" s="965"/>
      <c r="T1314" s="965"/>
      <c r="U1314" s="965"/>
      <c r="V1314" s="802"/>
      <c r="W1314" s="802"/>
      <c r="X1314" s="802"/>
      <c r="Y1314" s="802"/>
      <c r="Z1314" s="803"/>
      <c r="AA1314" s="1003"/>
      <c r="AB1314" s="146"/>
      <c r="AC1314" s="146"/>
      <c r="AD1314" s="146"/>
    </row>
    <row r="1315" spans="1:30" s="354" customFormat="1" ht="21" customHeight="1" x14ac:dyDescent="0.2">
      <c r="A1315" s="292"/>
      <c r="B1315" s="281"/>
      <c r="C1315" s="1807" t="s">
        <v>1324</v>
      </c>
      <c r="D1315" s="1673"/>
      <c r="E1315" s="1673"/>
      <c r="F1315" s="1673"/>
      <c r="G1315" s="847" t="s">
        <v>1665</v>
      </c>
      <c r="H1315" s="1808" t="str">
        <f>$L$10</f>
        <v/>
      </c>
      <c r="I1315" s="1809"/>
      <c r="J1315" s="1809"/>
      <c r="K1315" s="1809"/>
      <c r="L1315" s="1809"/>
      <c r="M1315" s="1809"/>
      <c r="N1315" s="1809"/>
      <c r="O1315" s="1809"/>
      <c r="P1315" s="1809"/>
      <c r="Q1315" s="1809"/>
      <c r="R1315" s="1809"/>
      <c r="S1315" s="1809"/>
      <c r="T1315" s="1810"/>
      <c r="U1315" s="1811" t="str">
        <f>$L$4</f>
        <v>00000000</v>
      </c>
      <c r="V1315" s="1812"/>
      <c r="W1315" s="1812"/>
      <c r="X1315" s="1813"/>
      <c r="Y1315" s="806"/>
      <c r="Z1315" s="186"/>
      <c r="AA1315" s="1003">
        <f>IF(SUM(AA1316:AA1367)&gt;0,10000,0)</f>
        <v>0</v>
      </c>
      <c r="AB1315" s="146"/>
      <c r="AC1315" s="146"/>
      <c r="AD1315" s="146"/>
    </row>
    <row r="1316" spans="1:30" ht="9" customHeight="1" x14ac:dyDescent="0.2">
      <c r="A1316" s="292"/>
      <c r="B1316" s="160"/>
      <c r="C1316" s="750"/>
      <c r="D1316" s="750"/>
      <c r="E1316" s="750"/>
      <c r="F1316" s="750"/>
      <c r="G1316" s="750"/>
      <c r="H1316" s="750"/>
      <c r="I1316" s="750"/>
      <c r="J1316" s="750"/>
      <c r="K1316" s="750"/>
      <c r="L1316" s="750"/>
      <c r="M1316" s="750"/>
      <c r="N1316" s="750"/>
      <c r="O1316" s="750"/>
      <c r="P1316" s="750"/>
      <c r="Q1316" s="750"/>
      <c r="R1316" s="750"/>
      <c r="S1316" s="750"/>
      <c r="T1316" s="750"/>
      <c r="U1316" s="750"/>
      <c r="V1316" s="750"/>
      <c r="W1316" s="750"/>
      <c r="X1316" s="750"/>
      <c r="Y1316" s="193"/>
      <c r="Z1316" s="186"/>
      <c r="AA1316" s="1003"/>
    </row>
    <row r="1317" spans="1:30" ht="21" customHeight="1" x14ac:dyDescent="0.2">
      <c r="A1317" s="296"/>
      <c r="B1317" s="160"/>
      <c r="C1317" s="750"/>
      <c r="D1317" s="797"/>
      <c r="E1317" s="797" t="s">
        <v>1596</v>
      </c>
      <c r="F1317" s="1800"/>
      <c r="G1317" s="1801"/>
      <c r="H1317" s="1801"/>
      <c r="I1317" s="1801"/>
      <c r="J1317" s="1801"/>
      <c r="K1317" s="1801"/>
      <c r="L1317" s="1801"/>
      <c r="M1317" s="1801"/>
      <c r="N1317" s="1801"/>
      <c r="O1317" s="1801"/>
      <c r="P1317" s="1801"/>
      <c r="Q1317" s="1801"/>
      <c r="R1317" s="1801"/>
      <c r="S1317" s="1801"/>
      <c r="T1317" s="1801"/>
      <c r="U1317" s="1801"/>
      <c r="V1317" s="1801"/>
      <c r="W1317" s="1801"/>
      <c r="X1317" s="1801"/>
      <c r="Y1317" s="193"/>
      <c r="Z1317" s="186"/>
      <c r="AA1317" s="1003">
        <f>IF(F1317="?",0,IF(F1317&lt;&gt;"",1,0))</f>
        <v>0</v>
      </c>
    </row>
    <row r="1318" spans="1:30" s="354" customFormat="1" ht="5.25" customHeight="1" x14ac:dyDescent="0.2">
      <c r="A1318" s="292"/>
      <c r="B1318" s="230"/>
      <c r="C1318" s="797"/>
      <c r="D1318" s="797"/>
      <c r="E1318" s="750"/>
      <c r="F1318" s="750"/>
      <c r="G1318" s="750"/>
      <c r="H1318" s="750"/>
      <c r="I1318" s="750"/>
      <c r="J1318" s="750"/>
      <c r="K1318" s="750"/>
      <c r="L1318" s="750"/>
      <c r="M1318" s="750"/>
      <c r="N1318" s="750"/>
      <c r="O1318" s="750"/>
      <c r="P1318" s="750"/>
      <c r="Q1318" s="750"/>
      <c r="R1318" s="797"/>
      <c r="S1318" s="797"/>
      <c r="T1318" s="797"/>
      <c r="U1318" s="797"/>
      <c r="V1318" s="797"/>
      <c r="W1318" s="797"/>
      <c r="X1318" s="750"/>
      <c r="Y1318" s="970"/>
      <c r="Z1318" s="151"/>
      <c r="AA1318" s="1003"/>
      <c r="AB1318" s="355"/>
      <c r="AC1318" s="355"/>
    </row>
    <row r="1319" spans="1:30" ht="21" customHeight="1" x14ac:dyDescent="0.2">
      <c r="A1319" s="296"/>
      <c r="B1319" s="160"/>
      <c r="C1319" s="750"/>
      <c r="D1319" s="750"/>
      <c r="E1319" s="797" t="s">
        <v>1070</v>
      </c>
      <c r="F1319" s="1798"/>
      <c r="G1319" s="1799"/>
      <c r="H1319" s="750"/>
      <c r="I1319" s="797" t="s">
        <v>905</v>
      </c>
      <c r="J1319" s="1800"/>
      <c r="K1319" s="1801"/>
      <c r="L1319" s="1801"/>
      <c r="M1319" s="1801"/>
      <c r="N1319" s="1801"/>
      <c r="O1319" s="1801"/>
      <c r="P1319" s="1801"/>
      <c r="Q1319" s="1801"/>
      <c r="R1319" s="1801"/>
      <c r="S1319" s="1801"/>
      <c r="T1319" s="1801"/>
      <c r="U1319" s="1801"/>
      <c r="V1319" s="1801"/>
      <c r="W1319" s="1801"/>
      <c r="X1319" s="1801"/>
      <c r="Y1319" s="193"/>
      <c r="Z1319" s="186"/>
      <c r="AA1319" s="1003">
        <f>IF(F1319="?",0,IF(F1319&lt;&gt;"",1,0))+IF(J1319="?",0,IF(J1319&lt;&gt;"",1,0))</f>
        <v>0</v>
      </c>
    </row>
    <row r="1320" spans="1:30" s="354" customFormat="1" ht="9" customHeight="1" x14ac:dyDescent="0.2">
      <c r="A1320" s="292"/>
      <c r="B1320" s="230"/>
      <c r="C1320" s="797"/>
      <c r="D1320" s="797"/>
      <c r="E1320" s="750"/>
      <c r="F1320" s="750"/>
      <c r="G1320" s="750"/>
      <c r="H1320" s="750"/>
      <c r="I1320" s="750"/>
      <c r="J1320" s="750"/>
      <c r="K1320" s="750"/>
      <c r="L1320" s="750"/>
      <c r="M1320" s="750"/>
      <c r="N1320" s="750"/>
      <c r="O1320" s="750"/>
      <c r="P1320" s="750"/>
      <c r="Q1320" s="750"/>
      <c r="R1320" s="797"/>
      <c r="S1320" s="797"/>
      <c r="T1320" s="797"/>
      <c r="U1320" s="797"/>
      <c r="V1320" s="797"/>
      <c r="W1320" s="797"/>
      <c r="X1320" s="750"/>
      <c r="Y1320" s="970"/>
      <c r="Z1320" s="151"/>
      <c r="AA1320" s="1003"/>
      <c r="AB1320" s="355"/>
      <c r="AC1320" s="355"/>
    </row>
    <row r="1321" spans="1:30" s="354" customFormat="1" ht="24" customHeight="1" x14ac:dyDescent="0.2">
      <c r="A1321" s="296"/>
      <c r="B1321" s="230"/>
      <c r="C1321" s="1802" t="s">
        <v>1597</v>
      </c>
      <c r="D1321" s="1803"/>
      <c r="E1321" s="1803"/>
      <c r="F1321" s="1803"/>
      <c r="G1321" s="1803"/>
      <c r="H1321" s="1803"/>
      <c r="I1321" s="1803"/>
      <c r="J1321" s="1803"/>
      <c r="K1321" s="1803"/>
      <c r="L1321" s="1803"/>
      <c r="M1321" s="1803"/>
      <c r="N1321" s="1803"/>
      <c r="O1321" s="1803"/>
      <c r="P1321" s="1803"/>
      <c r="Q1321" s="1803"/>
      <c r="R1321" s="1803"/>
      <c r="S1321" s="1803"/>
      <c r="T1321" s="1803"/>
      <c r="U1321" s="963"/>
      <c r="V1321" s="855" t="s">
        <v>1166</v>
      </c>
      <c r="W1321" s="103"/>
      <c r="X1321" s="855" t="s">
        <v>1166</v>
      </c>
      <c r="Y1321" s="797"/>
      <c r="Z1321" s="151"/>
      <c r="AA1321" s="1003">
        <f>IF(V1321="?",0,IF(V1321&lt;&gt;"",1,0))+IF(X1321="?",0,IF(X1321&lt;&gt;"",1,0))</f>
        <v>0</v>
      </c>
      <c r="AB1321" s="355"/>
      <c r="AC1321" s="355"/>
    </row>
    <row r="1322" spans="1:30" s="354" customFormat="1" ht="9" customHeight="1" x14ac:dyDescent="0.2">
      <c r="A1322" s="292"/>
      <c r="B1322" s="230"/>
      <c r="C1322" s="797"/>
      <c r="D1322" s="797"/>
      <c r="E1322" s="750"/>
      <c r="F1322" s="750"/>
      <c r="G1322" s="750"/>
      <c r="H1322" s="750"/>
      <c r="I1322" s="750"/>
      <c r="J1322" s="750"/>
      <c r="K1322" s="750"/>
      <c r="L1322" s="750"/>
      <c r="M1322" s="750"/>
      <c r="N1322" s="750"/>
      <c r="O1322" s="750"/>
      <c r="P1322" s="750"/>
      <c r="Q1322" s="750"/>
      <c r="R1322" s="797"/>
      <c r="S1322" s="797"/>
      <c r="T1322" s="797"/>
      <c r="U1322" s="797"/>
      <c r="V1322" s="797"/>
      <c r="W1322" s="797"/>
      <c r="X1322" s="750"/>
      <c r="Y1322" s="970"/>
      <c r="Z1322" s="151"/>
      <c r="AA1322" s="1003"/>
      <c r="AB1322" s="355"/>
      <c r="AC1322" s="355"/>
    </row>
    <row r="1323" spans="1:30" s="354" customFormat="1" ht="21" customHeight="1" x14ac:dyDescent="0.2">
      <c r="A1323" s="296"/>
      <c r="B1323" s="230"/>
      <c r="C1323" s="797"/>
      <c r="D1323" s="797"/>
      <c r="E1323" s="797"/>
      <c r="F1323" s="797"/>
      <c r="G1323" s="797"/>
      <c r="H1323" s="797" t="s">
        <v>1598</v>
      </c>
      <c r="I1323" s="1188" t="s">
        <v>1166</v>
      </c>
      <c r="J1323" s="1804"/>
      <c r="K1323" s="1804"/>
      <c r="L1323" s="1804"/>
      <c r="M1323" s="1805"/>
      <c r="N1323" s="1805"/>
      <c r="O1323" s="1805"/>
      <c r="P1323" s="1805"/>
      <c r="Q1323" s="1805"/>
      <c r="R1323" s="1805"/>
      <c r="S1323" s="1805"/>
      <c r="T1323" s="1805"/>
      <c r="U1323" s="1805"/>
      <c r="V1323" s="1805"/>
      <c r="W1323" s="1805"/>
      <c r="X1323" s="1806"/>
      <c r="Y1323" s="970"/>
      <c r="Z1323" s="151"/>
      <c r="AA1323" s="1003">
        <f>IF(I1323="?",0,IF(I1323&lt;&gt;"",1,0))</f>
        <v>0</v>
      </c>
      <c r="AB1323" s="355"/>
      <c r="AC1323" s="355"/>
    </row>
    <row r="1324" spans="1:30" s="354" customFormat="1" ht="5.25" customHeight="1" x14ac:dyDescent="0.2">
      <c r="A1324" s="292"/>
      <c r="B1324" s="230"/>
      <c r="C1324" s="797"/>
      <c r="D1324" s="797"/>
      <c r="E1324" s="750"/>
      <c r="F1324" s="750"/>
      <c r="G1324" s="750"/>
      <c r="H1324" s="750"/>
      <c r="I1324" s="750"/>
      <c r="J1324" s="750"/>
      <c r="K1324" s="750"/>
      <c r="L1324" s="750"/>
      <c r="M1324" s="750"/>
      <c r="N1324" s="750"/>
      <c r="O1324" s="750"/>
      <c r="P1324" s="750"/>
      <c r="Q1324" s="750"/>
      <c r="R1324" s="797"/>
      <c r="S1324" s="797"/>
      <c r="T1324" s="797"/>
      <c r="U1324" s="797"/>
      <c r="V1324" s="797"/>
      <c r="W1324" s="797"/>
      <c r="X1324" s="750"/>
      <c r="Y1324" s="970"/>
      <c r="Z1324" s="151"/>
      <c r="AA1324" s="1003"/>
      <c r="AB1324" s="355"/>
      <c r="AC1324" s="355"/>
    </row>
    <row r="1325" spans="1:30" s="354" customFormat="1" ht="21" customHeight="1" x14ac:dyDescent="0.2">
      <c r="A1325" s="296"/>
      <c r="B1325" s="230"/>
      <c r="C1325" s="750" t="s">
        <v>1631</v>
      </c>
      <c r="D1325" s="797"/>
      <c r="E1325" s="797"/>
      <c r="F1325" s="797"/>
      <c r="G1325" s="797"/>
      <c r="H1325" s="797"/>
      <c r="I1325" s="797"/>
      <c r="J1325" s="797"/>
      <c r="K1325" s="797"/>
      <c r="L1325" s="797"/>
      <c r="M1325" s="797"/>
      <c r="N1325" s="797"/>
      <c r="O1325" s="797"/>
      <c r="P1325" s="797"/>
      <c r="Q1325" s="855" t="s">
        <v>1166</v>
      </c>
      <c r="R1325" s="749" t="s">
        <v>1632</v>
      </c>
      <c r="S1325" s="970"/>
      <c r="T1325" s="855" t="s">
        <v>1166</v>
      </c>
      <c r="U1325" s="749" t="s">
        <v>1633</v>
      </c>
      <c r="V1325" s="970"/>
      <c r="W1325" s="855" t="s">
        <v>1166</v>
      </c>
      <c r="X1325" s="749" t="s">
        <v>1634</v>
      </c>
      <c r="Y1325" s="970"/>
      <c r="Z1325" s="151"/>
      <c r="AA1325" s="1003">
        <f>IF(Q1325="?",0,IF(Q1325&lt;&gt;"",1,0))+IF(T1325="?",0,IF(T1325&lt;&gt;"",1,0))+IF(W1325="?",0,IF(W1325&lt;&gt;"",1,0))</f>
        <v>0</v>
      </c>
      <c r="AB1325" s="355"/>
      <c r="AC1325" s="355"/>
    </row>
    <row r="1326" spans="1:30" ht="9" customHeight="1" x14ac:dyDescent="0.2">
      <c r="A1326" s="292"/>
      <c r="B1326" s="281"/>
      <c r="C1326" s="749"/>
      <c r="D1326" s="749"/>
      <c r="E1326" s="749"/>
      <c r="F1326" s="749"/>
      <c r="G1326" s="749"/>
      <c r="H1326" s="749"/>
      <c r="I1326" s="749"/>
      <c r="J1326" s="749"/>
      <c r="K1326" s="749"/>
      <c r="L1326" s="749"/>
      <c r="M1326" s="749"/>
      <c r="N1326" s="749"/>
      <c r="O1326" s="749"/>
      <c r="P1326" s="749"/>
      <c r="Q1326" s="749"/>
      <c r="R1326" s="749"/>
      <c r="S1326" s="749"/>
      <c r="T1326" s="749"/>
      <c r="U1326" s="749"/>
      <c r="V1326" s="749"/>
      <c r="W1326" s="749"/>
      <c r="X1326" s="749"/>
      <c r="Y1326" s="220"/>
      <c r="Z1326" s="186"/>
      <c r="AA1326" s="1003"/>
    </row>
    <row r="1327" spans="1:30" s="353" customFormat="1" ht="27" customHeight="1" x14ac:dyDescent="0.2">
      <c r="A1327" s="459" t="s">
        <v>258</v>
      </c>
      <c r="B1327" s="165"/>
      <c r="C1327" s="1787" t="s">
        <v>1599</v>
      </c>
      <c r="D1327" s="1788"/>
      <c r="E1327" s="1788"/>
      <c r="F1327" s="1788"/>
      <c r="G1327" s="1788"/>
      <c r="H1327" s="1788"/>
      <c r="I1327" s="1788"/>
      <c r="J1327" s="1788"/>
      <c r="K1327" s="1788"/>
      <c r="L1327" s="1788"/>
      <c r="M1327" s="1788"/>
      <c r="N1327" s="1788"/>
      <c r="O1327" s="1788"/>
      <c r="P1327" s="1788"/>
      <c r="Q1327" s="1788"/>
      <c r="R1327" s="1788"/>
      <c r="S1327" s="1788"/>
      <c r="T1327" s="1793"/>
      <c r="U1327" s="1793"/>
      <c r="V1327" s="1793"/>
      <c r="W1327" s="1793"/>
      <c r="X1327" s="1794"/>
      <c r="Y1327" s="239"/>
      <c r="Z1327" s="166"/>
      <c r="AA1327" s="1003"/>
    </row>
    <row r="1328" spans="1:30" ht="5.25" customHeight="1" x14ac:dyDescent="0.2">
      <c r="A1328" s="292"/>
      <c r="B1328" s="281"/>
      <c r="C1328" s="749"/>
      <c r="D1328" s="749"/>
      <c r="E1328" s="749"/>
      <c r="F1328" s="749"/>
      <c r="G1328" s="749"/>
      <c r="H1328" s="749"/>
      <c r="I1328" s="749"/>
      <c r="J1328" s="749"/>
      <c r="K1328" s="749"/>
      <c r="L1328" s="749"/>
      <c r="M1328" s="749"/>
      <c r="N1328" s="749"/>
      <c r="O1328" s="749"/>
      <c r="P1328" s="749"/>
      <c r="Q1328" s="749"/>
      <c r="R1328" s="749"/>
      <c r="S1328" s="749"/>
      <c r="T1328" s="749"/>
      <c r="U1328" s="749"/>
      <c r="V1328" s="749"/>
      <c r="W1328" s="749"/>
      <c r="X1328" s="749"/>
      <c r="Y1328" s="220"/>
      <c r="Z1328" s="186"/>
      <c r="AA1328" s="1003"/>
    </row>
    <row r="1329" spans="1:29" s="354" customFormat="1" ht="21" customHeight="1" x14ac:dyDescent="0.2">
      <c r="A1329" s="296"/>
      <c r="B1329" s="230"/>
      <c r="C1329" s="797"/>
      <c r="D1329" s="797"/>
      <c r="E1329" s="797"/>
      <c r="F1329" s="797"/>
      <c r="G1329" s="797"/>
      <c r="H1329" s="797"/>
      <c r="I1329" s="797" t="s">
        <v>1600</v>
      </c>
      <c r="J1329" s="1795"/>
      <c r="K1329" s="1796"/>
      <c r="L1329" s="1797"/>
      <c r="M1329" s="750" t="s">
        <v>1601</v>
      </c>
      <c r="N1329" s="797"/>
      <c r="O1329" s="797"/>
      <c r="P1329" s="1795"/>
      <c r="Q1329" s="1796"/>
      <c r="R1329" s="1797"/>
      <c r="S1329" s="750" t="s">
        <v>1602</v>
      </c>
      <c r="T1329" s="797"/>
      <c r="U1329" s="1795"/>
      <c r="V1329" s="1796"/>
      <c r="W1329" s="1797"/>
      <c r="X1329" s="750" t="s">
        <v>1025</v>
      </c>
      <c r="Y1329" s="797"/>
      <c r="Z1329" s="151"/>
      <c r="AA1329" s="1003">
        <f>IF(J1329="?",0,IF(J1329&lt;&gt;"",1,0))+IF(P1329="?",0,IF(P1329&lt;&gt;"",1,0))+IF(U1329="?",0,IF(U1329&lt;&gt;"",1,0))</f>
        <v>0</v>
      </c>
      <c r="AB1329" s="355"/>
      <c r="AC1329" s="355"/>
    </row>
    <row r="1330" spans="1:29" s="354" customFormat="1" ht="5.25" customHeight="1" x14ac:dyDescent="0.2">
      <c r="A1330" s="292"/>
      <c r="B1330" s="230"/>
      <c r="C1330" s="797"/>
      <c r="D1330" s="797"/>
      <c r="E1330" s="750"/>
      <c r="F1330" s="750"/>
      <c r="G1330" s="750"/>
      <c r="H1330" s="750"/>
      <c r="I1330" s="750"/>
      <c r="J1330" s="750"/>
      <c r="K1330" s="750"/>
      <c r="L1330" s="750"/>
      <c r="M1330" s="750"/>
      <c r="N1330" s="750"/>
      <c r="O1330" s="750"/>
      <c r="P1330" s="750"/>
      <c r="Q1330" s="750"/>
      <c r="R1330" s="797"/>
      <c r="S1330" s="797"/>
      <c r="T1330" s="797"/>
      <c r="U1330" s="797"/>
      <c r="V1330" s="797"/>
      <c r="W1330" s="797"/>
      <c r="X1330" s="750"/>
      <c r="Y1330" s="970"/>
      <c r="Z1330" s="151"/>
      <c r="AA1330" s="1003"/>
      <c r="AB1330" s="355"/>
      <c r="AC1330" s="355"/>
    </row>
    <row r="1331" spans="1:29" s="353" customFormat="1" ht="27" customHeight="1" x14ac:dyDescent="0.2">
      <c r="A1331" s="459" t="s">
        <v>258</v>
      </c>
      <c r="B1331" s="165"/>
      <c r="C1331" s="1787" t="s">
        <v>1603</v>
      </c>
      <c r="D1331" s="1788"/>
      <c r="E1331" s="1788"/>
      <c r="F1331" s="1788"/>
      <c r="G1331" s="1788"/>
      <c r="H1331" s="1788"/>
      <c r="I1331" s="1788"/>
      <c r="J1331" s="1788"/>
      <c r="K1331" s="1788"/>
      <c r="L1331" s="1788"/>
      <c r="M1331" s="1788"/>
      <c r="N1331" s="1788"/>
      <c r="O1331" s="1788"/>
      <c r="P1331" s="1788"/>
      <c r="Q1331" s="1788"/>
      <c r="R1331" s="1788"/>
      <c r="S1331" s="1788"/>
      <c r="T1331" s="1793"/>
      <c r="U1331" s="1793"/>
      <c r="V1331" s="1793"/>
      <c r="W1331" s="1793"/>
      <c r="X1331" s="1794"/>
      <c r="Y1331" s="239"/>
      <c r="Z1331" s="166"/>
      <c r="AA1331" s="1003"/>
    </row>
    <row r="1332" spans="1:29" s="354" customFormat="1" ht="5.25" customHeight="1" x14ac:dyDescent="0.2">
      <c r="A1332" s="292"/>
      <c r="B1332" s="230"/>
      <c r="C1332" s="797"/>
      <c r="D1332" s="797"/>
      <c r="E1332" s="750"/>
      <c r="F1332" s="750"/>
      <c r="G1332" s="750"/>
      <c r="H1332" s="750"/>
      <c r="I1332" s="750"/>
      <c r="J1332" s="750"/>
      <c r="K1332" s="750"/>
      <c r="L1332" s="750"/>
      <c r="M1332" s="750"/>
      <c r="N1332" s="750"/>
      <c r="O1332" s="750"/>
      <c r="P1332" s="750"/>
      <c r="Q1332" s="750"/>
      <c r="R1332" s="797"/>
      <c r="S1332" s="797"/>
      <c r="T1332" s="797"/>
      <c r="U1332" s="797"/>
      <c r="V1332" s="797"/>
      <c r="W1332" s="797"/>
      <c r="X1332" s="750"/>
      <c r="Y1332" s="970"/>
      <c r="Z1332" s="151"/>
      <c r="AA1332" s="1003"/>
      <c r="AB1332" s="355"/>
      <c r="AC1332" s="355"/>
    </row>
    <row r="1333" spans="1:29" s="354" customFormat="1" ht="21" customHeight="1" x14ac:dyDescent="0.2">
      <c r="A1333" s="296"/>
      <c r="B1333" s="230"/>
      <c r="C1333" s="797"/>
      <c r="D1333" s="797"/>
      <c r="E1333" s="797"/>
      <c r="F1333" s="797"/>
      <c r="G1333" s="797"/>
      <c r="H1333" s="797"/>
      <c r="I1333" s="797" t="s">
        <v>1604</v>
      </c>
      <c r="J1333" s="1795"/>
      <c r="K1333" s="1796"/>
      <c r="L1333" s="1797"/>
      <c r="M1333" s="750" t="s">
        <v>1601</v>
      </c>
      <c r="N1333" s="797"/>
      <c r="O1333" s="797"/>
      <c r="P1333" s="1795"/>
      <c r="Q1333" s="1796"/>
      <c r="R1333" s="1797"/>
      <c r="S1333" s="750" t="s">
        <v>1602</v>
      </c>
      <c r="T1333" s="797"/>
      <c r="U1333" s="1795"/>
      <c r="V1333" s="1796"/>
      <c r="W1333" s="1797"/>
      <c r="X1333" s="750" t="s">
        <v>1025</v>
      </c>
      <c r="Y1333" s="797"/>
      <c r="Z1333" s="151"/>
      <c r="AA1333" s="1003">
        <f>IF(J1333="?",0,IF(J1333&lt;&gt;"",1,0))+IF(P1333="?",0,IF(P1333&lt;&gt;"",1,0))+IF(U1333="?",0,IF(U1333&lt;&gt;"",1,0))</f>
        <v>0</v>
      </c>
      <c r="AB1333" s="355"/>
      <c r="AC1333" s="355"/>
    </row>
    <row r="1334" spans="1:29" s="354" customFormat="1" ht="9" customHeight="1" x14ac:dyDescent="0.2">
      <c r="A1334" s="292"/>
      <c r="B1334" s="281"/>
      <c r="C1334" s="749"/>
      <c r="D1334" s="749"/>
      <c r="E1334" s="749"/>
      <c r="F1334" s="749"/>
      <c r="G1334" s="749"/>
      <c r="H1334" s="749"/>
      <c r="I1334" s="749"/>
      <c r="J1334" s="749"/>
      <c r="K1334" s="749"/>
      <c r="L1334" s="749"/>
      <c r="M1334" s="749"/>
      <c r="N1334" s="749"/>
      <c r="O1334" s="749"/>
      <c r="P1334" s="749"/>
      <c r="Q1334" s="749"/>
      <c r="R1334" s="749"/>
      <c r="S1334" s="749"/>
      <c r="T1334" s="749"/>
      <c r="U1334" s="749"/>
      <c r="V1334" s="749"/>
      <c r="W1334" s="749"/>
      <c r="X1334" s="749"/>
      <c r="Y1334" s="220"/>
      <c r="Z1334" s="186"/>
      <c r="AA1334" s="1003"/>
      <c r="AB1334" s="355"/>
      <c r="AC1334" s="355"/>
    </row>
    <row r="1335" spans="1:29" s="353" customFormat="1" ht="27" customHeight="1" x14ac:dyDescent="0.2">
      <c r="A1335" s="459" t="s">
        <v>258</v>
      </c>
      <c r="B1335" s="165"/>
      <c r="C1335" s="1787" t="s">
        <v>1648</v>
      </c>
      <c r="D1335" s="1788"/>
      <c r="E1335" s="1788"/>
      <c r="F1335" s="1788"/>
      <c r="G1335" s="1788"/>
      <c r="H1335" s="1788"/>
      <c r="I1335" s="1788"/>
      <c r="J1335" s="1788"/>
      <c r="K1335" s="1788"/>
      <c r="L1335" s="1788"/>
      <c r="M1335" s="1788"/>
      <c r="N1335" s="1788"/>
      <c r="O1335" s="1788"/>
      <c r="P1335" s="1788"/>
      <c r="Q1335" s="1788"/>
      <c r="R1335" s="1788"/>
      <c r="S1335" s="1788"/>
      <c r="T1335" s="1793"/>
      <c r="U1335" s="1793"/>
      <c r="V1335" s="1793"/>
      <c r="W1335" s="1793"/>
      <c r="X1335" s="1794"/>
      <c r="Y1335" s="239"/>
      <c r="Z1335" s="166"/>
      <c r="AA1335" s="1003"/>
    </row>
    <row r="1336" spans="1:29" s="354" customFormat="1" ht="5.25" customHeight="1" x14ac:dyDescent="0.2">
      <c r="A1336" s="292"/>
      <c r="B1336" s="281"/>
      <c r="C1336" s="749"/>
      <c r="D1336" s="749"/>
      <c r="E1336" s="749"/>
      <c r="F1336" s="749"/>
      <c r="G1336" s="749"/>
      <c r="H1336" s="749"/>
      <c r="I1336" s="749"/>
      <c r="J1336" s="749"/>
      <c r="K1336" s="749"/>
      <c r="L1336" s="749"/>
      <c r="M1336" s="749"/>
      <c r="N1336" s="749"/>
      <c r="O1336" s="749"/>
      <c r="P1336" s="749"/>
      <c r="Q1336" s="749"/>
      <c r="R1336" s="749"/>
      <c r="S1336" s="749"/>
      <c r="T1336" s="749"/>
      <c r="U1336" s="749"/>
      <c r="V1336" s="749"/>
      <c r="W1336" s="749"/>
      <c r="X1336" s="749"/>
      <c r="Y1336" s="220"/>
      <c r="Z1336" s="186"/>
      <c r="AA1336" s="1003"/>
      <c r="AB1336" s="355"/>
      <c r="AC1336" s="355"/>
    </row>
    <row r="1337" spans="1:29" s="354" customFormat="1" ht="21" customHeight="1" x14ac:dyDescent="0.2">
      <c r="A1337" s="296"/>
      <c r="B1337" s="230"/>
      <c r="C1337" s="750" t="s">
        <v>1605</v>
      </c>
      <c r="D1337" s="797"/>
      <c r="E1337" s="797"/>
      <c r="F1337" s="797"/>
      <c r="G1337" s="797"/>
      <c r="H1337" s="797"/>
      <c r="I1337" s="797"/>
      <c r="J1337" s="750"/>
      <c r="K1337" s="750"/>
      <c r="L1337" s="750"/>
      <c r="M1337" s="750"/>
      <c r="N1337" s="750"/>
      <c r="O1337" s="750"/>
      <c r="P1337" s="750"/>
      <c r="Q1337" s="750"/>
      <c r="R1337" s="750"/>
      <c r="S1337" s="750"/>
      <c r="T1337" s="797"/>
      <c r="U1337" s="1795"/>
      <c r="V1337" s="1796"/>
      <c r="W1337" s="1797"/>
      <c r="X1337" s="750" t="s">
        <v>1000</v>
      </c>
      <c r="Y1337" s="797"/>
      <c r="Z1337" s="151"/>
      <c r="AA1337" s="1003">
        <f>IF(U1337="?",0,IF(U1337&lt;&gt;"",1,0))</f>
        <v>0</v>
      </c>
      <c r="AB1337" s="355"/>
      <c r="AC1337" s="355"/>
    </row>
    <row r="1338" spans="1:29" s="354" customFormat="1" ht="9" customHeight="1" x14ac:dyDescent="0.2">
      <c r="A1338" s="292"/>
      <c r="B1338" s="281"/>
      <c r="C1338" s="749"/>
      <c r="D1338" s="749"/>
      <c r="E1338" s="749"/>
      <c r="F1338" s="749"/>
      <c r="G1338" s="749"/>
      <c r="H1338" s="749"/>
      <c r="I1338" s="749"/>
      <c r="J1338" s="749"/>
      <c r="K1338" s="749"/>
      <c r="L1338" s="749"/>
      <c r="M1338" s="749"/>
      <c r="N1338" s="749"/>
      <c r="O1338" s="749"/>
      <c r="P1338" s="749"/>
      <c r="Q1338" s="749"/>
      <c r="R1338" s="749"/>
      <c r="S1338" s="749"/>
      <c r="T1338" s="749"/>
      <c r="U1338" s="749"/>
      <c r="V1338" s="749"/>
      <c r="W1338" s="749"/>
      <c r="X1338" s="749"/>
      <c r="Y1338" s="220"/>
      <c r="Z1338" s="186"/>
      <c r="AA1338" s="1003"/>
      <c r="AB1338" s="355"/>
      <c r="AC1338" s="355"/>
    </row>
    <row r="1339" spans="1:29" s="353" customFormat="1" ht="21" customHeight="1" x14ac:dyDescent="0.2">
      <c r="A1339" s="459" t="s">
        <v>258</v>
      </c>
      <c r="B1339" s="165"/>
      <c r="C1339" s="1787" t="s">
        <v>1649</v>
      </c>
      <c r="D1339" s="1788"/>
      <c r="E1339" s="1788"/>
      <c r="F1339" s="1788"/>
      <c r="G1339" s="1788"/>
      <c r="H1339" s="1788"/>
      <c r="I1339" s="1788"/>
      <c r="J1339" s="1788"/>
      <c r="K1339" s="1788"/>
      <c r="L1339" s="1788"/>
      <c r="M1339" s="1788"/>
      <c r="N1339" s="1788"/>
      <c r="O1339" s="1788"/>
      <c r="P1339" s="1788"/>
      <c r="Q1339" s="1788"/>
      <c r="R1339" s="1788"/>
      <c r="S1339" s="1788"/>
      <c r="T1339" s="1789"/>
      <c r="U1339" s="1789"/>
      <c r="V1339" s="1789"/>
      <c r="W1339" s="1789"/>
      <c r="X1339" s="1790"/>
      <c r="Y1339" s="239"/>
      <c r="Z1339" s="166"/>
      <c r="AA1339" s="1003"/>
    </row>
    <row r="1340" spans="1:29" s="354" customFormat="1" ht="9" customHeight="1" x14ac:dyDescent="0.2">
      <c r="A1340" s="292"/>
      <c r="B1340" s="281"/>
      <c r="C1340" s="749"/>
      <c r="D1340" s="749"/>
      <c r="E1340" s="749"/>
      <c r="F1340" s="749"/>
      <c r="G1340" s="749"/>
      <c r="H1340" s="749"/>
      <c r="I1340" s="749"/>
      <c r="J1340" s="749"/>
      <c r="K1340" s="749"/>
      <c r="L1340" s="749"/>
      <c r="M1340" s="749"/>
      <c r="N1340" s="749"/>
      <c r="O1340" s="749"/>
      <c r="P1340" s="749"/>
      <c r="Q1340" s="749"/>
      <c r="R1340" s="749"/>
      <c r="S1340" s="749"/>
      <c r="T1340" s="749"/>
      <c r="U1340" s="749"/>
      <c r="V1340" s="749"/>
      <c r="W1340" s="749"/>
      <c r="X1340" s="749"/>
      <c r="Y1340" s="220"/>
      <c r="Z1340" s="186"/>
      <c r="AA1340" s="1003"/>
      <c r="AB1340" s="355"/>
      <c r="AC1340" s="355"/>
    </row>
    <row r="1341" spans="1:29" s="354" customFormat="1" ht="21" customHeight="1" x14ac:dyDescent="0.2">
      <c r="A1341" s="296"/>
      <c r="B1341" s="230"/>
      <c r="C1341" s="749"/>
      <c r="D1341" s="855" t="s">
        <v>1166</v>
      </c>
      <c r="E1341" s="749" t="s">
        <v>1606</v>
      </c>
      <c r="F1341" s="749"/>
      <c r="G1341" s="749"/>
      <c r="H1341" s="749"/>
      <c r="I1341" s="749"/>
      <c r="J1341" s="749"/>
      <c r="K1341" s="749"/>
      <c r="L1341" s="855" t="s">
        <v>1166</v>
      </c>
      <c r="M1341" s="749" t="s">
        <v>1607</v>
      </c>
      <c r="N1341" s="749"/>
      <c r="O1341" s="749"/>
      <c r="P1341" s="749"/>
      <c r="Q1341" s="749"/>
      <c r="R1341" s="749"/>
      <c r="S1341" s="749"/>
      <c r="T1341" s="855" t="s">
        <v>1166</v>
      </c>
      <c r="U1341" s="749" t="s">
        <v>1608</v>
      </c>
      <c r="V1341" s="749"/>
      <c r="W1341" s="749"/>
      <c r="X1341" s="749"/>
      <c r="Y1341" s="220"/>
      <c r="Z1341" s="151"/>
      <c r="AA1341" s="1003">
        <f>IF(D1341="?",0,IF(D1341&lt;&gt;"",1,0))+IF(L1341="?",0,IF(L1341&lt;&gt;"",1,0))+IF(T1341="?",0,IF(T1341&lt;&gt;"",1,0))</f>
        <v>0</v>
      </c>
      <c r="AB1341" s="355"/>
      <c r="AC1341" s="355"/>
    </row>
    <row r="1342" spans="1:29" s="971" customFormat="1" ht="5.25" customHeight="1" x14ac:dyDescent="0.2">
      <c r="A1342" s="292"/>
      <c r="B1342" s="230"/>
      <c r="C1342" s="749"/>
      <c r="D1342" s="750"/>
      <c r="E1342" s="749"/>
      <c r="F1342" s="749"/>
      <c r="G1342" s="749"/>
      <c r="H1342" s="749"/>
      <c r="I1342" s="749"/>
      <c r="J1342" s="749"/>
      <c r="K1342" s="749"/>
      <c r="L1342" s="749"/>
      <c r="M1342" s="749"/>
      <c r="N1342" s="749"/>
      <c r="O1342" s="749"/>
      <c r="P1342" s="749"/>
      <c r="Q1342" s="749"/>
      <c r="R1342" s="749"/>
      <c r="S1342" s="963"/>
      <c r="T1342" s="963"/>
      <c r="U1342" s="963"/>
      <c r="V1342" s="963"/>
      <c r="W1342" s="963"/>
      <c r="X1342" s="963"/>
      <c r="Y1342" s="970"/>
      <c r="Z1342" s="151"/>
      <c r="AA1342" s="1006"/>
      <c r="AB1342" s="972"/>
      <c r="AC1342" s="972"/>
    </row>
    <row r="1343" spans="1:29" s="354" customFormat="1" ht="21" customHeight="1" x14ac:dyDescent="0.2">
      <c r="A1343" s="296"/>
      <c r="B1343" s="230"/>
      <c r="C1343" s="749"/>
      <c r="D1343" s="855" t="s">
        <v>1166</v>
      </c>
      <c r="E1343" s="749" t="s">
        <v>1609</v>
      </c>
      <c r="F1343" s="749"/>
      <c r="G1343" s="749"/>
      <c r="H1343" s="749"/>
      <c r="I1343" s="749"/>
      <c r="J1343" s="749"/>
      <c r="K1343" s="749"/>
      <c r="L1343" s="855" t="s">
        <v>1166</v>
      </c>
      <c r="M1343" s="749" t="s">
        <v>1610</v>
      </c>
      <c r="N1343" s="749"/>
      <c r="O1343" s="749"/>
      <c r="P1343" s="749"/>
      <c r="Q1343" s="749"/>
      <c r="R1343" s="963"/>
      <c r="S1343" s="963"/>
      <c r="T1343" s="855" t="s">
        <v>1166</v>
      </c>
      <c r="U1343" s="749" t="s">
        <v>1611</v>
      </c>
      <c r="V1343" s="963"/>
      <c r="W1343" s="963"/>
      <c r="X1343" s="749"/>
      <c r="Y1343" s="220"/>
      <c r="Z1343" s="151"/>
      <c r="AA1343" s="1003">
        <f>IF(D1343="?",0,IF(D1343&lt;&gt;"",1,0))+IF(L1343="?",0,IF(L1343&lt;&gt;"",1,0))+IF(T1343="?",0,IF(T1343&lt;&gt;"",1,0))</f>
        <v>0</v>
      </c>
      <c r="AB1343" s="355"/>
      <c r="AC1343" s="355"/>
    </row>
    <row r="1344" spans="1:29" s="971" customFormat="1" ht="5.25" customHeight="1" x14ac:dyDescent="0.2">
      <c r="A1344" s="292"/>
      <c r="B1344" s="230"/>
      <c r="C1344" s="749"/>
      <c r="D1344" s="750"/>
      <c r="E1344" s="749"/>
      <c r="F1344" s="749"/>
      <c r="G1344" s="749"/>
      <c r="H1344" s="749"/>
      <c r="I1344" s="749"/>
      <c r="J1344" s="749"/>
      <c r="K1344" s="749"/>
      <c r="L1344" s="749"/>
      <c r="M1344" s="749"/>
      <c r="N1344" s="749"/>
      <c r="O1344" s="749"/>
      <c r="P1344" s="749"/>
      <c r="Q1344" s="749"/>
      <c r="R1344" s="963"/>
      <c r="S1344" s="963"/>
      <c r="T1344" s="963"/>
      <c r="U1344" s="963"/>
      <c r="V1344" s="963"/>
      <c r="W1344" s="963"/>
      <c r="X1344" s="749"/>
      <c r="Y1344" s="970"/>
      <c r="Z1344" s="151"/>
      <c r="AA1344" s="1006"/>
      <c r="AB1344" s="972"/>
      <c r="AC1344" s="972"/>
    </row>
    <row r="1345" spans="1:29" s="354" customFormat="1" ht="21" customHeight="1" x14ac:dyDescent="0.2">
      <c r="A1345" s="296"/>
      <c r="B1345" s="230"/>
      <c r="C1345" s="749"/>
      <c r="D1345" s="855" t="s">
        <v>1166</v>
      </c>
      <c r="E1345" s="749" t="s">
        <v>1612</v>
      </c>
      <c r="F1345" s="749"/>
      <c r="G1345" s="749"/>
      <c r="H1345" s="749"/>
      <c r="I1345" s="749"/>
      <c r="J1345" s="749"/>
      <c r="K1345" s="749"/>
      <c r="L1345" s="855" t="s">
        <v>1166</v>
      </c>
      <c r="M1345" s="749" t="s">
        <v>1613</v>
      </c>
      <c r="N1345" s="749"/>
      <c r="O1345" s="749"/>
      <c r="P1345" s="749"/>
      <c r="Q1345" s="749"/>
      <c r="R1345" s="963"/>
      <c r="S1345" s="963"/>
      <c r="T1345" s="855" t="s">
        <v>1166</v>
      </c>
      <c r="U1345" s="749" t="s">
        <v>1614</v>
      </c>
      <c r="V1345" s="963"/>
      <c r="W1345" s="963"/>
      <c r="X1345" s="749"/>
      <c r="Y1345" s="220"/>
      <c r="Z1345" s="151"/>
      <c r="AA1345" s="1003">
        <f>IF(D1345="?",0,IF(D1345&lt;&gt;"",1,0))+IF(L1345="?",0,IF(L1345&lt;&gt;"",1,0))+IF(T1345="?",0,IF(T1345&lt;&gt;"",1,0))</f>
        <v>0</v>
      </c>
      <c r="AB1345" s="355"/>
      <c r="AC1345" s="355"/>
    </row>
    <row r="1346" spans="1:29" s="971" customFormat="1" ht="5.25" customHeight="1" x14ac:dyDescent="0.2">
      <c r="A1346" s="292"/>
      <c r="B1346" s="230"/>
      <c r="C1346" s="749"/>
      <c r="D1346" s="750"/>
      <c r="E1346" s="749"/>
      <c r="F1346" s="749"/>
      <c r="G1346" s="749"/>
      <c r="H1346" s="749"/>
      <c r="I1346" s="749"/>
      <c r="J1346" s="749"/>
      <c r="K1346" s="749"/>
      <c r="L1346" s="749"/>
      <c r="M1346" s="749"/>
      <c r="N1346" s="749"/>
      <c r="O1346" s="749"/>
      <c r="P1346" s="749"/>
      <c r="Q1346" s="749"/>
      <c r="R1346" s="963"/>
      <c r="S1346" s="963"/>
      <c r="T1346" s="963"/>
      <c r="U1346" s="963"/>
      <c r="V1346" s="963"/>
      <c r="W1346" s="963"/>
      <c r="X1346" s="749"/>
      <c r="Y1346" s="970"/>
      <c r="Z1346" s="151"/>
      <c r="AA1346" s="1006"/>
      <c r="AB1346" s="972"/>
      <c r="AC1346" s="972"/>
    </row>
    <row r="1347" spans="1:29" s="354" customFormat="1" ht="21" customHeight="1" x14ac:dyDescent="0.2">
      <c r="A1347" s="296"/>
      <c r="B1347" s="230"/>
      <c r="C1347" s="749"/>
      <c r="D1347" s="855" t="s">
        <v>1166</v>
      </c>
      <c r="E1347" s="749" t="s">
        <v>1615</v>
      </c>
      <c r="F1347" s="749"/>
      <c r="G1347" s="749"/>
      <c r="H1347" s="749"/>
      <c r="I1347" s="749"/>
      <c r="J1347" s="749"/>
      <c r="K1347" s="749"/>
      <c r="L1347" s="855" t="s">
        <v>1166</v>
      </c>
      <c r="M1347" s="749" t="s">
        <v>1616</v>
      </c>
      <c r="N1347" s="749"/>
      <c r="O1347" s="749"/>
      <c r="P1347" s="749"/>
      <c r="Q1347" s="749"/>
      <c r="R1347" s="963"/>
      <c r="S1347" s="963"/>
      <c r="T1347" s="855" t="s">
        <v>1166</v>
      </c>
      <c r="U1347" s="749" t="s">
        <v>1617</v>
      </c>
      <c r="V1347" s="963"/>
      <c r="W1347" s="963"/>
      <c r="X1347" s="749"/>
      <c r="Y1347" s="220"/>
      <c r="Z1347" s="151"/>
      <c r="AA1347" s="1003">
        <f>IF(D1347="?",0,IF(D1347&lt;&gt;"",1,0))+IF(L1347="?",0,IF(L1347&lt;&gt;"",1,0))+IF(T1347="?",0,IF(T1347&lt;&gt;"",1,0))</f>
        <v>0</v>
      </c>
      <c r="AB1347" s="355"/>
      <c r="AC1347" s="355"/>
    </row>
    <row r="1348" spans="1:29" s="971" customFormat="1" ht="5.25" customHeight="1" x14ac:dyDescent="0.2">
      <c r="A1348" s="292"/>
      <c r="B1348" s="230"/>
      <c r="C1348" s="749"/>
      <c r="D1348" s="750"/>
      <c r="E1348" s="750"/>
      <c r="F1348" s="750"/>
      <c r="G1348" s="750"/>
      <c r="H1348" s="750"/>
      <c r="I1348" s="750"/>
      <c r="J1348" s="750"/>
      <c r="K1348" s="750"/>
      <c r="L1348" s="749"/>
      <c r="M1348" s="749"/>
      <c r="N1348" s="750"/>
      <c r="O1348" s="750"/>
      <c r="P1348" s="750"/>
      <c r="Q1348" s="750"/>
      <c r="R1348" s="797"/>
      <c r="S1348" s="797"/>
      <c r="T1348" s="797"/>
      <c r="U1348" s="797"/>
      <c r="V1348" s="797"/>
      <c r="W1348" s="797"/>
      <c r="X1348" s="750"/>
      <c r="Y1348" s="970"/>
      <c r="Z1348" s="151"/>
      <c r="AA1348" s="1006"/>
      <c r="AB1348" s="972"/>
      <c r="AC1348" s="972"/>
    </row>
    <row r="1349" spans="1:29" s="354" customFormat="1" ht="21" customHeight="1" x14ac:dyDescent="0.2">
      <c r="A1349" s="296"/>
      <c r="B1349" s="230"/>
      <c r="C1349" s="749"/>
      <c r="D1349" s="749" t="s">
        <v>1635</v>
      </c>
      <c r="E1349" s="750"/>
      <c r="F1349" s="1785"/>
      <c r="G1349" s="1786"/>
      <c r="H1349" s="1786"/>
      <c r="I1349" s="1786"/>
      <c r="J1349" s="1786"/>
      <c r="K1349" s="750"/>
      <c r="L1349" s="855" t="s">
        <v>1166</v>
      </c>
      <c r="M1349" s="749" t="s">
        <v>1618</v>
      </c>
      <c r="N1349" s="750"/>
      <c r="O1349" s="750"/>
      <c r="P1349" s="750"/>
      <c r="Q1349" s="750"/>
      <c r="R1349" s="797"/>
      <c r="S1349" s="797"/>
      <c r="T1349" s="855" t="s">
        <v>1166</v>
      </c>
      <c r="U1349" s="749" t="s">
        <v>1619</v>
      </c>
      <c r="V1349" s="797"/>
      <c r="W1349" s="797"/>
      <c r="X1349" s="750"/>
      <c r="Y1349" s="220"/>
      <c r="Z1349" s="151"/>
      <c r="AA1349" s="1003">
        <f>IF(F1349="?",0,IF(F1349&lt;&gt;"",1,0))+IF(L1349="?",0,IF(L1349&lt;&gt;"",1,0))+IF(T1349="?",0,IF(T1349&lt;&gt;"",1,0))</f>
        <v>0</v>
      </c>
      <c r="AB1349" s="355"/>
      <c r="AC1349" s="355"/>
    </row>
    <row r="1350" spans="1:29" ht="9" customHeight="1" x14ac:dyDescent="0.2">
      <c r="A1350" s="292"/>
      <c r="B1350" s="281"/>
      <c r="C1350" s="749"/>
      <c r="D1350" s="749"/>
      <c r="E1350" s="749"/>
      <c r="F1350" s="749"/>
      <c r="G1350" s="749"/>
      <c r="H1350" s="749"/>
      <c r="I1350" s="749"/>
      <c r="J1350" s="749"/>
      <c r="K1350" s="749"/>
      <c r="L1350" s="749"/>
      <c r="M1350" s="749"/>
      <c r="N1350" s="610"/>
      <c r="O1350" s="610"/>
      <c r="P1350" s="610"/>
      <c r="Q1350" s="610"/>
      <c r="R1350" s="749"/>
      <c r="S1350" s="749"/>
      <c r="T1350" s="749"/>
      <c r="U1350" s="610"/>
      <c r="V1350" s="610"/>
      <c r="W1350" s="610"/>
      <c r="X1350" s="610"/>
      <c r="Y1350" s="183"/>
      <c r="Z1350" s="186"/>
      <c r="AA1350" s="1003"/>
    </row>
    <row r="1351" spans="1:29" s="354" customFormat="1" ht="5.45" customHeight="1" x14ac:dyDescent="0.2">
      <c r="A1351" s="292"/>
      <c r="B1351" s="964"/>
      <c r="C1351" s="965"/>
      <c r="D1351" s="965"/>
      <c r="E1351" s="965"/>
      <c r="F1351" s="965"/>
      <c r="G1351" s="965"/>
      <c r="H1351" s="965"/>
      <c r="I1351" s="965"/>
      <c r="J1351" s="965"/>
      <c r="K1351" s="965"/>
      <c r="L1351" s="965"/>
      <c r="M1351" s="965"/>
      <c r="N1351" s="965"/>
      <c r="O1351" s="965"/>
      <c r="P1351" s="965"/>
      <c r="Q1351" s="965"/>
      <c r="R1351" s="965"/>
      <c r="S1351" s="965"/>
      <c r="T1351" s="965"/>
      <c r="U1351" s="965"/>
      <c r="V1351" s="802"/>
      <c r="W1351" s="802"/>
      <c r="X1351" s="802"/>
      <c r="Y1351" s="802"/>
      <c r="Z1351" s="803"/>
      <c r="AA1351" s="1003"/>
    </row>
    <row r="1352" spans="1:29" s="885" customFormat="1" ht="36" customHeight="1" x14ac:dyDescent="0.2">
      <c r="A1352" s="292"/>
      <c r="B1352" s="225"/>
      <c r="C1352" s="1730" t="s">
        <v>977</v>
      </c>
      <c r="D1352" s="1791"/>
      <c r="E1352" s="1791"/>
      <c r="F1352" s="1791"/>
      <c r="G1352" s="1791"/>
      <c r="H1352" s="1791"/>
      <c r="I1352" s="1791"/>
      <c r="J1352" s="1791"/>
      <c r="K1352" s="1791"/>
      <c r="L1352" s="1791"/>
      <c r="M1352" s="1791"/>
      <c r="N1352" s="1791"/>
      <c r="O1352" s="1791"/>
      <c r="P1352" s="1791"/>
      <c r="Q1352" s="1791"/>
      <c r="R1352" s="1791"/>
      <c r="S1352" s="1791"/>
      <c r="T1352" s="1791"/>
      <c r="U1352" s="1791"/>
      <c r="V1352" s="1791"/>
      <c r="W1352" s="1791"/>
      <c r="X1352" s="1792"/>
      <c r="Y1352" s="698"/>
      <c r="Z1352" s="226"/>
      <c r="AA1352" s="1003"/>
    </row>
    <row r="1353" spans="1:29" s="354" customFormat="1" ht="5.25" customHeight="1" x14ac:dyDescent="0.2">
      <c r="A1353" s="292"/>
      <c r="B1353" s="230"/>
      <c r="C1353" s="750"/>
      <c r="D1353" s="750"/>
      <c r="E1353" s="750"/>
      <c r="F1353" s="750"/>
      <c r="G1353" s="750"/>
      <c r="H1353" s="750"/>
      <c r="I1353" s="750"/>
      <c r="J1353" s="750"/>
      <c r="K1353" s="750"/>
      <c r="L1353" s="750"/>
      <c r="M1353" s="750"/>
      <c r="N1353" s="750"/>
      <c r="O1353" s="750"/>
      <c r="P1353" s="750"/>
      <c r="Q1353" s="750"/>
      <c r="R1353" s="750"/>
      <c r="S1353" s="750"/>
      <c r="T1353" s="750"/>
      <c r="U1353" s="750"/>
      <c r="V1353" s="750"/>
      <c r="W1353" s="750"/>
      <c r="X1353" s="750"/>
      <c r="Y1353" s="750"/>
      <c r="Z1353" s="151"/>
      <c r="AA1353" s="1003"/>
    </row>
    <row r="1354" spans="1:29" s="974" customFormat="1" ht="22.5" customHeight="1" x14ac:dyDescent="0.2">
      <c r="A1354" s="292"/>
      <c r="B1354" s="966"/>
      <c r="C1354" s="746" t="s">
        <v>1620</v>
      </c>
      <c r="D1354" s="746"/>
      <c r="E1354" s="746"/>
      <c r="F1354" s="746"/>
      <c r="G1354" s="746"/>
      <c r="H1354" s="746"/>
      <c r="I1354" s="746"/>
      <c r="J1354" s="746"/>
      <c r="K1354" s="746"/>
      <c r="L1354" s="746"/>
      <c r="M1354" s="746"/>
      <c r="N1354" s="746"/>
      <c r="O1354" s="746"/>
      <c r="P1354" s="746"/>
      <c r="Q1354" s="746"/>
      <c r="R1354" s="749"/>
      <c r="S1354" s="749"/>
      <c r="T1354" s="749"/>
      <c r="U1354" s="749"/>
      <c r="V1354" s="749"/>
      <c r="W1354" s="749"/>
      <c r="X1354" s="749"/>
      <c r="Y1354" s="963"/>
      <c r="Z1354" s="973"/>
      <c r="AA1354" s="1003"/>
    </row>
    <row r="1355" spans="1:29" s="354" customFormat="1" ht="5.25" customHeight="1" x14ac:dyDescent="0.2">
      <c r="A1355" s="292"/>
      <c r="B1355" s="230"/>
      <c r="C1355" s="750"/>
      <c r="D1355" s="748"/>
      <c r="E1355" s="748"/>
      <c r="F1355" s="750"/>
      <c r="G1355" s="750"/>
      <c r="H1355" s="750"/>
      <c r="I1355" s="750"/>
      <c r="J1355" s="750"/>
      <c r="K1355" s="750"/>
      <c r="L1355" s="750"/>
      <c r="M1355" s="750"/>
      <c r="N1355" s="750"/>
      <c r="O1355" s="750"/>
      <c r="P1355" s="750"/>
      <c r="Q1355" s="750"/>
      <c r="R1355" s="750"/>
      <c r="S1355" s="750"/>
      <c r="T1355" s="750"/>
      <c r="U1355" s="750"/>
      <c r="V1355" s="750"/>
      <c r="W1355" s="750"/>
      <c r="X1355" s="750"/>
      <c r="Y1355" s="750"/>
      <c r="Z1355" s="151"/>
      <c r="AA1355" s="1003"/>
    </row>
    <row r="1356" spans="1:29" s="354" customFormat="1" ht="21" customHeight="1" x14ac:dyDescent="0.2">
      <c r="A1356" s="292"/>
      <c r="B1356" s="230"/>
      <c r="C1356" s="750" t="s">
        <v>82</v>
      </c>
      <c r="D1356" s="748"/>
      <c r="E1356" s="748"/>
      <c r="F1356" s="750"/>
      <c r="G1356" s="750"/>
      <c r="H1356" s="750"/>
      <c r="I1356" s="1268"/>
      <c r="J1356" s="1268"/>
      <c r="K1356" s="1268"/>
      <c r="L1356" s="1268"/>
      <c r="M1356" s="1268"/>
      <c r="N1356" s="1268"/>
      <c r="O1356" s="1268"/>
      <c r="P1356" s="1268"/>
      <c r="Q1356" s="1268"/>
      <c r="R1356" s="1268"/>
      <c r="S1356" s="1268"/>
      <c r="T1356" s="1268"/>
      <c r="U1356" s="1268"/>
      <c r="V1356" s="1268"/>
      <c r="W1356" s="1268"/>
      <c r="X1356" s="1268"/>
      <c r="Y1356" s="750"/>
      <c r="Z1356" s="151"/>
      <c r="AA1356" s="1003">
        <f>IF(I1356="?",0,IF(I1356&lt;&gt;"",1,0))</f>
        <v>0</v>
      </c>
    </row>
    <row r="1357" spans="1:29" s="354" customFormat="1" ht="5.25" customHeight="1" x14ac:dyDescent="0.2">
      <c r="A1357" s="292"/>
      <c r="B1357" s="230"/>
      <c r="C1357" s="749"/>
      <c r="D1357" s="748"/>
      <c r="E1357" s="748"/>
      <c r="F1357" s="750"/>
      <c r="G1357" s="750"/>
      <c r="H1357" s="750"/>
      <c r="I1357" s="750"/>
      <c r="J1357" s="750"/>
      <c r="K1357" s="750"/>
      <c r="L1357" s="750"/>
      <c r="M1357" s="750"/>
      <c r="N1357" s="750"/>
      <c r="O1357" s="750"/>
      <c r="P1357" s="750"/>
      <c r="Q1357" s="750"/>
      <c r="R1357" s="750"/>
      <c r="S1357" s="750"/>
      <c r="T1357" s="750"/>
      <c r="U1357" s="750"/>
      <c r="V1357" s="750"/>
      <c r="W1357" s="750"/>
      <c r="X1357" s="750"/>
      <c r="Y1357" s="750"/>
      <c r="Z1357" s="151"/>
      <c r="AA1357" s="1003"/>
    </row>
    <row r="1358" spans="1:29" s="354" customFormat="1" ht="21" customHeight="1" x14ac:dyDescent="0.2">
      <c r="A1358" s="292"/>
      <c r="B1358" s="235"/>
      <c r="C1358" s="750" t="s">
        <v>61</v>
      </c>
      <c r="D1358" s="748"/>
      <c r="E1358" s="748"/>
      <c r="F1358" s="750"/>
      <c r="G1358" s="750"/>
      <c r="H1358" s="750"/>
      <c r="I1358" s="1268"/>
      <c r="J1358" s="1268"/>
      <c r="K1358" s="1268"/>
      <c r="L1358" s="1268"/>
      <c r="M1358" s="1268"/>
      <c r="N1358" s="1268"/>
      <c r="O1358" s="1268"/>
      <c r="P1358" s="1268"/>
      <c r="Q1358" s="1268"/>
      <c r="R1358" s="1268"/>
      <c r="S1358" s="1268"/>
      <c r="T1358" s="1268"/>
      <c r="U1358" s="1268"/>
      <c r="V1358" s="1268"/>
      <c r="W1358" s="1268"/>
      <c r="X1358" s="1268"/>
      <c r="Y1358" s="750"/>
      <c r="Z1358" s="151"/>
      <c r="AA1358" s="1003">
        <f>IF(I1358="?",0,IF(I1358&lt;&gt;"",1,0))</f>
        <v>0</v>
      </c>
    </row>
    <row r="1359" spans="1:29" s="354" customFormat="1" ht="5.25" customHeight="1" x14ac:dyDescent="0.2">
      <c r="A1359" s="292"/>
      <c r="B1359" s="230"/>
      <c r="C1359" s="749"/>
      <c r="D1359" s="748"/>
      <c r="E1359" s="748"/>
      <c r="F1359" s="750"/>
      <c r="G1359" s="750"/>
      <c r="H1359" s="750"/>
      <c r="I1359" s="750"/>
      <c r="J1359" s="750"/>
      <c r="K1359" s="750"/>
      <c r="L1359" s="750"/>
      <c r="M1359" s="750"/>
      <c r="N1359" s="750"/>
      <c r="O1359" s="750"/>
      <c r="P1359" s="750"/>
      <c r="Q1359" s="750"/>
      <c r="R1359" s="750"/>
      <c r="S1359" s="750"/>
      <c r="T1359" s="750"/>
      <c r="U1359" s="750"/>
      <c r="V1359" s="750"/>
      <c r="W1359" s="750"/>
      <c r="X1359" s="750"/>
      <c r="Y1359" s="750"/>
      <c r="Z1359" s="151"/>
      <c r="AA1359" s="1003"/>
    </row>
    <row r="1360" spans="1:29" s="354" customFormat="1" ht="21" customHeight="1" x14ac:dyDescent="0.2">
      <c r="A1360" s="292"/>
      <c r="B1360" s="235"/>
      <c r="C1360" s="750" t="s">
        <v>238</v>
      </c>
      <c r="D1360" s="748"/>
      <c r="E1360" s="748"/>
      <c r="F1360" s="750"/>
      <c r="G1360" s="750"/>
      <c r="H1360" s="750"/>
      <c r="I1360" s="1268"/>
      <c r="J1360" s="1268"/>
      <c r="K1360" s="1268"/>
      <c r="L1360" s="1268"/>
      <c r="M1360" s="1268"/>
      <c r="N1360" s="1268"/>
      <c r="O1360" s="1268"/>
      <c r="P1360" s="1268"/>
      <c r="Q1360" s="1268"/>
      <c r="R1360" s="1268"/>
      <c r="S1360" s="1268"/>
      <c r="T1360" s="1268"/>
      <c r="U1360" s="1268"/>
      <c r="V1360" s="1268"/>
      <c r="W1360" s="1268"/>
      <c r="X1360" s="1268"/>
      <c r="Y1360" s="750"/>
      <c r="Z1360" s="151"/>
      <c r="AA1360" s="1003">
        <f>IF(I1360="?",0,IF(I1360&lt;&gt;"",1,0))</f>
        <v>0</v>
      </c>
    </row>
    <row r="1361" spans="1:30" s="354" customFormat="1" ht="5.25" customHeight="1" x14ac:dyDescent="0.2">
      <c r="A1361" s="292"/>
      <c r="B1361" s="228"/>
      <c r="C1361" s="229"/>
      <c r="D1361" s="229"/>
      <c r="E1361" s="229"/>
      <c r="F1361" s="229"/>
      <c r="G1361" s="229"/>
      <c r="H1361" s="229"/>
      <c r="I1361" s="229"/>
      <c r="J1361" s="229"/>
      <c r="K1361" s="229"/>
      <c r="L1361" s="229"/>
      <c r="M1361" s="229"/>
      <c r="N1361" s="229"/>
      <c r="O1361" s="229"/>
      <c r="P1361" s="229"/>
      <c r="Q1361" s="229"/>
      <c r="R1361" s="229"/>
      <c r="S1361" s="229"/>
      <c r="T1361" s="229"/>
      <c r="U1361" s="229"/>
      <c r="V1361" s="229"/>
      <c r="W1361" s="229"/>
      <c r="X1361" s="229"/>
      <c r="Y1361" s="229"/>
      <c r="Z1361" s="155"/>
      <c r="AA1361" s="1003"/>
    </row>
    <row r="1362" spans="1:30" s="354" customFormat="1" ht="5.25" customHeight="1" x14ac:dyDescent="0.2">
      <c r="A1362" s="292"/>
      <c r="B1362" s="230"/>
      <c r="C1362" s="750"/>
      <c r="D1362" s="750"/>
      <c r="E1362" s="750"/>
      <c r="F1362" s="750"/>
      <c r="G1362" s="750"/>
      <c r="H1362" s="750"/>
      <c r="I1362" s="750"/>
      <c r="J1362" s="750"/>
      <c r="K1362" s="750"/>
      <c r="L1362" s="750"/>
      <c r="M1362" s="750"/>
      <c r="N1362" s="750"/>
      <c r="O1362" s="750"/>
      <c r="P1362" s="750"/>
      <c r="Q1362" s="750"/>
      <c r="R1362" s="750"/>
      <c r="S1362" s="750"/>
      <c r="T1362" s="750"/>
      <c r="U1362" s="750"/>
      <c r="V1362" s="750"/>
      <c r="W1362" s="750"/>
      <c r="X1362" s="750"/>
      <c r="Y1362" s="750"/>
      <c r="Z1362" s="151"/>
      <c r="AA1362" s="1003"/>
    </row>
    <row r="1363" spans="1:30" s="884" customFormat="1" ht="36" customHeight="1" x14ac:dyDescent="0.2">
      <c r="A1363" s="292"/>
      <c r="B1363" s="225"/>
      <c r="C1363" s="1730" t="s">
        <v>976</v>
      </c>
      <c r="D1363" s="1791"/>
      <c r="E1363" s="1791"/>
      <c r="F1363" s="1791"/>
      <c r="G1363" s="1791"/>
      <c r="H1363" s="1791"/>
      <c r="I1363" s="1791"/>
      <c r="J1363" s="1791"/>
      <c r="K1363" s="1791"/>
      <c r="L1363" s="1791"/>
      <c r="M1363" s="1791"/>
      <c r="N1363" s="1791"/>
      <c r="O1363" s="1791"/>
      <c r="P1363" s="1791"/>
      <c r="Q1363" s="1791"/>
      <c r="R1363" s="1791"/>
      <c r="S1363" s="1791"/>
      <c r="T1363" s="1791"/>
      <c r="U1363" s="1791"/>
      <c r="V1363" s="1791"/>
      <c r="W1363" s="1791"/>
      <c r="X1363" s="1792"/>
      <c r="Y1363" s="698"/>
      <c r="Z1363" s="226"/>
      <c r="AA1363" s="1003"/>
    </row>
    <row r="1364" spans="1:30" s="354" customFormat="1" ht="5.25" customHeight="1" x14ac:dyDescent="0.2">
      <c r="A1364" s="292"/>
      <c r="B1364" s="228"/>
      <c r="C1364" s="229"/>
      <c r="D1364" s="229"/>
      <c r="E1364" s="229"/>
      <c r="F1364" s="229"/>
      <c r="G1364" s="229"/>
      <c r="H1364" s="229"/>
      <c r="I1364" s="229"/>
      <c r="J1364" s="229"/>
      <c r="K1364" s="229"/>
      <c r="L1364" s="229"/>
      <c r="M1364" s="229"/>
      <c r="N1364" s="229"/>
      <c r="O1364" s="229"/>
      <c r="P1364" s="229"/>
      <c r="Q1364" s="229"/>
      <c r="R1364" s="229"/>
      <c r="S1364" s="229"/>
      <c r="T1364" s="229"/>
      <c r="U1364" s="229"/>
      <c r="V1364" s="229"/>
      <c r="W1364" s="229"/>
      <c r="X1364" s="229"/>
      <c r="Y1364" s="229"/>
      <c r="Z1364" s="155"/>
      <c r="AA1364" s="1003"/>
    </row>
    <row r="1365" spans="1:30" s="354" customFormat="1" ht="5.25" customHeight="1" x14ac:dyDescent="0.2">
      <c r="A1365" s="292"/>
      <c r="B1365" s="230"/>
      <c r="C1365" s="750"/>
      <c r="D1365" s="750"/>
      <c r="E1365" s="750"/>
      <c r="F1365" s="750"/>
      <c r="G1365" s="750"/>
      <c r="H1365" s="750"/>
      <c r="I1365" s="750"/>
      <c r="J1365" s="750"/>
      <c r="K1365" s="750"/>
      <c r="L1365" s="750"/>
      <c r="M1365" s="750"/>
      <c r="N1365" s="750"/>
      <c r="O1365" s="750"/>
      <c r="P1365" s="750"/>
      <c r="Q1365" s="750"/>
      <c r="R1365" s="750"/>
      <c r="S1365" s="750"/>
      <c r="T1365" s="750"/>
      <c r="U1365" s="750"/>
      <c r="V1365" s="750"/>
      <c r="W1365" s="750"/>
      <c r="X1365" s="750"/>
      <c r="Y1365" s="750"/>
      <c r="Z1365" s="151"/>
      <c r="AA1365" s="1003"/>
    </row>
    <row r="1366" spans="1:30" s="354" customFormat="1" ht="30.75" customHeight="1" x14ac:dyDescent="0.2">
      <c r="A1366" s="292"/>
      <c r="B1366" s="230"/>
      <c r="C1366" s="1273" t="s">
        <v>1141</v>
      </c>
      <c r="D1366" s="1273"/>
      <c r="E1366" s="1273"/>
      <c r="F1366" s="1273"/>
      <c r="G1366" s="1273"/>
      <c r="H1366" s="1273"/>
      <c r="I1366" s="1273"/>
      <c r="J1366" s="1273"/>
      <c r="K1366" s="1273"/>
      <c r="L1366" s="1273"/>
      <c r="M1366" s="1273"/>
      <c r="N1366" s="1274"/>
      <c r="O1366" s="1274"/>
      <c r="P1366" s="1274"/>
      <c r="Q1366" s="1274"/>
      <c r="R1366" s="1274"/>
      <c r="S1366" s="1274"/>
      <c r="T1366" s="1274"/>
      <c r="U1366" s="332"/>
      <c r="V1366" s="332"/>
      <c r="W1366" s="1188" t="s">
        <v>1166</v>
      </c>
      <c r="X1366" s="1189"/>
      <c r="Y1366" s="750"/>
      <c r="Z1366" s="151"/>
      <c r="AA1366" s="1003">
        <f>IF(W1366="?",0,IF(W1366&lt;&gt;"",1,0))</f>
        <v>0</v>
      </c>
    </row>
    <row r="1367" spans="1:30" s="354" customFormat="1" ht="10.5" customHeight="1" x14ac:dyDescent="0.2">
      <c r="A1367" s="288" t="str">
        <f>IF($L$4&lt;&gt;"",$L$4,"")</f>
        <v>00000000</v>
      </c>
      <c r="B1367" s="197"/>
      <c r="C1367" s="198"/>
      <c r="D1367" s="198"/>
      <c r="E1367" s="198"/>
      <c r="F1367" s="198"/>
      <c r="G1367" s="198"/>
      <c r="H1367" s="198"/>
      <c r="I1367" s="198"/>
      <c r="J1367" s="198"/>
      <c r="K1367" s="198"/>
      <c r="L1367" s="198"/>
      <c r="M1367" s="198"/>
      <c r="N1367" s="198"/>
      <c r="O1367" s="198"/>
      <c r="P1367" s="198"/>
      <c r="Q1367" s="198"/>
      <c r="R1367" s="198"/>
      <c r="S1367" s="198"/>
      <c r="T1367" s="198"/>
      <c r="U1367" s="198"/>
      <c r="V1367" s="198"/>
      <c r="W1367" s="198"/>
      <c r="X1367" s="198"/>
      <c r="Y1367" s="198"/>
      <c r="Z1367" s="159"/>
      <c r="AA1367" s="1003"/>
    </row>
    <row r="1368" spans="1:30" s="354" customFormat="1" ht="5.25" customHeight="1" x14ac:dyDescent="0.2">
      <c r="A1368" s="292"/>
      <c r="B1368" s="964"/>
      <c r="C1368" s="965"/>
      <c r="D1368" s="965"/>
      <c r="E1368" s="965"/>
      <c r="F1368" s="965"/>
      <c r="G1368" s="965"/>
      <c r="H1368" s="965"/>
      <c r="I1368" s="965"/>
      <c r="J1368" s="965"/>
      <c r="K1368" s="965"/>
      <c r="L1368" s="965"/>
      <c r="M1368" s="965"/>
      <c r="N1368" s="965"/>
      <c r="O1368" s="965"/>
      <c r="P1368" s="965"/>
      <c r="Q1368" s="965"/>
      <c r="R1368" s="965"/>
      <c r="S1368" s="965"/>
      <c r="T1368" s="965"/>
      <c r="U1368" s="965"/>
      <c r="V1368" s="802"/>
      <c r="W1368" s="802"/>
      <c r="X1368" s="802"/>
      <c r="Y1368" s="802"/>
      <c r="Z1368" s="803"/>
      <c r="AA1368" s="1003"/>
      <c r="AB1368" s="146"/>
      <c r="AC1368" s="146"/>
      <c r="AD1368" s="146"/>
    </row>
    <row r="1369" spans="1:30" s="354" customFormat="1" ht="21" customHeight="1" x14ac:dyDescent="0.2">
      <c r="A1369" s="292"/>
      <c r="B1369" s="281"/>
      <c r="C1369" s="1807" t="s">
        <v>1324</v>
      </c>
      <c r="D1369" s="1673"/>
      <c r="E1369" s="1673"/>
      <c r="F1369" s="1673"/>
      <c r="G1369" s="847" t="s">
        <v>1666</v>
      </c>
      <c r="H1369" s="1808" t="str">
        <f>$L$10</f>
        <v/>
      </c>
      <c r="I1369" s="1809"/>
      <c r="J1369" s="1809"/>
      <c r="K1369" s="1809"/>
      <c r="L1369" s="1809"/>
      <c r="M1369" s="1809"/>
      <c r="N1369" s="1809"/>
      <c r="O1369" s="1809"/>
      <c r="P1369" s="1809"/>
      <c r="Q1369" s="1809"/>
      <c r="R1369" s="1809"/>
      <c r="S1369" s="1809"/>
      <c r="T1369" s="1810"/>
      <c r="U1369" s="1811" t="str">
        <f>$L$4</f>
        <v>00000000</v>
      </c>
      <c r="V1369" s="1812"/>
      <c r="W1369" s="1812"/>
      <c r="X1369" s="1813"/>
      <c r="Y1369" s="806"/>
      <c r="Z1369" s="186"/>
      <c r="AA1369" s="1003">
        <f>IF(SUM(AA1370:AA1421)&gt;0,10000,0)</f>
        <v>0</v>
      </c>
      <c r="AB1369" s="146"/>
      <c r="AC1369" s="146"/>
      <c r="AD1369" s="146"/>
    </row>
    <row r="1370" spans="1:30" ht="9" customHeight="1" x14ac:dyDescent="0.2">
      <c r="A1370" s="292"/>
      <c r="B1370" s="160"/>
      <c r="C1370" s="750"/>
      <c r="D1370" s="750"/>
      <c r="E1370" s="750"/>
      <c r="F1370" s="750"/>
      <c r="G1370" s="750"/>
      <c r="H1370" s="750"/>
      <c r="I1370" s="750"/>
      <c r="J1370" s="750"/>
      <c r="K1370" s="750"/>
      <c r="L1370" s="750"/>
      <c r="M1370" s="750"/>
      <c r="N1370" s="750"/>
      <c r="O1370" s="750"/>
      <c r="P1370" s="750"/>
      <c r="Q1370" s="750"/>
      <c r="R1370" s="750"/>
      <c r="S1370" s="750"/>
      <c r="T1370" s="750"/>
      <c r="U1370" s="750"/>
      <c r="V1370" s="750"/>
      <c r="W1370" s="750"/>
      <c r="X1370" s="750"/>
      <c r="Y1370" s="193"/>
      <c r="Z1370" s="186"/>
      <c r="AA1370" s="1003"/>
    </row>
    <row r="1371" spans="1:30" ht="21" customHeight="1" x14ac:dyDescent="0.2">
      <c r="A1371" s="296"/>
      <c r="B1371" s="160"/>
      <c r="C1371" s="750"/>
      <c r="D1371" s="797"/>
      <c r="E1371" s="797" t="s">
        <v>1596</v>
      </c>
      <c r="F1371" s="1800"/>
      <c r="G1371" s="1801"/>
      <c r="H1371" s="1801"/>
      <c r="I1371" s="1801"/>
      <c r="J1371" s="1801"/>
      <c r="K1371" s="1801"/>
      <c r="L1371" s="1801"/>
      <c r="M1371" s="1801"/>
      <c r="N1371" s="1801"/>
      <c r="O1371" s="1801"/>
      <c r="P1371" s="1801"/>
      <c r="Q1371" s="1801"/>
      <c r="R1371" s="1801"/>
      <c r="S1371" s="1801"/>
      <c r="T1371" s="1801"/>
      <c r="U1371" s="1801"/>
      <c r="V1371" s="1801"/>
      <c r="W1371" s="1801"/>
      <c r="X1371" s="1801"/>
      <c r="Y1371" s="193"/>
      <c r="Z1371" s="186"/>
      <c r="AA1371" s="1003">
        <f>IF(F1371="?",0,IF(F1371&lt;&gt;"",1,0))</f>
        <v>0</v>
      </c>
    </row>
    <row r="1372" spans="1:30" s="354" customFormat="1" ht="5.25" customHeight="1" x14ac:dyDescent="0.2">
      <c r="A1372" s="292"/>
      <c r="B1372" s="230"/>
      <c r="C1372" s="797"/>
      <c r="D1372" s="797"/>
      <c r="E1372" s="750"/>
      <c r="F1372" s="750"/>
      <c r="G1372" s="750"/>
      <c r="H1372" s="750"/>
      <c r="I1372" s="750"/>
      <c r="J1372" s="750"/>
      <c r="K1372" s="750"/>
      <c r="L1372" s="750"/>
      <c r="M1372" s="750"/>
      <c r="N1372" s="750"/>
      <c r="O1372" s="750"/>
      <c r="P1372" s="750"/>
      <c r="Q1372" s="750"/>
      <c r="R1372" s="797"/>
      <c r="S1372" s="797"/>
      <c r="T1372" s="797"/>
      <c r="U1372" s="797"/>
      <c r="V1372" s="797"/>
      <c r="W1372" s="797"/>
      <c r="X1372" s="750"/>
      <c r="Y1372" s="970"/>
      <c r="Z1372" s="151"/>
      <c r="AA1372" s="1003"/>
      <c r="AB1372" s="355"/>
      <c r="AC1372" s="355"/>
    </row>
    <row r="1373" spans="1:30" ht="21" customHeight="1" x14ac:dyDescent="0.2">
      <c r="A1373" s="296"/>
      <c r="B1373" s="160"/>
      <c r="C1373" s="750"/>
      <c r="D1373" s="750"/>
      <c r="E1373" s="797" t="s">
        <v>1070</v>
      </c>
      <c r="F1373" s="1798"/>
      <c r="G1373" s="1799"/>
      <c r="H1373" s="750"/>
      <c r="I1373" s="797" t="s">
        <v>905</v>
      </c>
      <c r="J1373" s="1800"/>
      <c r="K1373" s="1801"/>
      <c r="L1373" s="1801"/>
      <c r="M1373" s="1801"/>
      <c r="N1373" s="1801"/>
      <c r="O1373" s="1801"/>
      <c r="P1373" s="1801"/>
      <c r="Q1373" s="1801"/>
      <c r="R1373" s="1801"/>
      <c r="S1373" s="1801"/>
      <c r="T1373" s="1801"/>
      <c r="U1373" s="1801"/>
      <c r="V1373" s="1801"/>
      <c r="W1373" s="1801"/>
      <c r="X1373" s="1801"/>
      <c r="Y1373" s="193"/>
      <c r="Z1373" s="186"/>
      <c r="AA1373" s="1003">
        <f>IF(F1373="?",0,IF(F1373&lt;&gt;"",1,0))+IF(J1373="?",0,IF(J1373&lt;&gt;"",1,0))</f>
        <v>0</v>
      </c>
    </row>
    <row r="1374" spans="1:30" s="354" customFormat="1" ht="9" customHeight="1" x14ac:dyDescent="0.2">
      <c r="A1374" s="292"/>
      <c r="B1374" s="230"/>
      <c r="C1374" s="797"/>
      <c r="D1374" s="797"/>
      <c r="E1374" s="750"/>
      <c r="F1374" s="750"/>
      <c r="G1374" s="750"/>
      <c r="H1374" s="750"/>
      <c r="I1374" s="750"/>
      <c r="J1374" s="750"/>
      <c r="K1374" s="750"/>
      <c r="L1374" s="750"/>
      <c r="M1374" s="750"/>
      <c r="N1374" s="750"/>
      <c r="O1374" s="750"/>
      <c r="P1374" s="750"/>
      <c r="Q1374" s="750"/>
      <c r="R1374" s="797"/>
      <c r="S1374" s="797"/>
      <c r="T1374" s="797"/>
      <c r="U1374" s="797"/>
      <c r="V1374" s="797"/>
      <c r="W1374" s="797"/>
      <c r="X1374" s="750"/>
      <c r="Y1374" s="970"/>
      <c r="Z1374" s="151"/>
      <c r="AA1374" s="1003"/>
      <c r="AB1374" s="355"/>
      <c r="AC1374" s="355"/>
    </row>
    <row r="1375" spans="1:30" s="354" customFormat="1" ht="24" customHeight="1" x14ac:dyDescent="0.2">
      <c r="A1375" s="296"/>
      <c r="B1375" s="230"/>
      <c r="C1375" s="1802" t="s">
        <v>1597</v>
      </c>
      <c r="D1375" s="1803"/>
      <c r="E1375" s="1803"/>
      <c r="F1375" s="1803"/>
      <c r="G1375" s="1803"/>
      <c r="H1375" s="1803"/>
      <c r="I1375" s="1803"/>
      <c r="J1375" s="1803"/>
      <c r="K1375" s="1803"/>
      <c r="L1375" s="1803"/>
      <c r="M1375" s="1803"/>
      <c r="N1375" s="1803"/>
      <c r="O1375" s="1803"/>
      <c r="P1375" s="1803"/>
      <c r="Q1375" s="1803"/>
      <c r="R1375" s="1803"/>
      <c r="S1375" s="1803"/>
      <c r="T1375" s="1803"/>
      <c r="U1375" s="963"/>
      <c r="V1375" s="855" t="s">
        <v>1166</v>
      </c>
      <c r="W1375" s="103"/>
      <c r="X1375" s="855" t="s">
        <v>1166</v>
      </c>
      <c r="Y1375" s="797"/>
      <c r="Z1375" s="151"/>
      <c r="AA1375" s="1003">
        <f>IF(V1375="?",0,IF(V1375&lt;&gt;"",1,0))+IF(X1375="?",0,IF(X1375&lt;&gt;"",1,0))</f>
        <v>0</v>
      </c>
      <c r="AB1375" s="355"/>
      <c r="AC1375" s="355"/>
    </row>
    <row r="1376" spans="1:30" s="354" customFormat="1" ht="9" customHeight="1" x14ac:dyDescent="0.2">
      <c r="A1376" s="292"/>
      <c r="B1376" s="230"/>
      <c r="C1376" s="797"/>
      <c r="D1376" s="797"/>
      <c r="E1376" s="750"/>
      <c r="F1376" s="750"/>
      <c r="G1376" s="750"/>
      <c r="H1376" s="750"/>
      <c r="I1376" s="750"/>
      <c r="J1376" s="750"/>
      <c r="K1376" s="750"/>
      <c r="L1376" s="750"/>
      <c r="M1376" s="750"/>
      <c r="N1376" s="750"/>
      <c r="O1376" s="750"/>
      <c r="P1376" s="750"/>
      <c r="Q1376" s="750"/>
      <c r="R1376" s="797"/>
      <c r="S1376" s="797"/>
      <c r="T1376" s="797"/>
      <c r="U1376" s="797"/>
      <c r="V1376" s="797"/>
      <c r="W1376" s="797"/>
      <c r="X1376" s="750"/>
      <c r="Y1376" s="970"/>
      <c r="Z1376" s="151"/>
      <c r="AA1376" s="1003"/>
      <c r="AB1376" s="355"/>
      <c r="AC1376" s="355"/>
    </row>
    <row r="1377" spans="1:29" s="354" customFormat="1" ht="21" customHeight="1" x14ac:dyDescent="0.2">
      <c r="A1377" s="296"/>
      <c r="B1377" s="230"/>
      <c r="C1377" s="797"/>
      <c r="D1377" s="797"/>
      <c r="E1377" s="797"/>
      <c r="F1377" s="797"/>
      <c r="G1377" s="797"/>
      <c r="H1377" s="797" t="s">
        <v>1598</v>
      </c>
      <c r="I1377" s="1188" t="s">
        <v>1166</v>
      </c>
      <c r="J1377" s="1804"/>
      <c r="K1377" s="1804"/>
      <c r="L1377" s="1804"/>
      <c r="M1377" s="1805"/>
      <c r="N1377" s="1805"/>
      <c r="O1377" s="1805"/>
      <c r="P1377" s="1805"/>
      <c r="Q1377" s="1805"/>
      <c r="R1377" s="1805"/>
      <c r="S1377" s="1805"/>
      <c r="T1377" s="1805"/>
      <c r="U1377" s="1805"/>
      <c r="V1377" s="1805"/>
      <c r="W1377" s="1805"/>
      <c r="X1377" s="1806"/>
      <c r="Y1377" s="970"/>
      <c r="Z1377" s="151"/>
      <c r="AA1377" s="1003">
        <f>IF(I1377="?",0,IF(I1377&lt;&gt;"",1,0))</f>
        <v>0</v>
      </c>
      <c r="AB1377" s="355"/>
      <c r="AC1377" s="355"/>
    </row>
    <row r="1378" spans="1:29" s="354" customFormat="1" ht="5.25" customHeight="1" x14ac:dyDescent="0.2">
      <c r="A1378" s="292"/>
      <c r="B1378" s="230"/>
      <c r="C1378" s="797"/>
      <c r="D1378" s="797"/>
      <c r="E1378" s="750"/>
      <c r="F1378" s="750"/>
      <c r="G1378" s="750"/>
      <c r="H1378" s="750"/>
      <c r="I1378" s="750"/>
      <c r="J1378" s="750"/>
      <c r="K1378" s="750"/>
      <c r="L1378" s="750"/>
      <c r="M1378" s="750"/>
      <c r="N1378" s="750"/>
      <c r="O1378" s="750"/>
      <c r="P1378" s="750"/>
      <c r="Q1378" s="750"/>
      <c r="R1378" s="797"/>
      <c r="S1378" s="797"/>
      <c r="T1378" s="797"/>
      <c r="U1378" s="797"/>
      <c r="V1378" s="797"/>
      <c r="W1378" s="797"/>
      <c r="X1378" s="750"/>
      <c r="Y1378" s="970"/>
      <c r="Z1378" s="151"/>
      <c r="AA1378" s="1003"/>
      <c r="AB1378" s="355"/>
      <c r="AC1378" s="355"/>
    </row>
    <row r="1379" spans="1:29" s="354" customFormat="1" ht="21" customHeight="1" x14ac:dyDescent="0.2">
      <c r="A1379" s="296"/>
      <c r="B1379" s="230"/>
      <c r="C1379" s="750" t="s">
        <v>1631</v>
      </c>
      <c r="D1379" s="797"/>
      <c r="E1379" s="797"/>
      <c r="F1379" s="797"/>
      <c r="G1379" s="797"/>
      <c r="H1379" s="797"/>
      <c r="I1379" s="797"/>
      <c r="J1379" s="797"/>
      <c r="K1379" s="797"/>
      <c r="L1379" s="797"/>
      <c r="M1379" s="797"/>
      <c r="N1379" s="797"/>
      <c r="O1379" s="797"/>
      <c r="P1379" s="797"/>
      <c r="Q1379" s="855" t="s">
        <v>1166</v>
      </c>
      <c r="R1379" s="749" t="s">
        <v>1632</v>
      </c>
      <c r="S1379" s="970"/>
      <c r="T1379" s="855" t="s">
        <v>1166</v>
      </c>
      <c r="U1379" s="749" t="s">
        <v>1633</v>
      </c>
      <c r="V1379" s="970"/>
      <c r="W1379" s="855" t="s">
        <v>1166</v>
      </c>
      <c r="X1379" s="749" t="s">
        <v>1634</v>
      </c>
      <c r="Y1379" s="970"/>
      <c r="Z1379" s="151"/>
      <c r="AA1379" s="1003">
        <f>IF(Q1379="?",0,IF(Q1379&lt;&gt;"",1,0))+IF(T1379="?",0,IF(T1379&lt;&gt;"",1,0))+IF(W1379="?",0,IF(W1379&lt;&gt;"",1,0))</f>
        <v>0</v>
      </c>
      <c r="AB1379" s="355"/>
      <c r="AC1379" s="355"/>
    </row>
    <row r="1380" spans="1:29" ht="9" customHeight="1" x14ac:dyDescent="0.2">
      <c r="A1380" s="292"/>
      <c r="B1380" s="281"/>
      <c r="C1380" s="749"/>
      <c r="D1380" s="749"/>
      <c r="E1380" s="749"/>
      <c r="F1380" s="749"/>
      <c r="G1380" s="749"/>
      <c r="H1380" s="749"/>
      <c r="I1380" s="749"/>
      <c r="J1380" s="749"/>
      <c r="K1380" s="749"/>
      <c r="L1380" s="749"/>
      <c r="M1380" s="749"/>
      <c r="N1380" s="749"/>
      <c r="O1380" s="749"/>
      <c r="P1380" s="749"/>
      <c r="Q1380" s="749"/>
      <c r="R1380" s="749"/>
      <c r="S1380" s="749"/>
      <c r="T1380" s="749"/>
      <c r="U1380" s="749"/>
      <c r="V1380" s="749"/>
      <c r="W1380" s="749"/>
      <c r="X1380" s="749"/>
      <c r="Y1380" s="220"/>
      <c r="Z1380" s="186"/>
      <c r="AA1380" s="1003"/>
    </row>
    <row r="1381" spans="1:29" s="353" customFormat="1" ht="27" customHeight="1" x14ac:dyDescent="0.2">
      <c r="A1381" s="459" t="s">
        <v>258</v>
      </c>
      <c r="B1381" s="165"/>
      <c r="C1381" s="1787" t="s">
        <v>1599</v>
      </c>
      <c r="D1381" s="1788"/>
      <c r="E1381" s="1788"/>
      <c r="F1381" s="1788"/>
      <c r="G1381" s="1788"/>
      <c r="H1381" s="1788"/>
      <c r="I1381" s="1788"/>
      <c r="J1381" s="1788"/>
      <c r="K1381" s="1788"/>
      <c r="L1381" s="1788"/>
      <c r="M1381" s="1788"/>
      <c r="N1381" s="1788"/>
      <c r="O1381" s="1788"/>
      <c r="P1381" s="1788"/>
      <c r="Q1381" s="1788"/>
      <c r="R1381" s="1788"/>
      <c r="S1381" s="1788"/>
      <c r="T1381" s="1793"/>
      <c r="U1381" s="1793"/>
      <c r="V1381" s="1793"/>
      <c r="W1381" s="1793"/>
      <c r="X1381" s="1794"/>
      <c r="Y1381" s="239"/>
      <c r="Z1381" s="166"/>
      <c r="AA1381" s="1003"/>
    </row>
    <row r="1382" spans="1:29" ht="5.25" customHeight="1" x14ac:dyDescent="0.2">
      <c r="A1382" s="292"/>
      <c r="B1382" s="281"/>
      <c r="C1382" s="749"/>
      <c r="D1382" s="749"/>
      <c r="E1382" s="749"/>
      <c r="F1382" s="749"/>
      <c r="G1382" s="749"/>
      <c r="H1382" s="749"/>
      <c r="I1382" s="749"/>
      <c r="J1382" s="749"/>
      <c r="K1382" s="749"/>
      <c r="L1382" s="749"/>
      <c r="M1382" s="749"/>
      <c r="N1382" s="749"/>
      <c r="O1382" s="749"/>
      <c r="P1382" s="749"/>
      <c r="Q1382" s="749"/>
      <c r="R1382" s="749"/>
      <c r="S1382" s="749"/>
      <c r="T1382" s="749"/>
      <c r="U1382" s="749"/>
      <c r="V1382" s="749"/>
      <c r="W1382" s="749"/>
      <c r="X1382" s="749"/>
      <c r="Y1382" s="220"/>
      <c r="Z1382" s="186"/>
      <c r="AA1382" s="1003"/>
    </row>
    <row r="1383" spans="1:29" s="354" customFormat="1" ht="21" customHeight="1" x14ac:dyDescent="0.2">
      <c r="A1383" s="296"/>
      <c r="B1383" s="230"/>
      <c r="C1383" s="797"/>
      <c r="D1383" s="797"/>
      <c r="E1383" s="797"/>
      <c r="F1383" s="797"/>
      <c r="G1383" s="797"/>
      <c r="H1383" s="797"/>
      <c r="I1383" s="797" t="s">
        <v>1600</v>
      </c>
      <c r="J1383" s="1795"/>
      <c r="K1383" s="1796"/>
      <c r="L1383" s="1797"/>
      <c r="M1383" s="750" t="s">
        <v>1601</v>
      </c>
      <c r="N1383" s="797"/>
      <c r="O1383" s="797"/>
      <c r="P1383" s="1795"/>
      <c r="Q1383" s="1796"/>
      <c r="R1383" s="1797"/>
      <c r="S1383" s="750" t="s">
        <v>1602</v>
      </c>
      <c r="T1383" s="797"/>
      <c r="U1383" s="1795"/>
      <c r="V1383" s="1796"/>
      <c r="W1383" s="1797"/>
      <c r="X1383" s="750" t="s">
        <v>1025</v>
      </c>
      <c r="Y1383" s="797"/>
      <c r="Z1383" s="151"/>
      <c r="AA1383" s="1003">
        <f>IF(J1383="?",0,IF(J1383&lt;&gt;"",1,0))+IF(P1383="?",0,IF(P1383&lt;&gt;"",1,0))+IF(U1383="?",0,IF(U1383&lt;&gt;"",1,0))</f>
        <v>0</v>
      </c>
      <c r="AB1383" s="355"/>
      <c r="AC1383" s="355"/>
    </row>
    <row r="1384" spans="1:29" s="354" customFormat="1" ht="5.25" customHeight="1" x14ac:dyDescent="0.2">
      <c r="A1384" s="292"/>
      <c r="B1384" s="230"/>
      <c r="C1384" s="797"/>
      <c r="D1384" s="797"/>
      <c r="E1384" s="750"/>
      <c r="F1384" s="750"/>
      <c r="G1384" s="750"/>
      <c r="H1384" s="750"/>
      <c r="I1384" s="750"/>
      <c r="J1384" s="750"/>
      <c r="K1384" s="750"/>
      <c r="L1384" s="750"/>
      <c r="M1384" s="750"/>
      <c r="N1384" s="750"/>
      <c r="O1384" s="750"/>
      <c r="P1384" s="750"/>
      <c r="Q1384" s="750"/>
      <c r="R1384" s="797"/>
      <c r="S1384" s="797"/>
      <c r="T1384" s="797"/>
      <c r="U1384" s="797"/>
      <c r="V1384" s="797"/>
      <c r="W1384" s="797"/>
      <c r="X1384" s="750"/>
      <c r="Y1384" s="970"/>
      <c r="Z1384" s="151"/>
      <c r="AA1384" s="1003"/>
      <c r="AB1384" s="355"/>
      <c r="AC1384" s="355"/>
    </row>
    <row r="1385" spans="1:29" s="353" customFormat="1" ht="27" customHeight="1" x14ac:dyDescent="0.2">
      <c r="A1385" s="459" t="s">
        <v>258</v>
      </c>
      <c r="B1385" s="165"/>
      <c r="C1385" s="1787" t="s">
        <v>1603</v>
      </c>
      <c r="D1385" s="1788"/>
      <c r="E1385" s="1788"/>
      <c r="F1385" s="1788"/>
      <c r="G1385" s="1788"/>
      <c r="H1385" s="1788"/>
      <c r="I1385" s="1788"/>
      <c r="J1385" s="1788"/>
      <c r="K1385" s="1788"/>
      <c r="L1385" s="1788"/>
      <c r="M1385" s="1788"/>
      <c r="N1385" s="1788"/>
      <c r="O1385" s="1788"/>
      <c r="P1385" s="1788"/>
      <c r="Q1385" s="1788"/>
      <c r="R1385" s="1788"/>
      <c r="S1385" s="1788"/>
      <c r="T1385" s="1793"/>
      <c r="U1385" s="1793"/>
      <c r="V1385" s="1793"/>
      <c r="W1385" s="1793"/>
      <c r="X1385" s="1794"/>
      <c r="Y1385" s="239"/>
      <c r="Z1385" s="166"/>
      <c r="AA1385" s="1003"/>
    </row>
    <row r="1386" spans="1:29" s="354" customFormat="1" ht="5.25" customHeight="1" x14ac:dyDescent="0.2">
      <c r="A1386" s="292"/>
      <c r="B1386" s="230"/>
      <c r="C1386" s="797"/>
      <c r="D1386" s="797"/>
      <c r="E1386" s="750"/>
      <c r="F1386" s="750"/>
      <c r="G1386" s="750"/>
      <c r="H1386" s="750"/>
      <c r="I1386" s="750"/>
      <c r="J1386" s="750"/>
      <c r="K1386" s="750"/>
      <c r="L1386" s="750"/>
      <c r="M1386" s="750"/>
      <c r="N1386" s="750"/>
      <c r="O1386" s="750"/>
      <c r="P1386" s="750"/>
      <c r="Q1386" s="750"/>
      <c r="R1386" s="797"/>
      <c r="S1386" s="797"/>
      <c r="T1386" s="797"/>
      <c r="U1386" s="797"/>
      <c r="V1386" s="797"/>
      <c r="W1386" s="797"/>
      <c r="X1386" s="750"/>
      <c r="Y1386" s="970"/>
      <c r="Z1386" s="151"/>
      <c r="AA1386" s="1003"/>
      <c r="AB1386" s="355"/>
      <c r="AC1386" s="355"/>
    </row>
    <row r="1387" spans="1:29" s="354" customFormat="1" ht="21" customHeight="1" x14ac:dyDescent="0.2">
      <c r="A1387" s="296"/>
      <c r="B1387" s="230"/>
      <c r="C1387" s="797"/>
      <c r="D1387" s="797"/>
      <c r="E1387" s="797"/>
      <c r="F1387" s="797"/>
      <c r="G1387" s="797"/>
      <c r="H1387" s="797"/>
      <c r="I1387" s="797" t="s">
        <v>1604</v>
      </c>
      <c r="J1387" s="1795"/>
      <c r="K1387" s="1796"/>
      <c r="L1387" s="1797"/>
      <c r="M1387" s="750" t="s">
        <v>1601</v>
      </c>
      <c r="N1387" s="797"/>
      <c r="O1387" s="797"/>
      <c r="P1387" s="1795"/>
      <c r="Q1387" s="1796"/>
      <c r="R1387" s="1797"/>
      <c r="S1387" s="750" t="s">
        <v>1602</v>
      </c>
      <c r="T1387" s="797"/>
      <c r="U1387" s="1795"/>
      <c r="V1387" s="1796"/>
      <c r="W1387" s="1797"/>
      <c r="X1387" s="750" t="s">
        <v>1025</v>
      </c>
      <c r="Y1387" s="797"/>
      <c r="Z1387" s="151"/>
      <c r="AA1387" s="1003">
        <f>IF(J1387="?",0,IF(J1387&lt;&gt;"",1,0))+IF(P1387="?",0,IF(P1387&lt;&gt;"",1,0))+IF(U1387="?",0,IF(U1387&lt;&gt;"",1,0))</f>
        <v>0</v>
      </c>
      <c r="AB1387" s="355"/>
      <c r="AC1387" s="355"/>
    </row>
    <row r="1388" spans="1:29" s="354" customFormat="1" ht="9" customHeight="1" x14ac:dyDescent="0.2">
      <c r="A1388" s="292"/>
      <c r="B1388" s="281"/>
      <c r="C1388" s="749"/>
      <c r="D1388" s="749"/>
      <c r="E1388" s="749"/>
      <c r="F1388" s="749"/>
      <c r="G1388" s="749"/>
      <c r="H1388" s="749"/>
      <c r="I1388" s="749"/>
      <c r="J1388" s="749"/>
      <c r="K1388" s="749"/>
      <c r="L1388" s="749"/>
      <c r="M1388" s="749"/>
      <c r="N1388" s="749"/>
      <c r="O1388" s="749"/>
      <c r="P1388" s="749"/>
      <c r="Q1388" s="749"/>
      <c r="R1388" s="749"/>
      <c r="S1388" s="749"/>
      <c r="T1388" s="749"/>
      <c r="U1388" s="749"/>
      <c r="V1388" s="749"/>
      <c r="W1388" s="749"/>
      <c r="X1388" s="749"/>
      <c r="Y1388" s="220"/>
      <c r="Z1388" s="186"/>
      <c r="AA1388" s="1003"/>
      <c r="AB1388" s="355"/>
      <c r="AC1388" s="355"/>
    </row>
    <row r="1389" spans="1:29" s="353" customFormat="1" ht="27" customHeight="1" x14ac:dyDescent="0.2">
      <c r="A1389" s="459" t="s">
        <v>258</v>
      </c>
      <c r="B1389" s="165"/>
      <c r="C1389" s="1787" t="s">
        <v>1648</v>
      </c>
      <c r="D1389" s="1788"/>
      <c r="E1389" s="1788"/>
      <c r="F1389" s="1788"/>
      <c r="G1389" s="1788"/>
      <c r="H1389" s="1788"/>
      <c r="I1389" s="1788"/>
      <c r="J1389" s="1788"/>
      <c r="K1389" s="1788"/>
      <c r="L1389" s="1788"/>
      <c r="M1389" s="1788"/>
      <c r="N1389" s="1788"/>
      <c r="O1389" s="1788"/>
      <c r="P1389" s="1788"/>
      <c r="Q1389" s="1788"/>
      <c r="R1389" s="1788"/>
      <c r="S1389" s="1788"/>
      <c r="T1389" s="1793"/>
      <c r="U1389" s="1793"/>
      <c r="V1389" s="1793"/>
      <c r="W1389" s="1793"/>
      <c r="X1389" s="1794"/>
      <c r="Y1389" s="239"/>
      <c r="Z1389" s="166"/>
      <c r="AA1389" s="1003"/>
    </row>
    <row r="1390" spans="1:29" s="354" customFormat="1" ht="5.25" customHeight="1" x14ac:dyDescent="0.2">
      <c r="A1390" s="292"/>
      <c r="B1390" s="281"/>
      <c r="C1390" s="749"/>
      <c r="D1390" s="749"/>
      <c r="E1390" s="749"/>
      <c r="F1390" s="749"/>
      <c r="G1390" s="749"/>
      <c r="H1390" s="749"/>
      <c r="I1390" s="749"/>
      <c r="J1390" s="749"/>
      <c r="K1390" s="749"/>
      <c r="L1390" s="749"/>
      <c r="M1390" s="749"/>
      <c r="N1390" s="749"/>
      <c r="O1390" s="749"/>
      <c r="P1390" s="749"/>
      <c r="Q1390" s="749"/>
      <c r="R1390" s="749"/>
      <c r="S1390" s="749"/>
      <c r="T1390" s="749"/>
      <c r="U1390" s="749"/>
      <c r="V1390" s="749"/>
      <c r="W1390" s="749"/>
      <c r="X1390" s="749"/>
      <c r="Y1390" s="220"/>
      <c r="Z1390" s="186"/>
      <c r="AA1390" s="1003"/>
      <c r="AB1390" s="355"/>
      <c r="AC1390" s="355"/>
    </row>
    <row r="1391" spans="1:29" s="354" customFormat="1" ht="21" customHeight="1" x14ac:dyDescent="0.2">
      <c r="A1391" s="296"/>
      <c r="B1391" s="230"/>
      <c r="C1391" s="750" t="s">
        <v>1605</v>
      </c>
      <c r="D1391" s="797"/>
      <c r="E1391" s="797"/>
      <c r="F1391" s="797"/>
      <c r="G1391" s="797"/>
      <c r="H1391" s="797"/>
      <c r="I1391" s="797"/>
      <c r="J1391" s="750"/>
      <c r="K1391" s="750"/>
      <c r="L1391" s="750"/>
      <c r="M1391" s="750"/>
      <c r="N1391" s="750"/>
      <c r="O1391" s="750"/>
      <c r="P1391" s="750"/>
      <c r="Q1391" s="750"/>
      <c r="R1391" s="750"/>
      <c r="S1391" s="750"/>
      <c r="T1391" s="797"/>
      <c r="U1391" s="1795"/>
      <c r="V1391" s="1796"/>
      <c r="W1391" s="1797"/>
      <c r="X1391" s="750" t="s">
        <v>1000</v>
      </c>
      <c r="Y1391" s="797"/>
      <c r="Z1391" s="151"/>
      <c r="AA1391" s="1003">
        <f>IF(U1391="?",0,IF(U1391&lt;&gt;"",1,0))</f>
        <v>0</v>
      </c>
      <c r="AB1391" s="355"/>
      <c r="AC1391" s="355"/>
    </row>
    <row r="1392" spans="1:29" s="354" customFormat="1" ht="9" customHeight="1" x14ac:dyDescent="0.2">
      <c r="A1392" s="292"/>
      <c r="B1392" s="281"/>
      <c r="C1392" s="749"/>
      <c r="D1392" s="749"/>
      <c r="E1392" s="749"/>
      <c r="F1392" s="749"/>
      <c r="G1392" s="749"/>
      <c r="H1392" s="749"/>
      <c r="I1392" s="749"/>
      <c r="J1392" s="749"/>
      <c r="K1392" s="749"/>
      <c r="L1392" s="749"/>
      <c r="M1392" s="749"/>
      <c r="N1392" s="749"/>
      <c r="O1392" s="749"/>
      <c r="P1392" s="749"/>
      <c r="Q1392" s="749"/>
      <c r="R1392" s="749"/>
      <c r="S1392" s="749"/>
      <c r="T1392" s="749"/>
      <c r="U1392" s="749"/>
      <c r="V1392" s="749"/>
      <c r="W1392" s="749"/>
      <c r="X1392" s="749"/>
      <c r="Y1392" s="220"/>
      <c r="Z1392" s="186"/>
      <c r="AA1392" s="1003"/>
      <c r="AB1392" s="355"/>
      <c r="AC1392" s="355"/>
    </row>
    <row r="1393" spans="1:29" s="353" customFormat="1" ht="21" customHeight="1" x14ac:dyDescent="0.2">
      <c r="A1393" s="459" t="s">
        <v>258</v>
      </c>
      <c r="B1393" s="165"/>
      <c r="C1393" s="1787" t="s">
        <v>1649</v>
      </c>
      <c r="D1393" s="1788"/>
      <c r="E1393" s="1788"/>
      <c r="F1393" s="1788"/>
      <c r="G1393" s="1788"/>
      <c r="H1393" s="1788"/>
      <c r="I1393" s="1788"/>
      <c r="J1393" s="1788"/>
      <c r="K1393" s="1788"/>
      <c r="L1393" s="1788"/>
      <c r="M1393" s="1788"/>
      <c r="N1393" s="1788"/>
      <c r="O1393" s="1788"/>
      <c r="P1393" s="1788"/>
      <c r="Q1393" s="1788"/>
      <c r="R1393" s="1788"/>
      <c r="S1393" s="1788"/>
      <c r="T1393" s="1789"/>
      <c r="U1393" s="1789"/>
      <c r="V1393" s="1789"/>
      <c r="W1393" s="1789"/>
      <c r="X1393" s="1790"/>
      <c r="Y1393" s="239"/>
      <c r="Z1393" s="166"/>
      <c r="AA1393" s="1003"/>
    </row>
    <row r="1394" spans="1:29" s="354" customFormat="1" ht="9" customHeight="1" x14ac:dyDescent="0.2">
      <c r="A1394" s="292"/>
      <c r="B1394" s="281"/>
      <c r="C1394" s="749"/>
      <c r="D1394" s="749"/>
      <c r="E1394" s="749"/>
      <c r="F1394" s="749"/>
      <c r="G1394" s="749"/>
      <c r="H1394" s="749"/>
      <c r="I1394" s="749"/>
      <c r="J1394" s="749"/>
      <c r="K1394" s="749"/>
      <c r="L1394" s="749"/>
      <c r="M1394" s="749"/>
      <c r="N1394" s="749"/>
      <c r="O1394" s="749"/>
      <c r="P1394" s="749"/>
      <c r="Q1394" s="749"/>
      <c r="R1394" s="749"/>
      <c r="S1394" s="749"/>
      <c r="T1394" s="749"/>
      <c r="U1394" s="749"/>
      <c r="V1394" s="749"/>
      <c r="W1394" s="749"/>
      <c r="X1394" s="749"/>
      <c r="Y1394" s="220"/>
      <c r="Z1394" s="186"/>
      <c r="AA1394" s="1003"/>
      <c r="AB1394" s="355"/>
      <c r="AC1394" s="355"/>
    </row>
    <row r="1395" spans="1:29" s="354" customFormat="1" ht="21" customHeight="1" x14ac:dyDescent="0.2">
      <c r="A1395" s="296"/>
      <c r="B1395" s="230"/>
      <c r="C1395" s="749"/>
      <c r="D1395" s="855" t="s">
        <v>1166</v>
      </c>
      <c r="E1395" s="749" t="s">
        <v>1606</v>
      </c>
      <c r="F1395" s="749"/>
      <c r="G1395" s="749"/>
      <c r="H1395" s="749"/>
      <c r="I1395" s="749"/>
      <c r="J1395" s="749"/>
      <c r="K1395" s="749"/>
      <c r="L1395" s="855" t="s">
        <v>1166</v>
      </c>
      <c r="M1395" s="749" t="s">
        <v>1607</v>
      </c>
      <c r="N1395" s="749"/>
      <c r="O1395" s="749"/>
      <c r="P1395" s="749"/>
      <c r="Q1395" s="749"/>
      <c r="R1395" s="749"/>
      <c r="S1395" s="749"/>
      <c r="T1395" s="855" t="s">
        <v>1166</v>
      </c>
      <c r="U1395" s="749" t="s">
        <v>1608</v>
      </c>
      <c r="V1395" s="749"/>
      <c r="W1395" s="749"/>
      <c r="X1395" s="749"/>
      <c r="Y1395" s="220"/>
      <c r="Z1395" s="151"/>
      <c r="AA1395" s="1003">
        <f>IF(D1395="?",0,IF(D1395&lt;&gt;"",1,0))+IF(L1395="?",0,IF(L1395&lt;&gt;"",1,0))+IF(T1395="?",0,IF(T1395&lt;&gt;"",1,0))</f>
        <v>0</v>
      </c>
      <c r="AB1395" s="355"/>
      <c r="AC1395" s="355"/>
    </row>
    <row r="1396" spans="1:29" s="971" customFormat="1" ht="5.25" customHeight="1" x14ac:dyDescent="0.2">
      <c r="A1396" s="292"/>
      <c r="B1396" s="230"/>
      <c r="C1396" s="749"/>
      <c r="D1396" s="750"/>
      <c r="E1396" s="749"/>
      <c r="F1396" s="749"/>
      <c r="G1396" s="749"/>
      <c r="H1396" s="749"/>
      <c r="I1396" s="749"/>
      <c r="J1396" s="749"/>
      <c r="K1396" s="749"/>
      <c r="L1396" s="749"/>
      <c r="M1396" s="749"/>
      <c r="N1396" s="749"/>
      <c r="O1396" s="749"/>
      <c r="P1396" s="749"/>
      <c r="Q1396" s="749"/>
      <c r="R1396" s="749"/>
      <c r="S1396" s="963"/>
      <c r="T1396" s="963"/>
      <c r="U1396" s="963"/>
      <c r="V1396" s="963"/>
      <c r="W1396" s="963"/>
      <c r="X1396" s="963"/>
      <c r="Y1396" s="970"/>
      <c r="Z1396" s="151"/>
      <c r="AA1396" s="1006"/>
      <c r="AB1396" s="972"/>
      <c r="AC1396" s="972"/>
    </row>
    <row r="1397" spans="1:29" s="354" customFormat="1" ht="21" customHeight="1" x14ac:dyDescent="0.2">
      <c r="A1397" s="296"/>
      <c r="B1397" s="230"/>
      <c r="C1397" s="749"/>
      <c r="D1397" s="855" t="s">
        <v>1166</v>
      </c>
      <c r="E1397" s="749" t="s">
        <v>1609</v>
      </c>
      <c r="F1397" s="749"/>
      <c r="G1397" s="749"/>
      <c r="H1397" s="749"/>
      <c r="I1397" s="749"/>
      <c r="J1397" s="749"/>
      <c r="K1397" s="749"/>
      <c r="L1397" s="855" t="s">
        <v>1166</v>
      </c>
      <c r="M1397" s="749" t="s">
        <v>1610</v>
      </c>
      <c r="N1397" s="749"/>
      <c r="O1397" s="749"/>
      <c r="P1397" s="749"/>
      <c r="Q1397" s="749"/>
      <c r="R1397" s="963"/>
      <c r="S1397" s="963"/>
      <c r="T1397" s="855" t="s">
        <v>1166</v>
      </c>
      <c r="U1397" s="749" t="s">
        <v>1611</v>
      </c>
      <c r="V1397" s="963"/>
      <c r="W1397" s="963"/>
      <c r="X1397" s="749"/>
      <c r="Y1397" s="220"/>
      <c r="Z1397" s="151"/>
      <c r="AA1397" s="1003">
        <f>IF(D1397="?",0,IF(D1397&lt;&gt;"",1,0))+IF(L1397="?",0,IF(L1397&lt;&gt;"",1,0))+IF(T1397="?",0,IF(T1397&lt;&gt;"",1,0))</f>
        <v>0</v>
      </c>
      <c r="AB1397" s="355"/>
      <c r="AC1397" s="355"/>
    </row>
    <row r="1398" spans="1:29" s="971" customFormat="1" ht="5.25" customHeight="1" x14ac:dyDescent="0.2">
      <c r="A1398" s="292"/>
      <c r="B1398" s="230"/>
      <c r="C1398" s="749"/>
      <c r="D1398" s="750"/>
      <c r="E1398" s="749"/>
      <c r="F1398" s="749"/>
      <c r="G1398" s="749"/>
      <c r="H1398" s="749"/>
      <c r="I1398" s="749"/>
      <c r="J1398" s="749"/>
      <c r="K1398" s="749"/>
      <c r="L1398" s="749"/>
      <c r="M1398" s="749"/>
      <c r="N1398" s="749"/>
      <c r="O1398" s="749"/>
      <c r="P1398" s="749"/>
      <c r="Q1398" s="749"/>
      <c r="R1398" s="963"/>
      <c r="S1398" s="963"/>
      <c r="T1398" s="963"/>
      <c r="U1398" s="963"/>
      <c r="V1398" s="963"/>
      <c r="W1398" s="963"/>
      <c r="X1398" s="749"/>
      <c r="Y1398" s="970"/>
      <c r="Z1398" s="151"/>
      <c r="AA1398" s="1006"/>
      <c r="AB1398" s="972"/>
      <c r="AC1398" s="972"/>
    </row>
    <row r="1399" spans="1:29" s="354" customFormat="1" ht="21" customHeight="1" x14ac:dyDescent="0.2">
      <c r="A1399" s="296"/>
      <c r="B1399" s="230"/>
      <c r="C1399" s="749"/>
      <c r="D1399" s="855" t="s">
        <v>1166</v>
      </c>
      <c r="E1399" s="749" t="s">
        <v>1612</v>
      </c>
      <c r="F1399" s="749"/>
      <c r="G1399" s="749"/>
      <c r="H1399" s="749"/>
      <c r="I1399" s="749"/>
      <c r="J1399" s="749"/>
      <c r="K1399" s="749"/>
      <c r="L1399" s="855" t="s">
        <v>1166</v>
      </c>
      <c r="M1399" s="749" t="s">
        <v>1613</v>
      </c>
      <c r="N1399" s="749"/>
      <c r="O1399" s="749"/>
      <c r="P1399" s="749"/>
      <c r="Q1399" s="749"/>
      <c r="R1399" s="963"/>
      <c r="S1399" s="963"/>
      <c r="T1399" s="855" t="s">
        <v>1166</v>
      </c>
      <c r="U1399" s="749" t="s">
        <v>1614</v>
      </c>
      <c r="V1399" s="963"/>
      <c r="W1399" s="963"/>
      <c r="X1399" s="749"/>
      <c r="Y1399" s="220"/>
      <c r="Z1399" s="151"/>
      <c r="AA1399" s="1003">
        <f>IF(D1399="?",0,IF(D1399&lt;&gt;"",1,0))+IF(L1399="?",0,IF(L1399&lt;&gt;"",1,0))+IF(T1399="?",0,IF(T1399&lt;&gt;"",1,0))</f>
        <v>0</v>
      </c>
      <c r="AB1399" s="355"/>
      <c r="AC1399" s="355"/>
    </row>
    <row r="1400" spans="1:29" s="971" customFormat="1" ht="5.25" customHeight="1" x14ac:dyDescent="0.2">
      <c r="A1400" s="292"/>
      <c r="B1400" s="230"/>
      <c r="C1400" s="749"/>
      <c r="D1400" s="750"/>
      <c r="E1400" s="749"/>
      <c r="F1400" s="749"/>
      <c r="G1400" s="749"/>
      <c r="H1400" s="749"/>
      <c r="I1400" s="749"/>
      <c r="J1400" s="749"/>
      <c r="K1400" s="749"/>
      <c r="L1400" s="749"/>
      <c r="M1400" s="749"/>
      <c r="N1400" s="749"/>
      <c r="O1400" s="749"/>
      <c r="P1400" s="749"/>
      <c r="Q1400" s="749"/>
      <c r="R1400" s="963"/>
      <c r="S1400" s="963"/>
      <c r="T1400" s="963"/>
      <c r="U1400" s="963"/>
      <c r="V1400" s="963"/>
      <c r="W1400" s="963"/>
      <c r="X1400" s="749"/>
      <c r="Y1400" s="970"/>
      <c r="Z1400" s="151"/>
      <c r="AA1400" s="1006"/>
      <c r="AB1400" s="972"/>
      <c r="AC1400" s="972"/>
    </row>
    <row r="1401" spans="1:29" s="354" customFormat="1" ht="21" customHeight="1" x14ac:dyDescent="0.2">
      <c r="A1401" s="296"/>
      <c r="B1401" s="230"/>
      <c r="C1401" s="749"/>
      <c r="D1401" s="855" t="s">
        <v>1166</v>
      </c>
      <c r="E1401" s="749" t="s">
        <v>1615</v>
      </c>
      <c r="F1401" s="749"/>
      <c r="G1401" s="749"/>
      <c r="H1401" s="749"/>
      <c r="I1401" s="749"/>
      <c r="J1401" s="749"/>
      <c r="K1401" s="749"/>
      <c r="L1401" s="855" t="s">
        <v>1166</v>
      </c>
      <c r="M1401" s="749" t="s">
        <v>1616</v>
      </c>
      <c r="N1401" s="749"/>
      <c r="O1401" s="749"/>
      <c r="P1401" s="749"/>
      <c r="Q1401" s="749"/>
      <c r="R1401" s="963"/>
      <c r="S1401" s="963"/>
      <c r="T1401" s="855" t="s">
        <v>1166</v>
      </c>
      <c r="U1401" s="749" t="s">
        <v>1617</v>
      </c>
      <c r="V1401" s="963"/>
      <c r="W1401" s="963"/>
      <c r="X1401" s="749"/>
      <c r="Y1401" s="220"/>
      <c r="Z1401" s="151"/>
      <c r="AA1401" s="1003">
        <f>IF(D1401="?",0,IF(D1401&lt;&gt;"",1,0))+IF(L1401="?",0,IF(L1401&lt;&gt;"",1,0))+IF(T1401="?",0,IF(T1401&lt;&gt;"",1,0))</f>
        <v>0</v>
      </c>
      <c r="AB1401" s="355"/>
      <c r="AC1401" s="355"/>
    </row>
    <row r="1402" spans="1:29" s="971" customFormat="1" ht="5.25" customHeight="1" x14ac:dyDescent="0.2">
      <c r="A1402" s="292"/>
      <c r="B1402" s="230"/>
      <c r="C1402" s="749"/>
      <c r="D1402" s="750"/>
      <c r="E1402" s="750"/>
      <c r="F1402" s="750"/>
      <c r="G1402" s="750"/>
      <c r="H1402" s="750"/>
      <c r="I1402" s="750"/>
      <c r="J1402" s="750"/>
      <c r="K1402" s="750"/>
      <c r="L1402" s="749"/>
      <c r="M1402" s="749"/>
      <c r="N1402" s="750"/>
      <c r="O1402" s="750"/>
      <c r="P1402" s="750"/>
      <c r="Q1402" s="750"/>
      <c r="R1402" s="797"/>
      <c r="S1402" s="797"/>
      <c r="T1402" s="797"/>
      <c r="U1402" s="797"/>
      <c r="V1402" s="797"/>
      <c r="W1402" s="797"/>
      <c r="X1402" s="750"/>
      <c r="Y1402" s="970"/>
      <c r="Z1402" s="151"/>
      <c r="AA1402" s="1006"/>
      <c r="AB1402" s="972"/>
      <c r="AC1402" s="972"/>
    </row>
    <row r="1403" spans="1:29" s="354" customFormat="1" ht="21" customHeight="1" x14ac:dyDescent="0.2">
      <c r="A1403" s="296"/>
      <c r="B1403" s="230"/>
      <c r="C1403" s="749"/>
      <c r="D1403" s="749" t="s">
        <v>1635</v>
      </c>
      <c r="E1403" s="750"/>
      <c r="F1403" s="1785"/>
      <c r="G1403" s="1786"/>
      <c r="H1403" s="1786"/>
      <c r="I1403" s="1786"/>
      <c r="J1403" s="1786"/>
      <c r="K1403" s="750"/>
      <c r="L1403" s="855" t="s">
        <v>1166</v>
      </c>
      <c r="M1403" s="749" t="s">
        <v>1618</v>
      </c>
      <c r="N1403" s="750"/>
      <c r="O1403" s="750"/>
      <c r="P1403" s="750"/>
      <c r="Q1403" s="750"/>
      <c r="R1403" s="797"/>
      <c r="S1403" s="797"/>
      <c r="T1403" s="855" t="s">
        <v>1166</v>
      </c>
      <c r="U1403" s="749" t="s">
        <v>1619</v>
      </c>
      <c r="V1403" s="797"/>
      <c r="W1403" s="797"/>
      <c r="X1403" s="750"/>
      <c r="Y1403" s="220"/>
      <c r="Z1403" s="151"/>
      <c r="AA1403" s="1003">
        <f>IF(F1403="?",0,IF(F1403&lt;&gt;"",1,0))+IF(L1403="?",0,IF(L1403&lt;&gt;"",1,0))+IF(T1403="?",0,IF(T1403&lt;&gt;"",1,0))</f>
        <v>0</v>
      </c>
      <c r="AB1403" s="355"/>
      <c r="AC1403" s="355"/>
    </row>
    <row r="1404" spans="1:29" ht="9" customHeight="1" x14ac:dyDescent="0.2">
      <c r="A1404" s="292"/>
      <c r="B1404" s="281"/>
      <c r="C1404" s="749"/>
      <c r="D1404" s="749"/>
      <c r="E1404" s="749"/>
      <c r="F1404" s="749"/>
      <c r="G1404" s="749"/>
      <c r="H1404" s="749"/>
      <c r="I1404" s="749"/>
      <c r="J1404" s="749"/>
      <c r="K1404" s="749"/>
      <c r="L1404" s="749"/>
      <c r="M1404" s="749"/>
      <c r="N1404" s="610"/>
      <c r="O1404" s="610"/>
      <c r="P1404" s="610"/>
      <c r="Q1404" s="610"/>
      <c r="R1404" s="749"/>
      <c r="S1404" s="749"/>
      <c r="T1404" s="749"/>
      <c r="U1404" s="610"/>
      <c r="V1404" s="610"/>
      <c r="W1404" s="610"/>
      <c r="X1404" s="610"/>
      <c r="Y1404" s="183"/>
      <c r="Z1404" s="186"/>
      <c r="AA1404" s="1003"/>
    </row>
    <row r="1405" spans="1:29" s="354" customFormat="1" ht="5.45" customHeight="1" x14ac:dyDescent="0.2">
      <c r="A1405" s="292"/>
      <c r="B1405" s="964"/>
      <c r="C1405" s="965"/>
      <c r="D1405" s="965"/>
      <c r="E1405" s="965"/>
      <c r="F1405" s="965"/>
      <c r="G1405" s="965"/>
      <c r="H1405" s="965"/>
      <c r="I1405" s="965"/>
      <c r="J1405" s="965"/>
      <c r="K1405" s="965"/>
      <c r="L1405" s="965"/>
      <c r="M1405" s="965"/>
      <c r="N1405" s="965"/>
      <c r="O1405" s="965"/>
      <c r="P1405" s="965"/>
      <c r="Q1405" s="965"/>
      <c r="R1405" s="965"/>
      <c r="S1405" s="965"/>
      <c r="T1405" s="965"/>
      <c r="U1405" s="965"/>
      <c r="V1405" s="802"/>
      <c r="W1405" s="802"/>
      <c r="X1405" s="802"/>
      <c r="Y1405" s="802"/>
      <c r="Z1405" s="803"/>
      <c r="AA1405" s="1003"/>
    </row>
    <row r="1406" spans="1:29" s="885" customFormat="1" ht="36" customHeight="1" x14ac:dyDescent="0.2">
      <c r="A1406" s="292"/>
      <c r="B1406" s="225"/>
      <c r="C1406" s="1730" t="s">
        <v>977</v>
      </c>
      <c r="D1406" s="1791"/>
      <c r="E1406" s="1791"/>
      <c r="F1406" s="1791"/>
      <c r="G1406" s="1791"/>
      <c r="H1406" s="1791"/>
      <c r="I1406" s="1791"/>
      <c r="J1406" s="1791"/>
      <c r="K1406" s="1791"/>
      <c r="L1406" s="1791"/>
      <c r="M1406" s="1791"/>
      <c r="N1406" s="1791"/>
      <c r="O1406" s="1791"/>
      <c r="P1406" s="1791"/>
      <c r="Q1406" s="1791"/>
      <c r="R1406" s="1791"/>
      <c r="S1406" s="1791"/>
      <c r="T1406" s="1791"/>
      <c r="U1406" s="1791"/>
      <c r="V1406" s="1791"/>
      <c r="W1406" s="1791"/>
      <c r="X1406" s="1792"/>
      <c r="Y1406" s="698"/>
      <c r="Z1406" s="226"/>
      <c r="AA1406" s="1003"/>
    </row>
    <row r="1407" spans="1:29" s="354" customFormat="1" ht="5.25" customHeight="1" x14ac:dyDescent="0.2">
      <c r="A1407" s="292"/>
      <c r="B1407" s="230"/>
      <c r="C1407" s="750"/>
      <c r="D1407" s="750"/>
      <c r="E1407" s="750"/>
      <c r="F1407" s="750"/>
      <c r="G1407" s="750"/>
      <c r="H1407" s="750"/>
      <c r="I1407" s="750"/>
      <c r="J1407" s="750"/>
      <c r="K1407" s="750"/>
      <c r="L1407" s="750"/>
      <c r="M1407" s="750"/>
      <c r="N1407" s="750"/>
      <c r="O1407" s="750"/>
      <c r="P1407" s="750"/>
      <c r="Q1407" s="750"/>
      <c r="R1407" s="750"/>
      <c r="S1407" s="750"/>
      <c r="T1407" s="750"/>
      <c r="U1407" s="750"/>
      <c r="V1407" s="750"/>
      <c r="W1407" s="750"/>
      <c r="X1407" s="750"/>
      <c r="Y1407" s="750"/>
      <c r="Z1407" s="151"/>
      <c r="AA1407" s="1003"/>
    </row>
    <row r="1408" spans="1:29" s="974" customFormat="1" ht="22.5" customHeight="1" x14ac:dyDescent="0.2">
      <c r="A1408" s="292"/>
      <c r="B1408" s="966"/>
      <c r="C1408" s="746" t="s">
        <v>1620</v>
      </c>
      <c r="D1408" s="746"/>
      <c r="E1408" s="746"/>
      <c r="F1408" s="746"/>
      <c r="G1408" s="746"/>
      <c r="H1408" s="746"/>
      <c r="I1408" s="746"/>
      <c r="J1408" s="746"/>
      <c r="K1408" s="746"/>
      <c r="L1408" s="746"/>
      <c r="M1408" s="746"/>
      <c r="N1408" s="746"/>
      <c r="O1408" s="746"/>
      <c r="P1408" s="746"/>
      <c r="Q1408" s="746"/>
      <c r="R1408" s="749"/>
      <c r="S1408" s="749"/>
      <c r="T1408" s="749"/>
      <c r="U1408" s="749"/>
      <c r="V1408" s="749"/>
      <c r="W1408" s="749"/>
      <c r="X1408" s="749"/>
      <c r="Y1408" s="963"/>
      <c r="Z1408" s="973"/>
      <c r="AA1408" s="1003"/>
    </row>
    <row r="1409" spans="1:30" s="354" customFormat="1" ht="5.25" customHeight="1" x14ac:dyDescent="0.2">
      <c r="A1409" s="292"/>
      <c r="B1409" s="230"/>
      <c r="C1409" s="750"/>
      <c r="D1409" s="748"/>
      <c r="E1409" s="748"/>
      <c r="F1409" s="750"/>
      <c r="G1409" s="750"/>
      <c r="H1409" s="750"/>
      <c r="I1409" s="750"/>
      <c r="J1409" s="750"/>
      <c r="K1409" s="750"/>
      <c r="L1409" s="750"/>
      <c r="M1409" s="750"/>
      <c r="N1409" s="750"/>
      <c r="O1409" s="750"/>
      <c r="P1409" s="750"/>
      <c r="Q1409" s="750"/>
      <c r="R1409" s="750"/>
      <c r="S1409" s="750"/>
      <c r="T1409" s="750"/>
      <c r="U1409" s="750"/>
      <c r="V1409" s="750"/>
      <c r="W1409" s="750"/>
      <c r="X1409" s="750"/>
      <c r="Y1409" s="750"/>
      <c r="Z1409" s="151"/>
      <c r="AA1409" s="1003"/>
    </row>
    <row r="1410" spans="1:30" s="354" customFormat="1" ht="21" customHeight="1" x14ac:dyDescent="0.2">
      <c r="A1410" s="292"/>
      <c r="B1410" s="230"/>
      <c r="C1410" s="750" t="s">
        <v>82</v>
      </c>
      <c r="D1410" s="748"/>
      <c r="E1410" s="748"/>
      <c r="F1410" s="750"/>
      <c r="G1410" s="750"/>
      <c r="H1410" s="750"/>
      <c r="I1410" s="1268"/>
      <c r="J1410" s="1268"/>
      <c r="K1410" s="1268"/>
      <c r="L1410" s="1268"/>
      <c r="M1410" s="1268"/>
      <c r="N1410" s="1268"/>
      <c r="O1410" s="1268"/>
      <c r="P1410" s="1268"/>
      <c r="Q1410" s="1268"/>
      <c r="R1410" s="1268"/>
      <c r="S1410" s="1268"/>
      <c r="T1410" s="1268"/>
      <c r="U1410" s="1268"/>
      <c r="V1410" s="1268"/>
      <c r="W1410" s="1268"/>
      <c r="X1410" s="1268"/>
      <c r="Y1410" s="750"/>
      <c r="Z1410" s="151"/>
      <c r="AA1410" s="1003">
        <f>IF(I1410="?",0,IF(I1410&lt;&gt;"",1,0))</f>
        <v>0</v>
      </c>
    </row>
    <row r="1411" spans="1:30" s="354" customFormat="1" ht="5.25" customHeight="1" x14ac:dyDescent="0.2">
      <c r="A1411" s="292"/>
      <c r="B1411" s="230"/>
      <c r="C1411" s="749"/>
      <c r="D1411" s="748"/>
      <c r="E1411" s="748"/>
      <c r="F1411" s="750"/>
      <c r="G1411" s="750"/>
      <c r="H1411" s="750"/>
      <c r="I1411" s="750"/>
      <c r="J1411" s="750"/>
      <c r="K1411" s="750"/>
      <c r="L1411" s="750"/>
      <c r="M1411" s="750"/>
      <c r="N1411" s="750"/>
      <c r="O1411" s="750"/>
      <c r="P1411" s="750"/>
      <c r="Q1411" s="750"/>
      <c r="R1411" s="750"/>
      <c r="S1411" s="750"/>
      <c r="T1411" s="750"/>
      <c r="U1411" s="750"/>
      <c r="V1411" s="750"/>
      <c r="W1411" s="750"/>
      <c r="X1411" s="750"/>
      <c r="Y1411" s="750"/>
      <c r="Z1411" s="151"/>
      <c r="AA1411" s="1003"/>
    </row>
    <row r="1412" spans="1:30" s="354" customFormat="1" ht="21" customHeight="1" x14ac:dyDescent="0.2">
      <c r="A1412" s="292"/>
      <c r="B1412" s="235"/>
      <c r="C1412" s="750" t="s">
        <v>61</v>
      </c>
      <c r="D1412" s="748"/>
      <c r="E1412" s="748"/>
      <c r="F1412" s="750"/>
      <c r="G1412" s="750"/>
      <c r="H1412" s="750"/>
      <c r="I1412" s="1268"/>
      <c r="J1412" s="1268"/>
      <c r="K1412" s="1268"/>
      <c r="L1412" s="1268"/>
      <c r="M1412" s="1268"/>
      <c r="N1412" s="1268"/>
      <c r="O1412" s="1268"/>
      <c r="P1412" s="1268"/>
      <c r="Q1412" s="1268"/>
      <c r="R1412" s="1268"/>
      <c r="S1412" s="1268"/>
      <c r="T1412" s="1268"/>
      <c r="U1412" s="1268"/>
      <c r="V1412" s="1268"/>
      <c r="W1412" s="1268"/>
      <c r="X1412" s="1268"/>
      <c r="Y1412" s="750"/>
      <c r="Z1412" s="151"/>
      <c r="AA1412" s="1003">
        <f>IF(I1412="?",0,IF(I1412&lt;&gt;"",1,0))</f>
        <v>0</v>
      </c>
    </row>
    <row r="1413" spans="1:30" s="354" customFormat="1" ht="5.25" customHeight="1" x14ac:dyDescent="0.2">
      <c r="A1413" s="292"/>
      <c r="B1413" s="230"/>
      <c r="C1413" s="749"/>
      <c r="D1413" s="748"/>
      <c r="E1413" s="748"/>
      <c r="F1413" s="750"/>
      <c r="G1413" s="750"/>
      <c r="H1413" s="750"/>
      <c r="I1413" s="750"/>
      <c r="J1413" s="750"/>
      <c r="K1413" s="750"/>
      <c r="L1413" s="750"/>
      <c r="M1413" s="750"/>
      <c r="N1413" s="750"/>
      <c r="O1413" s="750"/>
      <c r="P1413" s="750"/>
      <c r="Q1413" s="750"/>
      <c r="R1413" s="750"/>
      <c r="S1413" s="750"/>
      <c r="T1413" s="750"/>
      <c r="U1413" s="750"/>
      <c r="V1413" s="750"/>
      <c r="W1413" s="750"/>
      <c r="X1413" s="750"/>
      <c r="Y1413" s="750"/>
      <c r="Z1413" s="151"/>
      <c r="AA1413" s="1003"/>
    </row>
    <row r="1414" spans="1:30" s="354" customFormat="1" ht="21" customHeight="1" x14ac:dyDescent="0.2">
      <c r="A1414" s="292"/>
      <c r="B1414" s="235"/>
      <c r="C1414" s="750" t="s">
        <v>238</v>
      </c>
      <c r="D1414" s="748"/>
      <c r="E1414" s="748"/>
      <c r="F1414" s="750"/>
      <c r="G1414" s="750"/>
      <c r="H1414" s="750"/>
      <c r="I1414" s="1268"/>
      <c r="J1414" s="1268"/>
      <c r="K1414" s="1268"/>
      <c r="L1414" s="1268"/>
      <c r="M1414" s="1268"/>
      <c r="N1414" s="1268"/>
      <c r="O1414" s="1268"/>
      <c r="P1414" s="1268"/>
      <c r="Q1414" s="1268"/>
      <c r="R1414" s="1268"/>
      <c r="S1414" s="1268"/>
      <c r="T1414" s="1268"/>
      <c r="U1414" s="1268"/>
      <c r="V1414" s="1268"/>
      <c r="W1414" s="1268"/>
      <c r="X1414" s="1268"/>
      <c r="Y1414" s="750"/>
      <c r="Z1414" s="151"/>
      <c r="AA1414" s="1003">
        <f>IF(I1414="?",0,IF(I1414&lt;&gt;"",1,0))</f>
        <v>0</v>
      </c>
    </row>
    <row r="1415" spans="1:30" s="354" customFormat="1" ht="5.25" customHeight="1" x14ac:dyDescent="0.2">
      <c r="A1415" s="292"/>
      <c r="B1415" s="228"/>
      <c r="C1415" s="229"/>
      <c r="D1415" s="229"/>
      <c r="E1415" s="229"/>
      <c r="F1415" s="229"/>
      <c r="G1415" s="229"/>
      <c r="H1415" s="229"/>
      <c r="I1415" s="229"/>
      <c r="J1415" s="229"/>
      <c r="K1415" s="229"/>
      <c r="L1415" s="229"/>
      <c r="M1415" s="229"/>
      <c r="N1415" s="229"/>
      <c r="O1415" s="229"/>
      <c r="P1415" s="229"/>
      <c r="Q1415" s="229"/>
      <c r="R1415" s="229"/>
      <c r="S1415" s="229"/>
      <c r="T1415" s="229"/>
      <c r="U1415" s="229"/>
      <c r="V1415" s="229"/>
      <c r="W1415" s="229"/>
      <c r="X1415" s="229"/>
      <c r="Y1415" s="229"/>
      <c r="Z1415" s="155"/>
      <c r="AA1415" s="1003"/>
    </row>
    <row r="1416" spans="1:30" s="354" customFormat="1" ht="5.25" customHeight="1" x14ac:dyDescent="0.2">
      <c r="A1416" s="292"/>
      <c r="B1416" s="230"/>
      <c r="C1416" s="750"/>
      <c r="D1416" s="750"/>
      <c r="E1416" s="750"/>
      <c r="F1416" s="750"/>
      <c r="G1416" s="750"/>
      <c r="H1416" s="750"/>
      <c r="I1416" s="750"/>
      <c r="J1416" s="750"/>
      <c r="K1416" s="750"/>
      <c r="L1416" s="750"/>
      <c r="M1416" s="750"/>
      <c r="N1416" s="750"/>
      <c r="O1416" s="750"/>
      <c r="P1416" s="750"/>
      <c r="Q1416" s="750"/>
      <c r="R1416" s="750"/>
      <c r="S1416" s="750"/>
      <c r="T1416" s="750"/>
      <c r="U1416" s="750"/>
      <c r="V1416" s="750"/>
      <c r="W1416" s="750"/>
      <c r="X1416" s="750"/>
      <c r="Y1416" s="750"/>
      <c r="Z1416" s="151"/>
      <c r="AA1416" s="1003"/>
    </row>
    <row r="1417" spans="1:30" s="884" customFormat="1" ht="36" customHeight="1" x14ac:dyDescent="0.2">
      <c r="A1417" s="292"/>
      <c r="B1417" s="225"/>
      <c r="C1417" s="1730" t="s">
        <v>976</v>
      </c>
      <c r="D1417" s="1791"/>
      <c r="E1417" s="1791"/>
      <c r="F1417" s="1791"/>
      <c r="G1417" s="1791"/>
      <c r="H1417" s="1791"/>
      <c r="I1417" s="1791"/>
      <c r="J1417" s="1791"/>
      <c r="K1417" s="1791"/>
      <c r="L1417" s="1791"/>
      <c r="M1417" s="1791"/>
      <c r="N1417" s="1791"/>
      <c r="O1417" s="1791"/>
      <c r="P1417" s="1791"/>
      <c r="Q1417" s="1791"/>
      <c r="R1417" s="1791"/>
      <c r="S1417" s="1791"/>
      <c r="T1417" s="1791"/>
      <c r="U1417" s="1791"/>
      <c r="V1417" s="1791"/>
      <c r="W1417" s="1791"/>
      <c r="X1417" s="1792"/>
      <c r="Y1417" s="698"/>
      <c r="Z1417" s="226"/>
      <c r="AA1417" s="1003"/>
    </row>
    <row r="1418" spans="1:30" s="354" customFormat="1" ht="5.25" customHeight="1" x14ac:dyDescent="0.2">
      <c r="A1418" s="292"/>
      <c r="B1418" s="228"/>
      <c r="C1418" s="229"/>
      <c r="D1418" s="229"/>
      <c r="E1418" s="229"/>
      <c r="F1418" s="229"/>
      <c r="G1418" s="229"/>
      <c r="H1418" s="229"/>
      <c r="I1418" s="229"/>
      <c r="J1418" s="229"/>
      <c r="K1418" s="229"/>
      <c r="L1418" s="229"/>
      <c r="M1418" s="229"/>
      <c r="N1418" s="229"/>
      <c r="O1418" s="229"/>
      <c r="P1418" s="229"/>
      <c r="Q1418" s="229"/>
      <c r="R1418" s="229"/>
      <c r="S1418" s="229"/>
      <c r="T1418" s="229"/>
      <c r="U1418" s="229"/>
      <c r="V1418" s="229"/>
      <c r="W1418" s="229"/>
      <c r="X1418" s="229"/>
      <c r="Y1418" s="229"/>
      <c r="Z1418" s="155"/>
      <c r="AA1418" s="1003"/>
    </row>
    <row r="1419" spans="1:30" s="354" customFormat="1" ht="5.25" customHeight="1" x14ac:dyDescent="0.2">
      <c r="A1419" s="292"/>
      <c r="B1419" s="230"/>
      <c r="C1419" s="750"/>
      <c r="D1419" s="750"/>
      <c r="E1419" s="750"/>
      <c r="F1419" s="750"/>
      <c r="G1419" s="750"/>
      <c r="H1419" s="750"/>
      <c r="I1419" s="750"/>
      <c r="J1419" s="750"/>
      <c r="K1419" s="750"/>
      <c r="L1419" s="750"/>
      <c r="M1419" s="750"/>
      <c r="N1419" s="750"/>
      <c r="O1419" s="750"/>
      <c r="P1419" s="750"/>
      <c r="Q1419" s="750"/>
      <c r="R1419" s="750"/>
      <c r="S1419" s="750"/>
      <c r="T1419" s="750"/>
      <c r="U1419" s="750"/>
      <c r="V1419" s="750"/>
      <c r="W1419" s="750"/>
      <c r="X1419" s="750"/>
      <c r="Y1419" s="750"/>
      <c r="Z1419" s="151"/>
      <c r="AA1419" s="1003"/>
    </row>
    <row r="1420" spans="1:30" s="354" customFormat="1" ht="30.75" customHeight="1" x14ac:dyDescent="0.2">
      <c r="A1420" s="292"/>
      <c r="B1420" s="230"/>
      <c r="C1420" s="1273" t="s">
        <v>1141</v>
      </c>
      <c r="D1420" s="1273"/>
      <c r="E1420" s="1273"/>
      <c r="F1420" s="1273"/>
      <c r="G1420" s="1273"/>
      <c r="H1420" s="1273"/>
      <c r="I1420" s="1273"/>
      <c r="J1420" s="1273"/>
      <c r="K1420" s="1273"/>
      <c r="L1420" s="1273"/>
      <c r="M1420" s="1273"/>
      <c r="N1420" s="1274"/>
      <c r="O1420" s="1274"/>
      <c r="P1420" s="1274"/>
      <c r="Q1420" s="1274"/>
      <c r="R1420" s="1274"/>
      <c r="S1420" s="1274"/>
      <c r="T1420" s="1274"/>
      <c r="U1420" s="332"/>
      <c r="V1420" s="332"/>
      <c r="W1420" s="1188" t="s">
        <v>1166</v>
      </c>
      <c r="X1420" s="1189"/>
      <c r="Y1420" s="750"/>
      <c r="Z1420" s="151"/>
      <c r="AA1420" s="1003">
        <f>IF(W1420="?",0,IF(W1420&lt;&gt;"",1,0))</f>
        <v>0</v>
      </c>
    </row>
    <row r="1421" spans="1:30" s="354" customFormat="1" ht="10.5" customHeight="1" x14ac:dyDescent="0.2">
      <c r="A1421" s="288" t="str">
        <f>IF($L$4&lt;&gt;"",$L$4,"")</f>
        <v>00000000</v>
      </c>
      <c r="B1421" s="197"/>
      <c r="C1421" s="198"/>
      <c r="D1421" s="198"/>
      <c r="E1421" s="198"/>
      <c r="F1421" s="198"/>
      <c r="G1421" s="198"/>
      <c r="H1421" s="198"/>
      <c r="I1421" s="198"/>
      <c r="J1421" s="198"/>
      <c r="K1421" s="198"/>
      <c r="L1421" s="198"/>
      <c r="M1421" s="198"/>
      <c r="N1421" s="198"/>
      <c r="O1421" s="198"/>
      <c r="P1421" s="198"/>
      <c r="Q1421" s="198"/>
      <c r="R1421" s="198"/>
      <c r="S1421" s="198"/>
      <c r="T1421" s="198"/>
      <c r="U1421" s="198"/>
      <c r="V1421" s="198"/>
      <c r="W1421" s="198"/>
      <c r="X1421" s="198"/>
      <c r="Y1421" s="198"/>
      <c r="Z1421" s="159"/>
      <c r="AA1421" s="1003"/>
    </row>
    <row r="1422" spans="1:30" s="354" customFormat="1" ht="5.25" customHeight="1" x14ac:dyDescent="0.2">
      <c r="A1422" s="292"/>
      <c r="B1422" s="964"/>
      <c r="C1422" s="965"/>
      <c r="D1422" s="965"/>
      <c r="E1422" s="965"/>
      <c r="F1422" s="965"/>
      <c r="G1422" s="965"/>
      <c r="H1422" s="965"/>
      <c r="I1422" s="965"/>
      <c r="J1422" s="965"/>
      <c r="K1422" s="965"/>
      <c r="L1422" s="965"/>
      <c r="M1422" s="965"/>
      <c r="N1422" s="965"/>
      <c r="O1422" s="965"/>
      <c r="P1422" s="965"/>
      <c r="Q1422" s="965"/>
      <c r="R1422" s="965"/>
      <c r="S1422" s="965"/>
      <c r="T1422" s="965"/>
      <c r="U1422" s="965"/>
      <c r="V1422" s="802"/>
      <c r="W1422" s="802"/>
      <c r="X1422" s="802"/>
      <c r="Y1422" s="802"/>
      <c r="Z1422" s="803"/>
      <c r="AA1422" s="1003"/>
      <c r="AB1422" s="146"/>
      <c r="AC1422" s="146"/>
      <c r="AD1422" s="146"/>
    </row>
    <row r="1423" spans="1:30" s="354" customFormat="1" ht="21" customHeight="1" x14ac:dyDescent="0.2">
      <c r="A1423" s="292"/>
      <c r="B1423" s="281"/>
      <c r="C1423" s="1807" t="s">
        <v>1324</v>
      </c>
      <c r="D1423" s="1673"/>
      <c r="E1423" s="1673"/>
      <c r="F1423" s="1673"/>
      <c r="G1423" s="847" t="s">
        <v>1667</v>
      </c>
      <c r="H1423" s="1808" t="str">
        <f>$L$10</f>
        <v/>
      </c>
      <c r="I1423" s="1809"/>
      <c r="J1423" s="1809"/>
      <c r="K1423" s="1809"/>
      <c r="L1423" s="1809"/>
      <c r="M1423" s="1809"/>
      <c r="N1423" s="1809"/>
      <c r="O1423" s="1809"/>
      <c r="P1423" s="1809"/>
      <c r="Q1423" s="1809"/>
      <c r="R1423" s="1809"/>
      <c r="S1423" s="1809"/>
      <c r="T1423" s="1810"/>
      <c r="U1423" s="1811" t="str">
        <f>$L$4</f>
        <v>00000000</v>
      </c>
      <c r="V1423" s="1812"/>
      <c r="W1423" s="1812"/>
      <c r="X1423" s="1813"/>
      <c r="Y1423" s="806"/>
      <c r="Z1423" s="186"/>
      <c r="AA1423" s="1003">
        <f>IF(SUM(AA1424:AA1475)&gt;0,10000,0)</f>
        <v>0</v>
      </c>
      <c r="AB1423" s="146"/>
      <c r="AC1423" s="146"/>
      <c r="AD1423" s="146"/>
    </row>
    <row r="1424" spans="1:30" ht="9" customHeight="1" x14ac:dyDescent="0.2">
      <c r="A1424" s="292"/>
      <c r="B1424" s="160"/>
      <c r="C1424" s="750"/>
      <c r="D1424" s="750"/>
      <c r="E1424" s="750"/>
      <c r="F1424" s="750"/>
      <c r="G1424" s="750"/>
      <c r="H1424" s="750"/>
      <c r="I1424" s="750"/>
      <c r="J1424" s="750"/>
      <c r="K1424" s="750"/>
      <c r="L1424" s="750"/>
      <c r="M1424" s="750"/>
      <c r="N1424" s="750"/>
      <c r="O1424" s="750"/>
      <c r="P1424" s="750"/>
      <c r="Q1424" s="750"/>
      <c r="R1424" s="750"/>
      <c r="S1424" s="750"/>
      <c r="T1424" s="750"/>
      <c r="U1424" s="750"/>
      <c r="V1424" s="750"/>
      <c r="W1424" s="750"/>
      <c r="X1424" s="750"/>
      <c r="Y1424" s="193"/>
      <c r="Z1424" s="186"/>
      <c r="AA1424" s="1003"/>
    </row>
    <row r="1425" spans="1:29" ht="21" customHeight="1" x14ac:dyDescent="0.2">
      <c r="A1425" s="296"/>
      <c r="B1425" s="160"/>
      <c r="C1425" s="750"/>
      <c r="D1425" s="797"/>
      <c r="E1425" s="797" t="s">
        <v>1596</v>
      </c>
      <c r="F1425" s="1800"/>
      <c r="G1425" s="1801"/>
      <c r="H1425" s="1801"/>
      <c r="I1425" s="1801"/>
      <c r="J1425" s="1801"/>
      <c r="K1425" s="1801"/>
      <c r="L1425" s="1801"/>
      <c r="M1425" s="1801"/>
      <c r="N1425" s="1801"/>
      <c r="O1425" s="1801"/>
      <c r="P1425" s="1801"/>
      <c r="Q1425" s="1801"/>
      <c r="R1425" s="1801"/>
      <c r="S1425" s="1801"/>
      <c r="T1425" s="1801"/>
      <c r="U1425" s="1801"/>
      <c r="V1425" s="1801"/>
      <c r="W1425" s="1801"/>
      <c r="X1425" s="1801"/>
      <c r="Y1425" s="193"/>
      <c r="Z1425" s="186"/>
      <c r="AA1425" s="1003">
        <f>IF(F1425="?",0,IF(F1425&lt;&gt;"",1,0))</f>
        <v>0</v>
      </c>
    </row>
    <row r="1426" spans="1:29" s="354" customFormat="1" ht="5.25" customHeight="1" x14ac:dyDescent="0.2">
      <c r="A1426" s="292"/>
      <c r="B1426" s="230"/>
      <c r="C1426" s="797"/>
      <c r="D1426" s="797"/>
      <c r="E1426" s="750"/>
      <c r="F1426" s="750"/>
      <c r="G1426" s="750"/>
      <c r="H1426" s="750"/>
      <c r="I1426" s="750"/>
      <c r="J1426" s="750"/>
      <c r="K1426" s="750"/>
      <c r="L1426" s="750"/>
      <c r="M1426" s="750"/>
      <c r="N1426" s="750"/>
      <c r="O1426" s="750"/>
      <c r="P1426" s="750"/>
      <c r="Q1426" s="750"/>
      <c r="R1426" s="797"/>
      <c r="S1426" s="797"/>
      <c r="T1426" s="797"/>
      <c r="U1426" s="797"/>
      <c r="V1426" s="797"/>
      <c r="W1426" s="797"/>
      <c r="X1426" s="750"/>
      <c r="Y1426" s="970"/>
      <c r="Z1426" s="151"/>
      <c r="AA1426" s="1003"/>
      <c r="AB1426" s="355"/>
      <c r="AC1426" s="355"/>
    </row>
    <row r="1427" spans="1:29" ht="21" customHeight="1" x14ac:dyDescent="0.2">
      <c r="A1427" s="296"/>
      <c r="B1427" s="160"/>
      <c r="C1427" s="750"/>
      <c r="D1427" s="750"/>
      <c r="E1427" s="797" t="s">
        <v>1070</v>
      </c>
      <c r="F1427" s="1798"/>
      <c r="G1427" s="1799"/>
      <c r="H1427" s="750"/>
      <c r="I1427" s="797" t="s">
        <v>905</v>
      </c>
      <c r="J1427" s="1800"/>
      <c r="K1427" s="1801"/>
      <c r="L1427" s="1801"/>
      <c r="M1427" s="1801"/>
      <c r="N1427" s="1801"/>
      <c r="O1427" s="1801"/>
      <c r="P1427" s="1801"/>
      <c r="Q1427" s="1801"/>
      <c r="R1427" s="1801"/>
      <c r="S1427" s="1801"/>
      <c r="T1427" s="1801"/>
      <c r="U1427" s="1801"/>
      <c r="V1427" s="1801"/>
      <c r="W1427" s="1801"/>
      <c r="X1427" s="1801"/>
      <c r="Y1427" s="193"/>
      <c r="Z1427" s="186"/>
      <c r="AA1427" s="1003">
        <f>IF(F1427="?",0,IF(F1427&lt;&gt;"",1,0))+IF(J1427="?",0,IF(J1427&lt;&gt;"",1,0))</f>
        <v>0</v>
      </c>
    </row>
    <row r="1428" spans="1:29" s="354" customFormat="1" ht="9" customHeight="1" x14ac:dyDescent="0.2">
      <c r="A1428" s="292"/>
      <c r="B1428" s="230"/>
      <c r="C1428" s="797"/>
      <c r="D1428" s="797"/>
      <c r="E1428" s="750"/>
      <c r="F1428" s="750"/>
      <c r="G1428" s="750"/>
      <c r="H1428" s="750"/>
      <c r="I1428" s="750"/>
      <c r="J1428" s="750"/>
      <c r="K1428" s="750"/>
      <c r="L1428" s="750"/>
      <c r="M1428" s="750"/>
      <c r="N1428" s="750"/>
      <c r="O1428" s="750"/>
      <c r="P1428" s="750"/>
      <c r="Q1428" s="750"/>
      <c r="R1428" s="797"/>
      <c r="S1428" s="797"/>
      <c r="T1428" s="797"/>
      <c r="U1428" s="797"/>
      <c r="V1428" s="797"/>
      <c r="W1428" s="797"/>
      <c r="X1428" s="750"/>
      <c r="Y1428" s="970"/>
      <c r="Z1428" s="151"/>
      <c r="AA1428" s="1003"/>
      <c r="AB1428" s="355"/>
      <c r="AC1428" s="355"/>
    </row>
    <row r="1429" spans="1:29" s="354" customFormat="1" ht="24" customHeight="1" x14ac:dyDescent="0.2">
      <c r="A1429" s="296"/>
      <c r="B1429" s="230"/>
      <c r="C1429" s="1802" t="s">
        <v>1597</v>
      </c>
      <c r="D1429" s="1803"/>
      <c r="E1429" s="1803"/>
      <c r="F1429" s="1803"/>
      <c r="G1429" s="1803"/>
      <c r="H1429" s="1803"/>
      <c r="I1429" s="1803"/>
      <c r="J1429" s="1803"/>
      <c r="K1429" s="1803"/>
      <c r="L1429" s="1803"/>
      <c r="M1429" s="1803"/>
      <c r="N1429" s="1803"/>
      <c r="O1429" s="1803"/>
      <c r="P1429" s="1803"/>
      <c r="Q1429" s="1803"/>
      <c r="R1429" s="1803"/>
      <c r="S1429" s="1803"/>
      <c r="T1429" s="1803"/>
      <c r="U1429" s="963"/>
      <c r="V1429" s="855" t="s">
        <v>1166</v>
      </c>
      <c r="W1429" s="103"/>
      <c r="X1429" s="855" t="s">
        <v>1166</v>
      </c>
      <c r="Y1429" s="797"/>
      <c r="Z1429" s="151"/>
      <c r="AA1429" s="1003">
        <f>IF(V1429="?",0,IF(V1429&lt;&gt;"",1,0))+IF(X1429="?",0,IF(X1429&lt;&gt;"",1,0))</f>
        <v>0</v>
      </c>
      <c r="AB1429" s="355"/>
      <c r="AC1429" s="355"/>
    </row>
    <row r="1430" spans="1:29" s="354" customFormat="1" ht="9" customHeight="1" x14ac:dyDescent="0.2">
      <c r="A1430" s="292"/>
      <c r="B1430" s="230"/>
      <c r="C1430" s="797"/>
      <c r="D1430" s="797"/>
      <c r="E1430" s="750"/>
      <c r="F1430" s="750"/>
      <c r="G1430" s="750"/>
      <c r="H1430" s="750"/>
      <c r="I1430" s="750"/>
      <c r="J1430" s="750"/>
      <c r="K1430" s="750"/>
      <c r="L1430" s="750"/>
      <c r="M1430" s="750"/>
      <c r="N1430" s="750"/>
      <c r="O1430" s="750"/>
      <c r="P1430" s="750"/>
      <c r="Q1430" s="750"/>
      <c r="R1430" s="797"/>
      <c r="S1430" s="797"/>
      <c r="T1430" s="797"/>
      <c r="U1430" s="797"/>
      <c r="V1430" s="797"/>
      <c r="W1430" s="797"/>
      <c r="X1430" s="750"/>
      <c r="Y1430" s="970"/>
      <c r="Z1430" s="151"/>
      <c r="AA1430" s="1003"/>
      <c r="AB1430" s="355"/>
      <c r="AC1430" s="355"/>
    </row>
    <row r="1431" spans="1:29" s="354" customFormat="1" ht="21" customHeight="1" x14ac:dyDescent="0.2">
      <c r="A1431" s="296"/>
      <c r="B1431" s="230"/>
      <c r="C1431" s="797"/>
      <c r="D1431" s="797"/>
      <c r="E1431" s="797"/>
      <c r="F1431" s="797"/>
      <c r="G1431" s="797"/>
      <c r="H1431" s="797" t="s">
        <v>1598</v>
      </c>
      <c r="I1431" s="1188" t="s">
        <v>1166</v>
      </c>
      <c r="J1431" s="1804"/>
      <c r="K1431" s="1804"/>
      <c r="L1431" s="1804"/>
      <c r="M1431" s="1805"/>
      <c r="N1431" s="1805"/>
      <c r="O1431" s="1805"/>
      <c r="P1431" s="1805"/>
      <c r="Q1431" s="1805"/>
      <c r="R1431" s="1805"/>
      <c r="S1431" s="1805"/>
      <c r="T1431" s="1805"/>
      <c r="U1431" s="1805"/>
      <c r="V1431" s="1805"/>
      <c r="W1431" s="1805"/>
      <c r="X1431" s="1806"/>
      <c r="Y1431" s="970"/>
      <c r="Z1431" s="151"/>
      <c r="AA1431" s="1003">
        <f>IF(I1431="?",0,IF(I1431&lt;&gt;"",1,0))</f>
        <v>0</v>
      </c>
      <c r="AB1431" s="355"/>
      <c r="AC1431" s="355"/>
    </row>
    <row r="1432" spans="1:29" s="354" customFormat="1" ht="5.25" customHeight="1" x14ac:dyDescent="0.2">
      <c r="A1432" s="292"/>
      <c r="B1432" s="230"/>
      <c r="C1432" s="797"/>
      <c r="D1432" s="797"/>
      <c r="E1432" s="750"/>
      <c r="F1432" s="750"/>
      <c r="G1432" s="750"/>
      <c r="H1432" s="750"/>
      <c r="I1432" s="750"/>
      <c r="J1432" s="750"/>
      <c r="K1432" s="750"/>
      <c r="L1432" s="750"/>
      <c r="M1432" s="750"/>
      <c r="N1432" s="750"/>
      <c r="O1432" s="750"/>
      <c r="P1432" s="750"/>
      <c r="Q1432" s="750"/>
      <c r="R1432" s="797"/>
      <c r="S1432" s="797"/>
      <c r="T1432" s="797"/>
      <c r="U1432" s="797"/>
      <c r="V1432" s="797"/>
      <c r="W1432" s="797"/>
      <c r="X1432" s="750"/>
      <c r="Y1432" s="970"/>
      <c r="Z1432" s="151"/>
      <c r="AA1432" s="1003"/>
      <c r="AB1432" s="355"/>
      <c r="AC1432" s="355"/>
    </row>
    <row r="1433" spans="1:29" s="354" customFormat="1" ht="21" customHeight="1" x14ac:dyDescent="0.2">
      <c r="A1433" s="296"/>
      <c r="B1433" s="230"/>
      <c r="C1433" s="750" t="s">
        <v>1631</v>
      </c>
      <c r="D1433" s="797"/>
      <c r="E1433" s="797"/>
      <c r="F1433" s="797"/>
      <c r="G1433" s="797"/>
      <c r="H1433" s="797"/>
      <c r="I1433" s="797"/>
      <c r="J1433" s="797"/>
      <c r="K1433" s="797"/>
      <c r="L1433" s="797"/>
      <c r="M1433" s="797"/>
      <c r="N1433" s="797"/>
      <c r="O1433" s="797"/>
      <c r="P1433" s="797"/>
      <c r="Q1433" s="855" t="s">
        <v>1166</v>
      </c>
      <c r="R1433" s="749" t="s">
        <v>1632</v>
      </c>
      <c r="S1433" s="970"/>
      <c r="T1433" s="855" t="s">
        <v>1166</v>
      </c>
      <c r="U1433" s="749" t="s">
        <v>1633</v>
      </c>
      <c r="V1433" s="970"/>
      <c r="W1433" s="855" t="s">
        <v>1166</v>
      </c>
      <c r="X1433" s="749" t="s">
        <v>1634</v>
      </c>
      <c r="Y1433" s="970"/>
      <c r="Z1433" s="151"/>
      <c r="AA1433" s="1003">
        <f>IF(Q1433="?",0,IF(Q1433&lt;&gt;"",1,0))+IF(T1433="?",0,IF(T1433&lt;&gt;"",1,0))+IF(W1433="?",0,IF(W1433&lt;&gt;"",1,0))</f>
        <v>0</v>
      </c>
      <c r="AB1433" s="355"/>
      <c r="AC1433" s="355"/>
    </row>
    <row r="1434" spans="1:29" ht="9" customHeight="1" x14ac:dyDescent="0.2">
      <c r="A1434" s="292"/>
      <c r="B1434" s="281"/>
      <c r="C1434" s="749"/>
      <c r="D1434" s="749"/>
      <c r="E1434" s="749"/>
      <c r="F1434" s="749"/>
      <c r="G1434" s="749"/>
      <c r="H1434" s="749"/>
      <c r="I1434" s="749"/>
      <c r="J1434" s="749"/>
      <c r="K1434" s="749"/>
      <c r="L1434" s="749"/>
      <c r="M1434" s="749"/>
      <c r="N1434" s="749"/>
      <c r="O1434" s="749"/>
      <c r="P1434" s="749"/>
      <c r="Q1434" s="749"/>
      <c r="R1434" s="749"/>
      <c r="S1434" s="749"/>
      <c r="T1434" s="749"/>
      <c r="U1434" s="749"/>
      <c r="V1434" s="749"/>
      <c r="W1434" s="749"/>
      <c r="X1434" s="749"/>
      <c r="Y1434" s="220"/>
      <c r="Z1434" s="186"/>
      <c r="AA1434" s="1003"/>
    </row>
    <row r="1435" spans="1:29" s="353" customFormat="1" ht="27" customHeight="1" x14ac:dyDescent="0.2">
      <c r="A1435" s="459" t="s">
        <v>258</v>
      </c>
      <c r="B1435" s="165"/>
      <c r="C1435" s="1787" t="s">
        <v>1599</v>
      </c>
      <c r="D1435" s="1788"/>
      <c r="E1435" s="1788"/>
      <c r="F1435" s="1788"/>
      <c r="G1435" s="1788"/>
      <c r="H1435" s="1788"/>
      <c r="I1435" s="1788"/>
      <c r="J1435" s="1788"/>
      <c r="K1435" s="1788"/>
      <c r="L1435" s="1788"/>
      <c r="M1435" s="1788"/>
      <c r="N1435" s="1788"/>
      <c r="O1435" s="1788"/>
      <c r="P1435" s="1788"/>
      <c r="Q1435" s="1788"/>
      <c r="R1435" s="1788"/>
      <c r="S1435" s="1788"/>
      <c r="T1435" s="1793"/>
      <c r="U1435" s="1793"/>
      <c r="V1435" s="1793"/>
      <c r="W1435" s="1793"/>
      <c r="X1435" s="1794"/>
      <c r="Y1435" s="239"/>
      <c r="Z1435" s="166"/>
      <c r="AA1435" s="1003"/>
    </row>
    <row r="1436" spans="1:29" ht="5.25" customHeight="1" x14ac:dyDescent="0.2">
      <c r="A1436" s="292"/>
      <c r="B1436" s="281"/>
      <c r="C1436" s="749"/>
      <c r="D1436" s="749"/>
      <c r="E1436" s="749"/>
      <c r="F1436" s="749"/>
      <c r="G1436" s="749"/>
      <c r="H1436" s="749"/>
      <c r="I1436" s="749"/>
      <c r="J1436" s="749"/>
      <c r="K1436" s="749"/>
      <c r="L1436" s="749"/>
      <c r="M1436" s="749"/>
      <c r="N1436" s="749"/>
      <c r="O1436" s="749"/>
      <c r="P1436" s="749"/>
      <c r="Q1436" s="749"/>
      <c r="R1436" s="749"/>
      <c r="S1436" s="749"/>
      <c r="T1436" s="749"/>
      <c r="U1436" s="749"/>
      <c r="V1436" s="749"/>
      <c r="W1436" s="749"/>
      <c r="X1436" s="749"/>
      <c r="Y1436" s="220"/>
      <c r="Z1436" s="186"/>
      <c r="AA1436" s="1003"/>
    </row>
    <row r="1437" spans="1:29" s="354" customFormat="1" ht="21" customHeight="1" x14ac:dyDescent="0.2">
      <c r="A1437" s="296"/>
      <c r="B1437" s="230"/>
      <c r="C1437" s="797"/>
      <c r="D1437" s="797"/>
      <c r="E1437" s="797"/>
      <c r="F1437" s="797"/>
      <c r="G1437" s="797"/>
      <c r="H1437" s="797"/>
      <c r="I1437" s="797" t="s">
        <v>1600</v>
      </c>
      <c r="J1437" s="1795"/>
      <c r="K1437" s="1796"/>
      <c r="L1437" s="1797"/>
      <c r="M1437" s="750" t="s">
        <v>1601</v>
      </c>
      <c r="N1437" s="797"/>
      <c r="O1437" s="797"/>
      <c r="P1437" s="1795"/>
      <c r="Q1437" s="1796"/>
      <c r="R1437" s="1797"/>
      <c r="S1437" s="750" t="s">
        <v>1602</v>
      </c>
      <c r="T1437" s="797"/>
      <c r="U1437" s="1795"/>
      <c r="V1437" s="1796"/>
      <c r="W1437" s="1797"/>
      <c r="X1437" s="750" t="s">
        <v>1025</v>
      </c>
      <c r="Y1437" s="797"/>
      <c r="Z1437" s="151"/>
      <c r="AA1437" s="1003">
        <f>IF(J1437="?",0,IF(J1437&lt;&gt;"",1,0))+IF(P1437="?",0,IF(P1437&lt;&gt;"",1,0))+IF(U1437="?",0,IF(U1437&lt;&gt;"",1,0))</f>
        <v>0</v>
      </c>
      <c r="AB1437" s="355"/>
      <c r="AC1437" s="355"/>
    </row>
    <row r="1438" spans="1:29" s="354" customFormat="1" ht="5.25" customHeight="1" x14ac:dyDescent="0.2">
      <c r="A1438" s="292"/>
      <c r="B1438" s="230"/>
      <c r="C1438" s="797"/>
      <c r="D1438" s="797"/>
      <c r="E1438" s="750"/>
      <c r="F1438" s="750"/>
      <c r="G1438" s="750"/>
      <c r="H1438" s="750"/>
      <c r="I1438" s="750"/>
      <c r="J1438" s="750"/>
      <c r="K1438" s="750"/>
      <c r="L1438" s="750"/>
      <c r="M1438" s="750"/>
      <c r="N1438" s="750"/>
      <c r="O1438" s="750"/>
      <c r="P1438" s="750"/>
      <c r="Q1438" s="750"/>
      <c r="R1438" s="797"/>
      <c r="S1438" s="797"/>
      <c r="T1438" s="797"/>
      <c r="U1438" s="797"/>
      <c r="V1438" s="797"/>
      <c r="W1438" s="797"/>
      <c r="X1438" s="750"/>
      <c r="Y1438" s="970"/>
      <c r="Z1438" s="151"/>
      <c r="AA1438" s="1003"/>
      <c r="AB1438" s="355"/>
      <c r="AC1438" s="355"/>
    </row>
    <row r="1439" spans="1:29" s="353" customFormat="1" ht="27" customHeight="1" x14ac:dyDescent="0.2">
      <c r="A1439" s="459" t="s">
        <v>258</v>
      </c>
      <c r="B1439" s="165"/>
      <c r="C1439" s="1787" t="s">
        <v>1603</v>
      </c>
      <c r="D1439" s="1788"/>
      <c r="E1439" s="1788"/>
      <c r="F1439" s="1788"/>
      <c r="G1439" s="1788"/>
      <c r="H1439" s="1788"/>
      <c r="I1439" s="1788"/>
      <c r="J1439" s="1788"/>
      <c r="K1439" s="1788"/>
      <c r="L1439" s="1788"/>
      <c r="M1439" s="1788"/>
      <c r="N1439" s="1788"/>
      <c r="O1439" s="1788"/>
      <c r="P1439" s="1788"/>
      <c r="Q1439" s="1788"/>
      <c r="R1439" s="1788"/>
      <c r="S1439" s="1788"/>
      <c r="T1439" s="1793"/>
      <c r="U1439" s="1793"/>
      <c r="V1439" s="1793"/>
      <c r="W1439" s="1793"/>
      <c r="X1439" s="1794"/>
      <c r="Y1439" s="239"/>
      <c r="Z1439" s="166"/>
      <c r="AA1439" s="1003"/>
    </row>
    <row r="1440" spans="1:29" s="354" customFormat="1" ht="5.25" customHeight="1" x14ac:dyDescent="0.2">
      <c r="A1440" s="292"/>
      <c r="B1440" s="230"/>
      <c r="C1440" s="797"/>
      <c r="D1440" s="797"/>
      <c r="E1440" s="750"/>
      <c r="F1440" s="750"/>
      <c r="G1440" s="750"/>
      <c r="H1440" s="750"/>
      <c r="I1440" s="750"/>
      <c r="J1440" s="750"/>
      <c r="K1440" s="750"/>
      <c r="L1440" s="750"/>
      <c r="M1440" s="750"/>
      <c r="N1440" s="750"/>
      <c r="O1440" s="750"/>
      <c r="P1440" s="750"/>
      <c r="Q1440" s="750"/>
      <c r="R1440" s="797"/>
      <c r="S1440" s="797"/>
      <c r="T1440" s="797"/>
      <c r="U1440" s="797"/>
      <c r="V1440" s="797"/>
      <c r="W1440" s="797"/>
      <c r="X1440" s="750"/>
      <c r="Y1440" s="970"/>
      <c r="Z1440" s="151"/>
      <c r="AA1440" s="1003"/>
      <c r="AB1440" s="355"/>
      <c r="AC1440" s="355"/>
    </row>
    <row r="1441" spans="1:29" s="354" customFormat="1" ht="21" customHeight="1" x14ac:dyDescent="0.2">
      <c r="A1441" s="296"/>
      <c r="B1441" s="230"/>
      <c r="C1441" s="797"/>
      <c r="D1441" s="797"/>
      <c r="E1441" s="797"/>
      <c r="F1441" s="797"/>
      <c r="G1441" s="797"/>
      <c r="H1441" s="797"/>
      <c r="I1441" s="797" t="s">
        <v>1604</v>
      </c>
      <c r="J1441" s="1795"/>
      <c r="K1441" s="1796"/>
      <c r="L1441" s="1797"/>
      <c r="M1441" s="750" t="s">
        <v>1601</v>
      </c>
      <c r="N1441" s="797"/>
      <c r="O1441" s="797"/>
      <c r="P1441" s="1795"/>
      <c r="Q1441" s="1796"/>
      <c r="R1441" s="1797"/>
      <c r="S1441" s="750" t="s">
        <v>1602</v>
      </c>
      <c r="T1441" s="797"/>
      <c r="U1441" s="1795"/>
      <c r="V1441" s="1796"/>
      <c r="W1441" s="1797"/>
      <c r="X1441" s="750" t="s">
        <v>1025</v>
      </c>
      <c r="Y1441" s="797"/>
      <c r="Z1441" s="151"/>
      <c r="AA1441" s="1003">
        <f>IF(J1441="?",0,IF(J1441&lt;&gt;"",1,0))+IF(P1441="?",0,IF(P1441&lt;&gt;"",1,0))+IF(U1441="?",0,IF(U1441&lt;&gt;"",1,0))</f>
        <v>0</v>
      </c>
      <c r="AB1441" s="355"/>
      <c r="AC1441" s="355"/>
    </row>
    <row r="1442" spans="1:29" s="354" customFormat="1" ht="9" customHeight="1" x14ac:dyDescent="0.2">
      <c r="A1442" s="292"/>
      <c r="B1442" s="281"/>
      <c r="C1442" s="749"/>
      <c r="D1442" s="749"/>
      <c r="E1442" s="749"/>
      <c r="F1442" s="749"/>
      <c r="G1442" s="749"/>
      <c r="H1442" s="749"/>
      <c r="I1442" s="749"/>
      <c r="J1442" s="749"/>
      <c r="K1442" s="749"/>
      <c r="L1442" s="749"/>
      <c r="M1442" s="749"/>
      <c r="N1442" s="749"/>
      <c r="O1442" s="749"/>
      <c r="P1442" s="749"/>
      <c r="Q1442" s="749"/>
      <c r="R1442" s="749"/>
      <c r="S1442" s="749"/>
      <c r="T1442" s="749"/>
      <c r="U1442" s="749"/>
      <c r="V1442" s="749"/>
      <c r="W1442" s="749"/>
      <c r="X1442" s="749"/>
      <c r="Y1442" s="220"/>
      <c r="Z1442" s="186"/>
      <c r="AA1442" s="1003"/>
      <c r="AB1442" s="355"/>
      <c r="AC1442" s="355"/>
    </row>
    <row r="1443" spans="1:29" s="353" customFormat="1" ht="27" customHeight="1" x14ac:dyDescent="0.2">
      <c r="A1443" s="459" t="s">
        <v>258</v>
      </c>
      <c r="B1443" s="165"/>
      <c r="C1443" s="1787" t="s">
        <v>1648</v>
      </c>
      <c r="D1443" s="1788"/>
      <c r="E1443" s="1788"/>
      <c r="F1443" s="1788"/>
      <c r="G1443" s="1788"/>
      <c r="H1443" s="1788"/>
      <c r="I1443" s="1788"/>
      <c r="J1443" s="1788"/>
      <c r="K1443" s="1788"/>
      <c r="L1443" s="1788"/>
      <c r="M1443" s="1788"/>
      <c r="N1443" s="1788"/>
      <c r="O1443" s="1788"/>
      <c r="P1443" s="1788"/>
      <c r="Q1443" s="1788"/>
      <c r="R1443" s="1788"/>
      <c r="S1443" s="1788"/>
      <c r="T1443" s="1793"/>
      <c r="U1443" s="1793"/>
      <c r="V1443" s="1793"/>
      <c r="W1443" s="1793"/>
      <c r="X1443" s="1794"/>
      <c r="Y1443" s="239"/>
      <c r="Z1443" s="166"/>
      <c r="AA1443" s="1003"/>
    </row>
    <row r="1444" spans="1:29" s="354" customFormat="1" ht="5.25" customHeight="1" x14ac:dyDescent="0.2">
      <c r="A1444" s="292"/>
      <c r="B1444" s="281"/>
      <c r="C1444" s="749"/>
      <c r="D1444" s="749"/>
      <c r="E1444" s="749"/>
      <c r="F1444" s="749"/>
      <c r="G1444" s="749"/>
      <c r="H1444" s="749"/>
      <c r="I1444" s="749"/>
      <c r="J1444" s="749"/>
      <c r="K1444" s="749"/>
      <c r="L1444" s="749"/>
      <c r="M1444" s="749"/>
      <c r="N1444" s="749"/>
      <c r="O1444" s="749"/>
      <c r="P1444" s="749"/>
      <c r="Q1444" s="749"/>
      <c r="R1444" s="749"/>
      <c r="S1444" s="749"/>
      <c r="T1444" s="749"/>
      <c r="U1444" s="749"/>
      <c r="V1444" s="749"/>
      <c r="W1444" s="749"/>
      <c r="X1444" s="749"/>
      <c r="Y1444" s="220"/>
      <c r="Z1444" s="186"/>
      <c r="AA1444" s="1003"/>
      <c r="AB1444" s="355"/>
      <c r="AC1444" s="355"/>
    </row>
    <row r="1445" spans="1:29" s="354" customFormat="1" ht="21" customHeight="1" x14ac:dyDescent="0.2">
      <c r="A1445" s="296"/>
      <c r="B1445" s="230"/>
      <c r="C1445" s="750" t="s">
        <v>1605</v>
      </c>
      <c r="D1445" s="797"/>
      <c r="E1445" s="797"/>
      <c r="F1445" s="797"/>
      <c r="G1445" s="797"/>
      <c r="H1445" s="797"/>
      <c r="I1445" s="797"/>
      <c r="J1445" s="750"/>
      <c r="K1445" s="750"/>
      <c r="L1445" s="750"/>
      <c r="M1445" s="750"/>
      <c r="N1445" s="750"/>
      <c r="O1445" s="750"/>
      <c r="P1445" s="750"/>
      <c r="Q1445" s="750"/>
      <c r="R1445" s="750"/>
      <c r="S1445" s="750"/>
      <c r="T1445" s="797"/>
      <c r="U1445" s="1795"/>
      <c r="V1445" s="1796"/>
      <c r="W1445" s="1797"/>
      <c r="X1445" s="750" t="s">
        <v>1000</v>
      </c>
      <c r="Y1445" s="797"/>
      <c r="Z1445" s="151"/>
      <c r="AA1445" s="1003">
        <f>IF(U1445="?",0,IF(U1445&lt;&gt;"",1,0))</f>
        <v>0</v>
      </c>
      <c r="AB1445" s="355"/>
      <c r="AC1445" s="355"/>
    </row>
    <row r="1446" spans="1:29" s="354" customFormat="1" ht="9" customHeight="1" x14ac:dyDescent="0.2">
      <c r="A1446" s="292"/>
      <c r="B1446" s="281"/>
      <c r="C1446" s="749"/>
      <c r="D1446" s="749"/>
      <c r="E1446" s="749"/>
      <c r="F1446" s="749"/>
      <c r="G1446" s="749"/>
      <c r="H1446" s="749"/>
      <c r="I1446" s="749"/>
      <c r="J1446" s="749"/>
      <c r="K1446" s="749"/>
      <c r="L1446" s="749"/>
      <c r="M1446" s="749"/>
      <c r="N1446" s="749"/>
      <c r="O1446" s="749"/>
      <c r="P1446" s="749"/>
      <c r="Q1446" s="749"/>
      <c r="R1446" s="749"/>
      <c r="S1446" s="749"/>
      <c r="T1446" s="749"/>
      <c r="U1446" s="749"/>
      <c r="V1446" s="749"/>
      <c r="W1446" s="749"/>
      <c r="X1446" s="749"/>
      <c r="Y1446" s="220"/>
      <c r="Z1446" s="186"/>
      <c r="AA1446" s="1003"/>
      <c r="AB1446" s="355"/>
      <c r="AC1446" s="355"/>
    </row>
    <row r="1447" spans="1:29" s="353" customFormat="1" ht="21" customHeight="1" x14ac:dyDescent="0.2">
      <c r="A1447" s="459" t="s">
        <v>258</v>
      </c>
      <c r="B1447" s="165"/>
      <c r="C1447" s="1787" t="s">
        <v>1649</v>
      </c>
      <c r="D1447" s="1788"/>
      <c r="E1447" s="1788"/>
      <c r="F1447" s="1788"/>
      <c r="G1447" s="1788"/>
      <c r="H1447" s="1788"/>
      <c r="I1447" s="1788"/>
      <c r="J1447" s="1788"/>
      <c r="K1447" s="1788"/>
      <c r="L1447" s="1788"/>
      <c r="M1447" s="1788"/>
      <c r="N1447" s="1788"/>
      <c r="O1447" s="1788"/>
      <c r="P1447" s="1788"/>
      <c r="Q1447" s="1788"/>
      <c r="R1447" s="1788"/>
      <c r="S1447" s="1788"/>
      <c r="T1447" s="1789"/>
      <c r="U1447" s="1789"/>
      <c r="V1447" s="1789"/>
      <c r="W1447" s="1789"/>
      <c r="X1447" s="1790"/>
      <c r="Y1447" s="239"/>
      <c r="Z1447" s="166"/>
      <c r="AA1447" s="1003"/>
    </row>
    <row r="1448" spans="1:29" s="354" customFormat="1" ht="9" customHeight="1" x14ac:dyDescent="0.2">
      <c r="A1448" s="292"/>
      <c r="B1448" s="281"/>
      <c r="C1448" s="749"/>
      <c r="D1448" s="749"/>
      <c r="E1448" s="749"/>
      <c r="F1448" s="749"/>
      <c r="G1448" s="749"/>
      <c r="H1448" s="749"/>
      <c r="I1448" s="749"/>
      <c r="J1448" s="749"/>
      <c r="K1448" s="749"/>
      <c r="L1448" s="749"/>
      <c r="M1448" s="749"/>
      <c r="N1448" s="749"/>
      <c r="O1448" s="749"/>
      <c r="P1448" s="749"/>
      <c r="Q1448" s="749"/>
      <c r="R1448" s="749"/>
      <c r="S1448" s="749"/>
      <c r="T1448" s="749"/>
      <c r="U1448" s="749"/>
      <c r="V1448" s="749"/>
      <c r="W1448" s="749"/>
      <c r="X1448" s="749"/>
      <c r="Y1448" s="220"/>
      <c r="Z1448" s="186"/>
      <c r="AA1448" s="1003"/>
      <c r="AB1448" s="355"/>
      <c r="AC1448" s="355"/>
    </row>
    <row r="1449" spans="1:29" s="354" customFormat="1" ht="21" customHeight="1" x14ac:dyDescent="0.2">
      <c r="A1449" s="296"/>
      <c r="B1449" s="230"/>
      <c r="C1449" s="749"/>
      <c r="D1449" s="855" t="s">
        <v>1166</v>
      </c>
      <c r="E1449" s="749" t="s">
        <v>1606</v>
      </c>
      <c r="F1449" s="749"/>
      <c r="G1449" s="749"/>
      <c r="H1449" s="749"/>
      <c r="I1449" s="749"/>
      <c r="J1449" s="749"/>
      <c r="K1449" s="749"/>
      <c r="L1449" s="855" t="s">
        <v>1166</v>
      </c>
      <c r="M1449" s="749" t="s">
        <v>1607</v>
      </c>
      <c r="N1449" s="749"/>
      <c r="O1449" s="749"/>
      <c r="P1449" s="749"/>
      <c r="Q1449" s="749"/>
      <c r="R1449" s="749"/>
      <c r="S1449" s="749"/>
      <c r="T1449" s="855" t="s">
        <v>1166</v>
      </c>
      <c r="U1449" s="749" t="s">
        <v>1608</v>
      </c>
      <c r="V1449" s="749"/>
      <c r="W1449" s="749"/>
      <c r="X1449" s="749"/>
      <c r="Y1449" s="220"/>
      <c r="Z1449" s="151"/>
      <c r="AA1449" s="1003">
        <f>IF(D1449="?",0,IF(D1449&lt;&gt;"",1,0))+IF(L1449="?",0,IF(L1449&lt;&gt;"",1,0))+IF(T1449="?",0,IF(T1449&lt;&gt;"",1,0))</f>
        <v>0</v>
      </c>
      <c r="AB1449" s="355"/>
      <c r="AC1449" s="355"/>
    </row>
    <row r="1450" spans="1:29" s="971" customFormat="1" ht="5.25" customHeight="1" x14ac:dyDescent="0.2">
      <c r="A1450" s="292"/>
      <c r="B1450" s="230"/>
      <c r="C1450" s="749"/>
      <c r="D1450" s="750"/>
      <c r="E1450" s="749"/>
      <c r="F1450" s="749"/>
      <c r="G1450" s="749"/>
      <c r="H1450" s="749"/>
      <c r="I1450" s="749"/>
      <c r="J1450" s="749"/>
      <c r="K1450" s="749"/>
      <c r="L1450" s="749"/>
      <c r="M1450" s="749"/>
      <c r="N1450" s="749"/>
      <c r="O1450" s="749"/>
      <c r="P1450" s="749"/>
      <c r="Q1450" s="749"/>
      <c r="R1450" s="749"/>
      <c r="S1450" s="963"/>
      <c r="T1450" s="963"/>
      <c r="U1450" s="963"/>
      <c r="V1450" s="963"/>
      <c r="W1450" s="963"/>
      <c r="X1450" s="963"/>
      <c r="Y1450" s="970"/>
      <c r="Z1450" s="151"/>
      <c r="AA1450" s="1006"/>
      <c r="AB1450" s="972"/>
      <c r="AC1450" s="972"/>
    </row>
    <row r="1451" spans="1:29" s="354" customFormat="1" ht="21" customHeight="1" x14ac:dyDescent="0.2">
      <c r="A1451" s="296"/>
      <c r="B1451" s="230"/>
      <c r="C1451" s="749"/>
      <c r="D1451" s="855" t="s">
        <v>1166</v>
      </c>
      <c r="E1451" s="749" t="s">
        <v>1609</v>
      </c>
      <c r="F1451" s="749"/>
      <c r="G1451" s="749"/>
      <c r="H1451" s="749"/>
      <c r="I1451" s="749"/>
      <c r="J1451" s="749"/>
      <c r="K1451" s="749"/>
      <c r="L1451" s="855" t="s">
        <v>1166</v>
      </c>
      <c r="M1451" s="749" t="s">
        <v>1610</v>
      </c>
      <c r="N1451" s="749"/>
      <c r="O1451" s="749"/>
      <c r="P1451" s="749"/>
      <c r="Q1451" s="749"/>
      <c r="R1451" s="963"/>
      <c r="S1451" s="963"/>
      <c r="T1451" s="855" t="s">
        <v>1166</v>
      </c>
      <c r="U1451" s="749" t="s">
        <v>1611</v>
      </c>
      <c r="V1451" s="963"/>
      <c r="W1451" s="963"/>
      <c r="X1451" s="749"/>
      <c r="Y1451" s="220"/>
      <c r="Z1451" s="151"/>
      <c r="AA1451" s="1003">
        <f>IF(D1451="?",0,IF(D1451&lt;&gt;"",1,0))+IF(L1451="?",0,IF(L1451&lt;&gt;"",1,0))+IF(T1451="?",0,IF(T1451&lt;&gt;"",1,0))</f>
        <v>0</v>
      </c>
      <c r="AB1451" s="355"/>
      <c r="AC1451" s="355"/>
    </row>
    <row r="1452" spans="1:29" s="971" customFormat="1" ht="5.25" customHeight="1" x14ac:dyDescent="0.2">
      <c r="A1452" s="292"/>
      <c r="B1452" s="230"/>
      <c r="C1452" s="749"/>
      <c r="D1452" s="750"/>
      <c r="E1452" s="749"/>
      <c r="F1452" s="749"/>
      <c r="G1452" s="749"/>
      <c r="H1452" s="749"/>
      <c r="I1452" s="749"/>
      <c r="J1452" s="749"/>
      <c r="K1452" s="749"/>
      <c r="L1452" s="749"/>
      <c r="M1452" s="749"/>
      <c r="N1452" s="749"/>
      <c r="O1452" s="749"/>
      <c r="P1452" s="749"/>
      <c r="Q1452" s="749"/>
      <c r="R1452" s="963"/>
      <c r="S1452" s="963"/>
      <c r="T1452" s="963"/>
      <c r="U1452" s="963"/>
      <c r="V1452" s="963"/>
      <c r="W1452" s="963"/>
      <c r="X1452" s="749"/>
      <c r="Y1452" s="970"/>
      <c r="Z1452" s="151"/>
      <c r="AA1452" s="1006"/>
      <c r="AB1452" s="972"/>
      <c r="AC1452" s="972"/>
    </row>
    <row r="1453" spans="1:29" s="354" customFormat="1" ht="21" customHeight="1" x14ac:dyDescent="0.2">
      <c r="A1453" s="296"/>
      <c r="B1453" s="230"/>
      <c r="C1453" s="749"/>
      <c r="D1453" s="855" t="s">
        <v>1166</v>
      </c>
      <c r="E1453" s="749" t="s">
        <v>1612</v>
      </c>
      <c r="F1453" s="749"/>
      <c r="G1453" s="749"/>
      <c r="H1453" s="749"/>
      <c r="I1453" s="749"/>
      <c r="J1453" s="749"/>
      <c r="K1453" s="749"/>
      <c r="L1453" s="855" t="s">
        <v>1166</v>
      </c>
      <c r="M1453" s="749" t="s">
        <v>1613</v>
      </c>
      <c r="N1453" s="749"/>
      <c r="O1453" s="749"/>
      <c r="P1453" s="749"/>
      <c r="Q1453" s="749"/>
      <c r="R1453" s="963"/>
      <c r="S1453" s="963"/>
      <c r="T1453" s="855" t="s">
        <v>1166</v>
      </c>
      <c r="U1453" s="749" t="s">
        <v>1614</v>
      </c>
      <c r="V1453" s="963"/>
      <c r="W1453" s="963"/>
      <c r="X1453" s="749"/>
      <c r="Y1453" s="220"/>
      <c r="Z1453" s="151"/>
      <c r="AA1453" s="1003">
        <f>IF(D1453="?",0,IF(D1453&lt;&gt;"",1,0))+IF(L1453="?",0,IF(L1453&lt;&gt;"",1,0))+IF(T1453="?",0,IF(T1453&lt;&gt;"",1,0))</f>
        <v>0</v>
      </c>
      <c r="AB1453" s="355"/>
      <c r="AC1453" s="355"/>
    </row>
    <row r="1454" spans="1:29" s="971" customFormat="1" ht="5.25" customHeight="1" x14ac:dyDescent="0.2">
      <c r="A1454" s="292"/>
      <c r="B1454" s="230"/>
      <c r="C1454" s="749"/>
      <c r="D1454" s="750"/>
      <c r="E1454" s="749"/>
      <c r="F1454" s="749"/>
      <c r="G1454" s="749"/>
      <c r="H1454" s="749"/>
      <c r="I1454" s="749"/>
      <c r="J1454" s="749"/>
      <c r="K1454" s="749"/>
      <c r="L1454" s="749"/>
      <c r="M1454" s="749"/>
      <c r="N1454" s="749"/>
      <c r="O1454" s="749"/>
      <c r="P1454" s="749"/>
      <c r="Q1454" s="749"/>
      <c r="R1454" s="963"/>
      <c r="S1454" s="963"/>
      <c r="T1454" s="963"/>
      <c r="U1454" s="963"/>
      <c r="V1454" s="963"/>
      <c r="W1454" s="963"/>
      <c r="X1454" s="749"/>
      <c r="Y1454" s="970"/>
      <c r="Z1454" s="151"/>
      <c r="AA1454" s="1006"/>
      <c r="AB1454" s="972"/>
      <c r="AC1454" s="972"/>
    </row>
    <row r="1455" spans="1:29" s="354" customFormat="1" ht="21" customHeight="1" x14ac:dyDescent="0.2">
      <c r="A1455" s="296"/>
      <c r="B1455" s="230"/>
      <c r="C1455" s="749"/>
      <c r="D1455" s="855" t="s">
        <v>1166</v>
      </c>
      <c r="E1455" s="749" t="s">
        <v>1615</v>
      </c>
      <c r="F1455" s="749"/>
      <c r="G1455" s="749"/>
      <c r="H1455" s="749"/>
      <c r="I1455" s="749"/>
      <c r="J1455" s="749"/>
      <c r="K1455" s="749"/>
      <c r="L1455" s="855" t="s">
        <v>1166</v>
      </c>
      <c r="M1455" s="749" t="s">
        <v>1616</v>
      </c>
      <c r="N1455" s="749"/>
      <c r="O1455" s="749"/>
      <c r="P1455" s="749"/>
      <c r="Q1455" s="749"/>
      <c r="R1455" s="963"/>
      <c r="S1455" s="963"/>
      <c r="T1455" s="855" t="s">
        <v>1166</v>
      </c>
      <c r="U1455" s="749" t="s">
        <v>1617</v>
      </c>
      <c r="V1455" s="963"/>
      <c r="W1455" s="963"/>
      <c r="X1455" s="749"/>
      <c r="Y1455" s="220"/>
      <c r="Z1455" s="151"/>
      <c r="AA1455" s="1003">
        <f>IF(D1455="?",0,IF(D1455&lt;&gt;"",1,0))+IF(L1455="?",0,IF(L1455&lt;&gt;"",1,0))+IF(T1455="?",0,IF(T1455&lt;&gt;"",1,0))</f>
        <v>0</v>
      </c>
      <c r="AB1455" s="355"/>
      <c r="AC1455" s="355"/>
    </row>
    <row r="1456" spans="1:29" s="971" customFormat="1" ht="5.25" customHeight="1" x14ac:dyDescent="0.2">
      <c r="A1456" s="292"/>
      <c r="B1456" s="230"/>
      <c r="C1456" s="749"/>
      <c r="D1456" s="750"/>
      <c r="E1456" s="750"/>
      <c r="F1456" s="750"/>
      <c r="G1456" s="750"/>
      <c r="H1456" s="750"/>
      <c r="I1456" s="750"/>
      <c r="J1456" s="750"/>
      <c r="K1456" s="750"/>
      <c r="L1456" s="749"/>
      <c r="M1456" s="749"/>
      <c r="N1456" s="750"/>
      <c r="O1456" s="750"/>
      <c r="P1456" s="750"/>
      <c r="Q1456" s="750"/>
      <c r="R1456" s="797"/>
      <c r="S1456" s="797"/>
      <c r="T1456" s="797"/>
      <c r="U1456" s="797"/>
      <c r="V1456" s="797"/>
      <c r="W1456" s="797"/>
      <c r="X1456" s="750"/>
      <c r="Y1456" s="970"/>
      <c r="Z1456" s="151"/>
      <c r="AA1456" s="1006"/>
      <c r="AB1456" s="972"/>
      <c r="AC1456" s="972"/>
    </row>
    <row r="1457" spans="1:29" s="354" customFormat="1" ht="21" customHeight="1" x14ac:dyDescent="0.2">
      <c r="A1457" s="296"/>
      <c r="B1457" s="230"/>
      <c r="C1457" s="749"/>
      <c r="D1457" s="749" t="s">
        <v>1635</v>
      </c>
      <c r="E1457" s="750"/>
      <c r="F1457" s="1785"/>
      <c r="G1457" s="1786"/>
      <c r="H1457" s="1786"/>
      <c r="I1457" s="1786"/>
      <c r="J1457" s="1786"/>
      <c r="K1457" s="750"/>
      <c r="L1457" s="855" t="s">
        <v>1166</v>
      </c>
      <c r="M1457" s="749" t="s">
        <v>1618</v>
      </c>
      <c r="N1457" s="750"/>
      <c r="O1457" s="750"/>
      <c r="P1457" s="750"/>
      <c r="Q1457" s="750"/>
      <c r="R1457" s="797"/>
      <c r="S1457" s="797"/>
      <c r="T1457" s="855" t="s">
        <v>1166</v>
      </c>
      <c r="U1457" s="749" t="s">
        <v>1619</v>
      </c>
      <c r="V1457" s="797"/>
      <c r="W1457" s="797"/>
      <c r="X1457" s="750"/>
      <c r="Y1457" s="220"/>
      <c r="Z1457" s="151"/>
      <c r="AA1457" s="1003">
        <f>IF(F1457="?",0,IF(F1457&lt;&gt;"",1,0))+IF(L1457="?",0,IF(L1457&lt;&gt;"",1,0))+IF(T1457="?",0,IF(T1457&lt;&gt;"",1,0))</f>
        <v>0</v>
      </c>
      <c r="AB1457" s="355"/>
      <c r="AC1457" s="355"/>
    </row>
    <row r="1458" spans="1:29" ht="9" customHeight="1" x14ac:dyDescent="0.2">
      <c r="A1458" s="292"/>
      <c r="B1458" s="281"/>
      <c r="C1458" s="749"/>
      <c r="D1458" s="749"/>
      <c r="E1458" s="749"/>
      <c r="F1458" s="749"/>
      <c r="G1458" s="749"/>
      <c r="H1458" s="749"/>
      <c r="I1458" s="749"/>
      <c r="J1458" s="749"/>
      <c r="K1458" s="749"/>
      <c r="L1458" s="749"/>
      <c r="M1458" s="749"/>
      <c r="N1458" s="610"/>
      <c r="O1458" s="610"/>
      <c r="P1458" s="610"/>
      <c r="Q1458" s="610"/>
      <c r="R1458" s="749"/>
      <c r="S1458" s="749"/>
      <c r="T1458" s="749"/>
      <c r="U1458" s="610"/>
      <c r="V1458" s="610"/>
      <c r="W1458" s="610"/>
      <c r="X1458" s="610"/>
      <c r="Y1458" s="183"/>
      <c r="Z1458" s="186"/>
      <c r="AA1458" s="1003"/>
    </row>
    <row r="1459" spans="1:29" s="354" customFormat="1" ht="5.45" customHeight="1" x14ac:dyDescent="0.2">
      <c r="A1459" s="292"/>
      <c r="B1459" s="964"/>
      <c r="C1459" s="965"/>
      <c r="D1459" s="965"/>
      <c r="E1459" s="965"/>
      <c r="F1459" s="965"/>
      <c r="G1459" s="965"/>
      <c r="H1459" s="965"/>
      <c r="I1459" s="965"/>
      <c r="J1459" s="965"/>
      <c r="K1459" s="965"/>
      <c r="L1459" s="965"/>
      <c r="M1459" s="965"/>
      <c r="N1459" s="965"/>
      <c r="O1459" s="965"/>
      <c r="P1459" s="965"/>
      <c r="Q1459" s="965"/>
      <c r="R1459" s="965"/>
      <c r="S1459" s="965"/>
      <c r="T1459" s="965"/>
      <c r="U1459" s="965"/>
      <c r="V1459" s="802"/>
      <c r="W1459" s="802"/>
      <c r="X1459" s="802"/>
      <c r="Y1459" s="802"/>
      <c r="Z1459" s="803"/>
      <c r="AA1459" s="1003"/>
    </row>
    <row r="1460" spans="1:29" s="885" customFormat="1" ht="36" customHeight="1" x14ac:dyDescent="0.2">
      <c r="A1460" s="292"/>
      <c r="B1460" s="225"/>
      <c r="C1460" s="1730" t="s">
        <v>977</v>
      </c>
      <c r="D1460" s="1791"/>
      <c r="E1460" s="1791"/>
      <c r="F1460" s="1791"/>
      <c r="G1460" s="1791"/>
      <c r="H1460" s="1791"/>
      <c r="I1460" s="1791"/>
      <c r="J1460" s="1791"/>
      <c r="K1460" s="1791"/>
      <c r="L1460" s="1791"/>
      <c r="M1460" s="1791"/>
      <c r="N1460" s="1791"/>
      <c r="O1460" s="1791"/>
      <c r="P1460" s="1791"/>
      <c r="Q1460" s="1791"/>
      <c r="R1460" s="1791"/>
      <c r="S1460" s="1791"/>
      <c r="T1460" s="1791"/>
      <c r="U1460" s="1791"/>
      <c r="V1460" s="1791"/>
      <c r="W1460" s="1791"/>
      <c r="X1460" s="1792"/>
      <c r="Y1460" s="698"/>
      <c r="Z1460" s="226"/>
      <c r="AA1460" s="1003"/>
    </row>
    <row r="1461" spans="1:29" s="354" customFormat="1" ht="5.25" customHeight="1" x14ac:dyDescent="0.2">
      <c r="A1461" s="292"/>
      <c r="B1461" s="230"/>
      <c r="C1461" s="750"/>
      <c r="D1461" s="750"/>
      <c r="E1461" s="750"/>
      <c r="F1461" s="750"/>
      <c r="G1461" s="750"/>
      <c r="H1461" s="750"/>
      <c r="I1461" s="750"/>
      <c r="J1461" s="750"/>
      <c r="K1461" s="750"/>
      <c r="L1461" s="750"/>
      <c r="M1461" s="750"/>
      <c r="N1461" s="750"/>
      <c r="O1461" s="750"/>
      <c r="P1461" s="750"/>
      <c r="Q1461" s="750"/>
      <c r="R1461" s="750"/>
      <c r="S1461" s="750"/>
      <c r="T1461" s="750"/>
      <c r="U1461" s="750"/>
      <c r="V1461" s="750"/>
      <c r="W1461" s="750"/>
      <c r="X1461" s="750"/>
      <c r="Y1461" s="750"/>
      <c r="Z1461" s="151"/>
      <c r="AA1461" s="1003"/>
    </row>
    <row r="1462" spans="1:29" s="974" customFormat="1" ht="22.5" customHeight="1" x14ac:dyDescent="0.2">
      <c r="A1462" s="292"/>
      <c r="B1462" s="966"/>
      <c r="C1462" s="746" t="s">
        <v>1620</v>
      </c>
      <c r="D1462" s="746"/>
      <c r="E1462" s="746"/>
      <c r="F1462" s="746"/>
      <c r="G1462" s="746"/>
      <c r="H1462" s="746"/>
      <c r="I1462" s="746"/>
      <c r="J1462" s="746"/>
      <c r="K1462" s="746"/>
      <c r="L1462" s="746"/>
      <c r="M1462" s="746"/>
      <c r="N1462" s="746"/>
      <c r="O1462" s="746"/>
      <c r="P1462" s="746"/>
      <c r="Q1462" s="746"/>
      <c r="R1462" s="749"/>
      <c r="S1462" s="749"/>
      <c r="T1462" s="749"/>
      <c r="U1462" s="749"/>
      <c r="V1462" s="749"/>
      <c r="W1462" s="749"/>
      <c r="X1462" s="749"/>
      <c r="Y1462" s="963"/>
      <c r="Z1462" s="973"/>
      <c r="AA1462" s="1003"/>
    </row>
    <row r="1463" spans="1:29" s="354" customFormat="1" ht="5.25" customHeight="1" x14ac:dyDescent="0.2">
      <c r="A1463" s="292"/>
      <c r="B1463" s="230"/>
      <c r="C1463" s="750"/>
      <c r="D1463" s="748"/>
      <c r="E1463" s="748"/>
      <c r="F1463" s="750"/>
      <c r="G1463" s="750"/>
      <c r="H1463" s="750"/>
      <c r="I1463" s="750"/>
      <c r="J1463" s="750"/>
      <c r="K1463" s="750"/>
      <c r="L1463" s="750"/>
      <c r="M1463" s="750"/>
      <c r="N1463" s="750"/>
      <c r="O1463" s="750"/>
      <c r="P1463" s="750"/>
      <c r="Q1463" s="750"/>
      <c r="R1463" s="750"/>
      <c r="S1463" s="750"/>
      <c r="T1463" s="750"/>
      <c r="U1463" s="750"/>
      <c r="V1463" s="750"/>
      <c r="W1463" s="750"/>
      <c r="X1463" s="750"/>
      <c r="Y1463" s="750"/>
      <c r="Z1463" s="151"/>
      <c r="AA1463" s="1003"/>
    </row>
    <row r="1464" spans="1:29" s="354" customFormat="1" ht="21" customHeight="1" x14ac:dyDescent="0.2">
      <c r="A1464" s="292"/>
      <c r="B1464" s="230"/>
      <c r="C1464" s="750" t="s">
        <v>82</v>
      </c>
      <c r="D1464" s="748"/>
      <c r="E1464" s="748"/>
      <c r="F1464" s="750"/>
      <c r="G1464" s="750"/>
      <c r="H1464" s="750"/>
      <c r="I1464" s="1268"/>
      <c r="J1464" s="1268"/>
      <c r="K1464" s="1268"/>
      <c r="L1464" s="1268"/>
      <c r="M1464" s="1268"/>
      <c r="N1464" s="1268"/>
      <c r="O1464" s="1268"/>
      <c r="P1464" s="1268"/>
      <c r="Q1464" s="1268"/>
      <c r="R1464" s="1268"/>
      <c r="S1464" s="1268"/>
      <c r="T1464" s="1268"/>
      <c r="U1464" s="1268"/>
      <c r="V1464" s="1268"/>
      <c r="W1464" s="1268"/>
      <c r="X1464" s="1268"/>
      <c r="Y1464" s="750"/>
      <c r="Z1464" s="151"/>
      <c r="AA1464" s="1003">
        <f>IF(I1464="?",0,IF(I1464&lt;&gt;"",1,0))</f>
        <v>0</v>
      </c>
    </row>
    <row r="1465" spans="1:29" s="354" customFormat="1" ht="5.25" customHeight="1" x14ac:dyDescent="0.2">
      <c r="A1465" s="292"/>
      <c r="B1465" s="230"/>
      <c r="C1465" s="749"/>
      <c r="D1465" s="748"/>
      <c r="E1465" s="748"/>
      <c r="F1465" s="750"/>
      <c r="G1465" s="750"/>
      <c r="H1465" s="750"/>
      <c r="I1465" s="750"/>
      <c r="J1465" s="750"/>
      <c r="K1465" s="750"/>
      <c r="L1465" s="750"/>
      <c r="M1465" s="750"/>
      <c r="N1465" s="750"/>
      <c r="O1465" s="750"/>
      <c r="P1465" s="750"/>
      <c r="Q1465" s="750"/>
      <c r="R1465" s="750"/>
      <c r="S1465" s="750"/>
      <c r="T1465" s="750"/>
      <c r="U1465" s="750"/>
      <c r="V1465" s="750"/>
      <c r="W1465" s="750"/>
      <c r="X1465" s="750"/>
      <c r="Y1465" s="750"/>
      <c r="Z1465" s="151"/>
      <c r="AA1465" s="1003"/>
    </row>
    <row r="1466" spans="1:29" s="354" customFormat="1" ht="21" customHeight="1" x14ac:dyDescent="0.2">
      <c r="A1466" s="292"/>
      <c r="B1466" s="235"/>
      <c r="C1466" s="750" t="s">
        <v>61</v>
      </c>
      <c r="D1466" s="748"/>
      <c r="E1466" s="748"/>
      <c r="F1466" s="750"/>
      <c r="G1466" s="750"/>
      <c r="H1466" s="750"/>
      <c r="I1466" s="1268"/>
      <c r="J1466" s="1268"/>
      <c r="K1466" s="1268"/>
      <c r="L1466" s="1268"/>
      <c r="M1466" s="1268"/>
      <c r="N1466" s="1268"/>
      <c r="O1466" s="1268"/>
      <c r="P1466" s="1268"/>
      <c r="Q1466" s="1268"/>
      <c r="R1466" s="1268"/>
      <c r="S1466" s="1268"/>
      <c r="T1466" s="1268"/>
      <c r="U1466" s="1268"/>
      <c r="V1466" s="1268"/>
      <c r="W1466" s="1268"/>
      <c r="X1466" s="1268"/>
      <c r="Y1466" s="750"/>
      <c r="Z1466" s="151"/>
      <c r="AA1466" s="1003">
        <f>IF(I1466="?",0,IF(I1466&lt;&gt;"",1,0))</f>
        <v>0</v>
      </c>
    </row>
    <row r="1467" spans="1:29" s="354" customFormat="1" ht="5.25" customHeight="1" x14ac:dyDescent="0.2">
      <c r="A1467" s="292"/>
      <c r="B1467" s="230"/>
      <c r="C1467" s="749"/>
      <c r="D1467" s="748"/>
      <c r="E1467" s="748"/>
      <c r="F1467" s="750"/>
      <c r="G1467" s="750"/>
      <c r="H1467" s="750"/>
      <c r="I1467" s="750"/>
      <c r="J1467" s="750"/>
      <c r="K1467" s="750"/>
      <c r="L1467" s="750"/>
      <c r="M1467" s="750"/>
      <c r="N1467" s="750"/>
      <c r="O1467" s="750"/>
      <c r="P1467" s="750"/>
      <c r="Q1467" s="750"/>
      <c r="R1467" s="750"/>
      <c r="S1467" s="750"/>
      <c r="T1467" s="750"/>
      <c r="U1467" s="750"/>
      <c r="V1467" s="750"/>
      <c r="W1467" s="750"/>
      <c r="X1467" s="750"/>
      <c r="Y1467" s="750"/>
      <c r="Z1467" s="151"/>
      <c r="AA1467" s="1003"/>
    </row>
    <row r="1468" spans="1:29" s="354" customFormat="1" ht="21" customHeight="1" x14ac:dyDescent="0.2">
      <c r="A1468" s="292"/>
      <c r="B1468" s="235"/>
      <c r="C1468" s="750" t="s">
        <v>238</v>
      </c>
      <c r="D1468" s="748"/>
      <c r="E1468" s="748"/>
      <c r="F1468" s="750"/>
      <c r="G1468" s="750"/>
      <c r="H1468" s="750"/>
      <c r="I1468" s="1268"/>
      <c r="J1468" s="1268"/>
      <c r="K1468" s="1268"/>
      <c r="L1468" s="1268"/>
      <c r="M1468" s="1268"/>
      <c r="N1468" s="1268"/>
      <c r="O1468" s="1268"/>
      <c r="P1468" s="1268"/>
      <c r="Q1468" s="1268"/>
      <c r="R1468" s="1268"/>
      <c r="S1468" s="1268"/>
      <c r="T1468" s="1268"/>
      <c r="U1468" s="1268"/>
      <c r="V1468" s="1268"/>
      <c r="W1468" s="1268"/>
      <c r="X1468" s="1268"/>
      <c r="Y1468" s="750"/>
      <c r="Z1468" s="151"/>
      <c r="AA1468" s="1003">
        <f>IF(I1468="?",0,IF(I1468&lt;&gt;"",1,0))</f>
        <v>0</v>
      </c>
    </row>
    <row r="1469" spans="1:29" s="354" customFormat="1" ht="5.25" customHeight="1" x14ac:dyDescent="0.2">
      <c r="A1469" s="292"/>
      <c r="B1469" s="228"/>
      <c r="C1469" s="229"/>
      <c r="D1469" s="229"/>
      <c r="E1469" s="229"/>
      <c r="F1469" s="229"/>
      <c r="G1469" s="229"/>
      <c r="H1469" s="229"/>
      <c r="I1469" s="229"/>
      <c r="J1469" s="229"/>
      <c r="K1469" s="229"/>
      <c r="L1469" s="229"/>
      <c r="M1469" s="229"/>
      <c r="N1469" s="229"/>
      <c r="O1469" s="229"/>
      <c r="P1469" s="229"/>
      <c r="Q1469" s="229"/>
      <c r="R1469" s="229"/>
      <c r="S1469" s="229"/>
      <c r="T1469" s="229"/>
      <c r="U1469" s="229"/>
      <c r="V1469" s="229"/>
      <c r="W1469" s="229"/>
      <c r="X1469" s="229"/>
      <c r="Y1469" s="229"/>
      <c r="Z1469" s="155"/>
      <c r="AA1469" s="1003"/>
    </row>
    <row r="1470" spans="1:29" s="354" customFormat="1" ht="5.25" customHeight="1" x14ac:dyDescent="0.2">
      <c r="A1470" s="292"/>
      <c r="B1470" s="230"/>
      <c r="C1470" s="750"/>
      <c r="D1470" s="750"/>
      <c r="E1470" s="750"/>
      <c r="F1470" s="750"/>
      <c r="G1470" s="750"/>
      <c r="H1470" s="750"/>
      <c r="I1470" s="750"/>
      <c r="J1470" s="750"/>
      <c r="K1470" s="750"/>
      <c r="L1470" s="750"/>
      <c r="M1470" s="750"/>
      <c r="N1470" s="750"/>
      <c r="O1470" s="750"/>
      <c r="P1470" s="750"/>
      <c r="Q1470" s="750"/>
      <c r="R1470" s="750"/>
      <c r="S1470" s="750"/>
      <c r="T1470" s="750"/>
      <c r="U1470" s="750"/>
      <c r="V1470" s="750"/>
      <c r="W1470" s="750"/>
      <c r="X1470" s="750"/>
      <c r="Y1470" s="750"/>
      <c r="Z1470" s="151"/>
      <c r="AA1470" s="1003"/>
    </row>
    <row r="1471" spans="1:29" s="884" customFormat="1" ht="36" customHeight="1" x14ac:dyDescent="0.2">
      <c r="A1471" s="292"/>
      <c r="B1471" s="225"/>
      <c r="C1471" s="1730" t="s">
        <v>976</v>
      </c>
      <c r="D1471" s="1791"/>
      <c r="E1471" s="1791"/>
      <c r="F1471" s="1791"/>
      <c r="G1471" s="1791"/>
      <c r="H1471" s="1791"/>
      <c r="I1471" s="1791"/>
      <c r="J1471" s="1791"/>
      <c r="K1471" s="1791"/>
      <c r="L1471" s="1791"/>
      <c r="M1471" s="1791"/>
      <c r="N1471" s="1791"/>
      <c r="O1471" s="1791"/>
      <c r="P1471" s="1791"/>
      <c r="Q1471" s="1791"/>
      <c r="R1471" s="1791"/>
      <c r="S1471" s="1791"/>
      <c r="T1471" s="1791"/>
      <c r="U1471" s="1791"/>
      <c r="V1471" s="1791"/>
      <c r="W1471" s="1791"/>
      <c r="X1471" s="1792"/>
      <c r="Y1471" s="698"/>
      <c r="Z1471" s="226"/>
      <c r="AA1471" s="1003"/>
    </row>
    <row r="1472" spans="1:29" s="354" customFormat="1" ht="5.25" customHeight="1" x14ac:dyDescent="0.2">
      <c r="A1472" s="292"/>
      <c r="B1472" s="228"/>
      <c r="C1472" s="229"/>
      <c r="D1472" s="229"/>
      <c r="E1472" s="229"/>
      <c r="F1472" s="229"/>
      <c r="G1472" s="229"/>
      <c r="H1472" s="229"/>
      <c r="I1472" s="229"/>
      <c r="J1472" s="229"/>
      <c r="K1472" s="229"/>
      <c r="L1472" s="229"/>
      <c r="M1472" s="229"/>
      <c r="N1472" s="229"/>
      <c r="O1472" s="229"/>
      <c r="P1472" s="229"/>
      <c r="Q1472" s="229"/>
      <c r="R1472" s="229"/>
      <c r="S1472" s="229"/>
      <c r="T1472" s="229"/>
      <c r="U1472" s="229"/>
      <c r="V1472" s="229"/>
      <c r="W1472" s="229"/>
      <c r="X1472" s="229"/>
      <c r="Y1472" s="229"/>
      <c r="Z1472" s="155"/>
      <c r="AA1472" s="1003"/>
    </row>
    <row r="1473" spans="1:30" s="354" customFormat="1" ht="5.25" customHeight="1" x14ac:dyDescent="0.2">
      <c r="A1473" s="292"/>
      <c r="B1473" s="230"/>
      <c r="C1473" s="750"/>
      <c r="D1473" s="750"/>
      <c r="E1473" s="750"/>
      <c r="F1473" s="750"/>
      <c r="G1473" s="750"/>
      <c r="H1473" s="750"/>
      <c r="I1473" s="750"/>
      <c r="J1473" s="750"/>
      <c r="K1473" s="750"/>
      <c r="L1473" s="750"/>
      <c r="M1473" s="750"/>
      <c r="N1473" s="750"/>
      <c r="O1473" s="750"/>
      <c r="P1473" s="750"/>
      <c r="Q1473" s="750"/>
      <c r="R1473" s="750"/>
      <c r="S1473" s="750"/>
      <c r="T1473" s="750"/>
      <c r="U1473" s="750"/>
      <c r="V1473" s="750"/>
      <c r="W1473" s="750"/>
      <c r="X1473" s="750"/>
      <c r="Y1473" s="750"/>
      <c r="Z1473" s="151"/>
      <c r="AA1473" s="1003"/>
    </row>
    <row r="1474" spans="1:30" s="354" customFormat="1" ht="30.75" customHeight="1" x14ac:dyDescent="0.2">
      <c r="A1474" s="292"/>
      <c r="B1474" s="230"/>
      <c r="C1474" s="1273" t="s">
        <v>1141</v>
      </c>
      <c r="D1474" s="1273"/>
      <c r="E1474" s="1273"/>
      <c r="F1474" s="1273"/>
      <c r="G1474" s="1273"/>
      <c r="H1474" s="1273"/>
      <c r="I1474" s="1273"/>
      <c r="J1474" s="1273"/>
      <c r="K1474" s="1273"/>
      <c r="L1474" s="1273"/>
      <c r="M1474" s="1273"/>
      <c r="N1474" s="1274"/>
      <c r="O1474" s="1274"/>
      <c r="P1474" s="1274"/>
      <c r="Q1474" s="1274"/>
      <c r="R1474" s="1274"/>
      <c r="S1474" s="1274"/>
      <c r="T1474" s="1274"/>
      <c r="U1474" s="332"/>
      <c r="V1474" s="332"/>
      <c r="W1474" s="1188" t="s">
        <v>1166</v>
      </c>
      <c r="X1474" s="1189"/>
      <c r="Y1474" s="750"/>
      <c r="Z1474" s="151"/>
      <c r="AA1474" s="1003">
        <f>IF(W1474="?",0,IF(W1474&lt;&gt;"",1,0))</f>
        <v>0</v>
      </c>
    </row>
    <row r="1475" spans="1:30" s="354" customFormat="1" ht="10.5" customHeight="1" x14ac:dyDescent="0.2">
      <c r="A1475" s="288" t="str">
        <f>IF($L$4&lt;&gt;"",$L$4,"")</f>
        <v>00000000</v>
      </c>
      <c r="B1475" s="197"/>
      <c r="C1475" s="198"/>
      <c r="D1475" s="198"/>
      <c r="E1475" s="198"/>
      <c r="F1475" s="198"/>
      <c r="G1475" s="198"/>
      <c r="H1475" s="198"/>
      <c r="I1475" s="198"/>
      <c r="J1475" s="198"/>
      <c r="K1475" s="198"/>
      <c r="L1475" s="198"/>
      <c r="M1475" s="198"/>
      <c r="N1475" s="198"/>
      <c r="O1475" s="198"/>
      <c r="P1475" s="198"/>
      <c r="Q1475" s="198"/>
      <c r="R1475" s="198"/>
      <c r="S1475" s="198"/>
      <c r="T1475" s="198"/>
      <c r="U1475" s="198"/>
      <c r="V1475" s="198"/>
      <c r="W1475" s="198"/>
      <c r="X1475" s="198"/>
      <c r="Y1475" s="198"/>
      <c r="Z1475" s="159"/>
      <c r="AA1475" s="1003"/>
    </row>
    <row r="1476" spans="1:30" s="354" customFormat="1" ht="5.25" customHeight="1" x14ac:dyDescent="0.2">
      <c r="A1476" s="292"/>
      <c r="B1476" s="964"/>
      <c r="C1476" s="965"/>
      <c r="D1476" s="965"/>
      <c r="E1476" s="965"/>
      <c r="F1476" s="965"/>
      <c r="G1476" s="965"/>
      <c r="H1476" s="965"/>
      <c r="I1476" s="965"/>
      <c r="J1476" s="965"/>
      <c r="K1476" s="965"/>
      <c r="L1476" s="965"/>
      <c r="M1476" s="965"/>
      <c r="N1476" s="965"/>
      <c r="O1476" s="965"/>
      <c r="P1476" s="965"/>
      <c r="Q1476" s="965"/>
      <c r="R1476" s="965"/>
      <c r="S1476" s="965"/>
      <c r="T1476" s="965"/>
      <c r="U1476" s="965"/>
      <c r="V1476" s="802"/>
      <c r="W1476" s="802"/>
      <c r="X1476" s="802"/>
      <c r="Y1476" s="802"/>
      <c r="Z1476" s="803"/>
      <c r="AA1476" s="1003"/>
      <c r="AB1476" s="146"/>
      <c r="AC1476" s="146"/>
      <c r="AD1476" s="146"/>
    </row>
    <row r="1477" spans="1:30" s="354" customFormat="1" ht="21" customHeight="1" x14ac:dyDescent="0.2">
      <c r="A1477" s="292"/>
      <c r="B1477" s="281"/>
      <c r="C1477" s="1807" t="s">
        <v>1324</v>
      </c>
      <c r="D1477" s="1673"/>
      <c r="E1477" s="1673"/>
      <c r="F1477" s="1673"/>
      <c r="G1477" s="847" t="s">
        <v>1668</v>
      </c>
      <c r="H1477" s="1808" t="str">
        <f>$L$10</f>
        <v/>
      </c>
      <c r="I1477" s="1809"/>
      <c r="J1477" s="1809"/>
      <c r="K1477" s="1809"/>
      <c r="L1477" s="1809"/>
      <c r="M1477" s="1809"/>
      <c r="N1477" s="1809"/>
      <c r="O1477" s="1809"/>
      <c r="P1477" s="1809"/>
      <c r="Q1477" s="1809"/>
      <c r="R1477" s="1809"/>
      <c r="S1477" s="1809"/>
      <c r="T1477" s="1810"/>
      <c r="U1477" s="1811" t="str">
        <f>$L$4</f>
        <v>00000000</v>
      </c>
      <c r="V1477" s="1812"/>
      <c r="W1477" s="1812"/>
      <c r="X1477" s="1813"/>
      <c r="Y1477" s="806"/>
      <c r="Z1477" s="186"/>
      <c r="AA1477" s="1003">
        <f>IF(SUM(AA1478:AA1529)&gt;0,10000,0)</f>
        <v>0</v>
      </c>
      <c r="AB1477" s="146"/>
      <c r="AC1477" s="146"/>
      <c r="AD1477" s="146"/>
    </row>
    <row r="1478" spans="1:30" ht="9" customHeight="1" x14ac:dyDescent="0.2">
      <c r="A1478" s="292"/>
      <c r="B1478" s="160"/>
      <c r="C1478" s="750"/>
      <c r="D1478" s="750"/>
      <c r="E1478" s="750"/>
      <c r="F1478" s="750"/>
      <c r="G1478" s="750"/>
      <c r="H1478" s="750"/>
      <c r="I1478" s="750"/>
      <c r="J1478" s="750"/>
      <c r="K1478" s="750"/>
      <c r="L1478" s="750"/>
      <c r="M1478" s="750"/>
      <c r="N1478" s="750"/>
      <c r="O1478" s="750"/>
      <c r="P1478" s="750"/>
      <c r="Q1478" s="750"/>
      <c r="R1478" s="750"/>
      <c r="S1478" s="750"/>
      <c r="T1478" s="750"/>
      <c r="U1478" s="750"/>
      <c r="V1478" s="750"/>
      <c r="W1478" s="750"/>
      <c r="X1478" s="750"/>
      <c r="Y1478" s="193"/>
      <c r="Z1478" s="186"/>
      <c r="AA1478" s="1003"/>
    </row>
    <row r="1479" spans="1:30" ht="21" customHeight="1" x14ac:dyDescent="0.2">
      <c r="A1479" s="296"/>
      <c r="B1479" s="160"/>
      <c r="C1479" s="750"/>
      <c r="D1479" s="797"/>
      <c r="E1479" s="797" t="s">
        <v>1596</v>
      </c>
      <c r="F1479" s="1800"/>
      <c r="G1479" s="1801"/>
      <c r="H1479" s="1801"/>
      <c r="I1479" s="1801"/>
      <c r="J1479" s="1801"/>
      <c r="K1479" s="1801"/>
      <c r="L1479" s="1801"/>
      <c r="M1479" s="1801"/>
      <c r="N1479" s="1801"/>
      <c r="O1479" s="1801"/>
      <c r="P1479" s="1801"/>
      <c r="Q1479" s="1801"/>
      <c r="R1479" s="1801"/>
      <c r="S1479" s="1801"/>
      <c r="T1479" s="1801"/>
      <c r="U1479" s="1801"/>
      <c r="V1479" s="1801"/>
      <c r="W1479" s="1801"/>
      <c r="X1479" s="1801"/>
      <c r="Y1479" s="193"/>
      <c r="Z1479" s="186"/>
      <c r="AA1479" s="1003">
        <f>IF(F1479="?",0,IF(F1479&lt;&gt;"",1,0))</f>
        <v>0</v>
      </c>
    </row>
    <row r="1480" spans="1:30" s="354" customFormat="1" ht="5.25" customHeight="1" x14ac:dyDescent="0.2">
      <c r="A1480" s="292"/>
      <c r="B1480" s="230"/>
      <c r="C1480" s="797"/>
      <c r="D1480" s="797"/>
      <c r="E1480" s="750"/>
      <c r="F1480" s="750"/>
      <c r="G1480" s="750"/>
      <c r="H1480" s="750"/>
      <c r="I1480" s="750"/>
      <c r="J1480" s="750"/>
      <c r="K1480" s="750"/>
      <c r="L1480" s="750"/>
      <c r="M1480" s="750"/>
      <c r="N1480" s="750"/>
      <c r="O1480" s="750"/>
      <c r="P1480" s="750"/>
      <c r="Q1480" s="750"/>
      <c r="R1480" s="797"/>
      <c r="S1480" s="797"/>
      <c r="T1480" s="797"/>
      <c r="U1480" s="797"/>
      <c r="V1480" s="797"/>
      <c r="W1480" s="797"/>
      <c r="X1480" s="750"/>
      <c r="Y1480" s="970"/>
      <c r="Z1480" s="151"/>
      <c r="AA1480" s="1003"/>
      <c r="AB1480" s="355"/>
      <c r="AC1480" s="355"/>
    </row>
    <row r="1481" spans="1:30" ht="21" customHeight="1" x14ac:dyDescent="0.2">
      <c r="A1481" s="296"/>
      <c r="B1481" s="160"/>
      <c r="C1481" s="750"/>
      <c r="D1481" s="750"/>
      <c r="E1481" s="797" t="s">
        <v>1070</v>
      </c>
      <c r="F1481" s="1798"/>
      <c r="G1481" s="1799"/>
      <c r="H1481" s="750"/>
      <c r="I1481" s="797" t="s">
        <v>905</v>
      </c>
      <c r="J1481" s="1800"/>
      <c r="K1481" s="1801"/>
      <c r="L1481" s="1801"/>
      <c r="M1481" s="1801"/>
      <c r="N1481" s="1801"/>
      <c r="O1481" s="1801"/>
      <c r="P1481" s="1801"/>
      <c r="Q1481" s="1801"/>
      <c r="R1481" s="1801"/>
      <c r="S1481" s="1801"/>
      <c r="T1481" s="1801"/>
      <c r="U1481" s="1801"/>
      <c r="V1481" s="1801"/>
      <c r="W1481" s="1801"/>
      <c r="X1481" s="1801"/>
      <c r="Y1481" s="193"/>
      <c r="Z1481" s="186"/>
      <c r="AA1481" s="1003">
        <f>IF(F1481="?",0,IF(F1481&lt;&gt;"",1,0))+IF(J1481="?",0,IF(J1481&lt;&gt;"",1,0))</f>
        <v>0</v>
      </c>
    </row>
    <row r="1482" spans="1:30" s="354" customFormat="1" ht="9" customHeight="1" x14ac:dyDescent="0.2">
      <c r="A1482" s="292"/>
      <c r="B1482" s="230"/>
      <c r="C1482" s="797"/>
      <c r="D1482" s="797"/>
      <c r="E1482" s="750"/>
      <c r="F1482" s="750"/>
      <c r="G1482" s="750"/>
      <c r="H1482" s="750"/>
      <c r="I1482" s="750"/>
      <c r="J1482" s="750"/>
      <c r="K1482" s="750"/>
      <c r="L1482" s="750"/>
      <c r="M1482" s="750"/>
      <c r="N1482" s="750"/>
      <c r="O1482" s="750"/>
      <c r="P1482" s="750"/>
      <c r="Q1482" s="750"/>
      <c r="R1482" s="797"/>
      <c r="S1482" s="797"/>
      <c r="T1482" s="797"/>
      <c r="U1482" s="797"/>
      <c r="V1482" s="797"/>
      <c r="W1482" s="797"/>
      <c r="X1482" s="750"/>
      <c r="Y1482" s="970"/>
      <c r="Z1482" s="151"/>
      <c r="AA1482" s="1003"/>
      <c r="AB1482" s="355"/>
      <c r="AC1482" s="355"/>
    </row>
    <row r="1483" spans="1:30" s="354" customFormat="1" ht="24" customHeight="1" x14ac:dyDescent="0.2">
      <c r="A1483" s="296"/>
      <c r="B1483" s="230"/>
      <c r="C1483" s="1802" t="s">
        <v>1597</v>
      </c>
      <c r="D1483" s="1803"/>
      <c r="E1483" s="1803"/>
      <c r="F1483" s="1803"/>
      <c r="G1483" s="1803"/>
      <c r="H1483" s="1803"/>
      <c r="I1483" s="1803"/>
      <c r="J1483" s="1803"/>
      <c r="K1483" s="1803"/>
      <c r="L1483" s="1803"/>
      <c r="M1483" s="1803"/>
      <c r="N1483" s="1803"/>
      <c r="O1483" s="1803"/>
      <c r="P1483" s="1803"/>
      <c r="Q1483" s="1803"/>
      <c r="R1483" s="1803"/>
      <c r="S1483" s="1803"/>
      <c r="T1483" s="1803"/>
      <c r="U1483" s="963"/>
      <c r="V1483" s="855" t="s">
        <v>1166</v>
      </c>
      <c r="W1483" s="103"/>
      <c r="X1483" s="855" t="s">
        <v>1166</v>
      </c>
      <c r="Y1483" s="797"/>
      <c r="Z1483" s="151"/>
      <c r="AA1483" s="1003">
        <f>IF(V1483="?",0,IF(V1483&lt;&gt;"",1,0))+IF(X1483="?",0,IF(X1483&lt;&gt;"",1,0))</f>
        <v>0</v>
      </c>
      <c r="AB1483" s="355"/>
      <c r="AC1483" s="355"/>
    </row>
    <row r="1484" spans="1:30" s="354" customFormat="1" ht="9" customHeight="1" x14ac:dyDescent="0.2">
      <c r="A1484" s="292"/>
      <c r="B1484" s="230"/>
      <c r="C1484" s="797"/>
      <c r="D1484" s="797"/>
      <c r="E1484" s="750"/>
      <c r="F1484" s="750"/>
      <c r="G1484" s="750"/>
      <c r="H1484" s="750"/>
      <c r="I1484" s="750"/>
      <c r="J1484" s="750"/>
      <c r="K1484" s="750"/>
      <c r="L1484" s="750"/>
      <c r="M1484" s="750"/>
      <c r="N1484" s="750"/>
      <c r="O1484" s="750"/>
      <c r="P1484" s="750"/>
      <c r="Q1484" s="750"/>
      <c r="R1484" s="797"/>
      <c r="S1484" s="797"/>
      <c r="T1484" s="797"/>
      <c r="U1484" s="797"/>
      <c r="V1484" s="797"/>
      <c r="W1484" s="797"/>
      <c r="X1484" s="750"/>
      <c r="Y1484" s="970"/>
      <c r="Z1484" s="151"/>
      <c r="AA1484" s="1003"/>
      <c r="AB1484" s="355"/>
      <c r="AC1484" s="355"/>
    </row>
    <row r="1485" spans="1:30" s="354" customFormat="1" ht="21" customHeight="1" x14ac:dyDescent="0.2">
      <c r="A1485" s="296"/>
      <c r="B1485" s="230"/>
      <c r="C1485" s="797"/>
      <c r="D1485" s="797"/>
      <c r="E1485" s="797"/>
      <c r="F1485" s="797"/>
      <c r="G1485" s="797"/>
      <c r="H1485" s="797" t="s">
        <v>1598</v>
      </c>
      <c r="I1485" s="1188" t="s">
        <v>1166</v>
      </c>
      <c r="J1485" s="1804"/>
      <c r="K1485" s="1804"/>
      <c r="L1485" s="1804"/>
      <c r="M1485" s="1805"/>
      <c r="N1485" s="1805"/>
      <c r="O1485" s="1805"/>
      <c r="P1485" s="1805"/>
      <c r="Q1485" s="1805"/>
      <c r="R1485" s="1805"/>
      <c r="S1485" s="1805"/>
      <c r="T1485" s="1805"/>
      <c r="U1485" s="1805"/>
      <c r="V1485" s="1805"/>
      <c r="W1485" s="1805"/>
      <c r="X1485" s="1806"/>
      <c r="Y1485" s="970"/>
      <c r="Z1485" s="151"/>
      <c r="AA1485" s="1003">
        <f>IF(I1485="?",0,IF(I1485&lt;&gt;"",1,0))</f>
        <v>0</v>
      </c>
      <c r="AB1485" s="355"/>
      <c r="AC1485" s="355"/>
    </row>
    <row r="1486" spans="1:30" s="354" customFormat="1" ht="5.25" customHeight="1" x14ac:dyDescent="0.2">
      <c r="A1486" s="292"/>
      <c r="B1486" s="230"/>
      <c r="C1486" s="797"/>
      <c r="D1486" s="797"/>
      <c r="E1486" s="750"/>
      <c r="F1486" s="750"/>
      <c r="G1486" s="750"/>
      <c r="H1486" s="750"/>
      <c r="I1486" s="750"/>
      <c r="J1486" s="750"/>
      <c r="K1486" s="750"/>
      <c r="L1486" s="750"/>
      <c r="M1486" s="750"/>
      <c r="N1486" s="750"/>
      <c r="O1486" s="750"/>
      <c r="P1486" s="750"/>
      <c r="Q1486" s="750"/>
      <c r="R1486" s="797"/>
      <c r="S1486" s="797"/>
      <c r="T1486" s="797"/>
      <c r="U1486" s="797"/>
      <c r="V1486" s="797"/>
      <c r="W1486" s="797"/>
      <c r="X1486" s="750"/>
      <c r="Y1486" s="970"/>
      <c r="Z1486" s="151"/>
      <c r="AA1486" s="1003"/>
      <c r="AB1486" s="355"/>
      <c r="AC1486" s="355"/>
    </row>
    <row r="1487" spans="1:30" s="354" customFormat="1" ht="21" customHeight="1" x14ac:dyDescent="0.2">
      <c r="A1487" s="296"/>
      <c r="B1487" s="230"/>
      <c r="C1487" s="750" t="s">
        <v>1631</v>
      </c>
      <c r="D1487" s="797"/>
      <c r="E1487" s="797"/>
      <c r="F1487" s="797"/>
      <c r="G1487" s="797"/>
      <c r="H1487" s="797"/>
      <c r="I1487" s="797"/>
      <c r="J1487" s="797"/>
      <c r="K1487" s="797"/>
      <c r="L1487" s="797"/>
      <c r="M1487" s="797"/>
      <c r="N1487" s="797"/>
      <c r="O1487" s="797"/>
      <c r="P1487" s="797"/>
      <c r="Q1487" s="855" t="s">
        <v>1166</v>
      </c>
      <c r="R1487" s="749" t="s">
        <v>1632</v>
      </c>
      <c r="S1487" s="970"/>
      <c r="T1487" s="855" t="s">
        <v>1166</v>
      </c>
      <c r="U1487" s="749" t="s">
        <v>1633</v>
      </c>
      <c r="V1487" s="970"/>
      <c r="W1487" s="855" t="s">
        <v>1166</v>
      </c>
      <c r="X1487" s="749" t="s">
        <v>1634</v>
      </c>
      <c r="Y1487" s="970"/>
      <c r="Z1487" s="151"/>
      <c r="AA1487" s="1003">
        <f>IF(Q1487="?",0,IF(Q1487&lt;&gt;"",1,0))+IF(T1487="?",0,IF(T1487&lt;&gt;"",1,0))+IF(W1487="?",0,IF(W1487&lt;&gt;"",1,0))</f>
        <v>0</v>
      </c>
      <c r="AB1487" s="355"/>
      <c r="AC1487" s="355"/>
    </row>
    <row r="1488" spans="1:30" ht="9" customHeight="1" x14ac:dyDescent="0.2">
      <c r="A1488" s="292"/>
      <c r="B1488" s="281"/>
      <c r="C1488" s="749"/>
      <c r="D1488" s="749"/>
      <c r="E1488" s="749"/>
      <c r="F1488" s="749"/>
      <c r="G1488" s="749"/>
      <c r="H1488" s="749"/>
      <c r="I1488" s="749"/>
      <c r="J1488" s="749"/>
      <c r="K1488" s="749"/>
      <c r="L1488" s="749"/>
      <c r="M1488" s="749"/>
      <c r="N1488" s="749"/>
      <c r="O1488" s="749"/>
      <c r="P1488" s="749"/>
      <c r="Q1488" s="749"/>
      <c r="R1488" s="749"/>
      <c r="S1488" s="749"/>
      <c r="T1488" s="749"/>
      <c r="U1488" s="749"/>
      <c r="V1488" s="749"/>
      <c r="W1488" s="749"/>
      <c r="X1488" s="749"/>
      <c r="Y1488" s="220"/>
      <c r="Z1488" s="186"/>
      <c r="AA1488" s="1003"/>
    </row>
    <row r="1489" spans="1:29" s="353" customFormat="1" ht="27" customHeight="1" x14ac:dyDescent="0.2">
      <c r="A1489" s="459" t="s">
        <v>258</v>
      </c>
      <c r="B1489" s="165"/>
      <c r="C1489" s="1787" t="s">
        <v>1599</v>
      </c>
      <c r="D1489" s="1788"/>
      <c r="E1489" s="1788"/>
      <c r="F1489" s="1788"/>
      <c r="G1489" s="1788"/>
      <c r="H1489" s="1788"/>
      <c r="I1489" s="1788"/>
      <c r="J1489" s="1788"/>
      <c r="K1489" s="1788"/>
      <c r="L1489" s="1788"/>
      <c r="M1489" s="1788"/>
      <c r="N1489" s="1788"/>
      <c r="O1489" s="1788"/>
      <c r="P1489" s="1788"/>
      <c r="Q1489" s="1788"/>
      <c r="R1489" s="1788"/>
      <c r="S1489" s="1788"/>
      <c r="T1489" s="1793"/>
      <c r="U1489" s="1793"/>
      <c r="V1489" s="1793"/>
      <c r="W1489" s="1793"/>
      <c r="X1489" s="1794"/>
      <c r="Y1489" s="239"/>
      <c r="Z1489" s="166"/>
      <c r="AA1489" s="1003"/>
    </row>
    <row r="1490" spans="1:29" ht="5.25" customHeight="1" x14ac:dyDescent="0.2">
      <c r="A1490" s="292"/>
      <c r="B1490" s="281"/>
      <c r="C1490" s="749"/>
      <c r="D1490" s="749"/>
      <c r="E1490" s="749"/>
      <c r="F1490" s="749"/>
      <c r="G1490" s="749"/>
      <c r="H1490" s="749"/>
      <c r="I1490" s="749"/>
      <c r="J1490" s="749"/>
      <c r="K1490" s="749"/>
      <c r="L1490" s="749"/>
      <c r="M1490" s="749"/>
      <c r="N1490" s="749"/>
      <c r="O1490" s="749"/>
      <c r="P1490" s="749"/>
      <c r="Q1490" s="749"/>
      <c r="R1490" s="749"/>
      <c r="S1490" s="749"/>
      <c r="T1490" s="749"/>
      <c r="U1490" s="749"/>
      <c r="V1490" s="749"/>
      <c r="W1490" s="749"/>
      <c r="X1490" s="749"/>
      <c r="Y1490" s="220"/>
      <c r="Z1490" s="186"/>
      <c r="AA1490" s="1003"/>
    </row>
    <row r="1491" spans="1:29" s="354" customFormat="1" ht="21" customHeight="1" x14ac:dyDescent="0.2">
      <c r="A1491" s="296"/>
      <c r="B1491" s="230"/>
      <c r="C1491" s="797"/>
      <c r="D1491" s="797"/>
      <c r="E1491" s="797"/>
      <c r="F1491" s="797"/>
      <c r="G1491" s="797"/>
      <c r="H1491" s="797"/>
      <c r="I1491" s="797" t="s">
        <v>1600</v>
      </c>
      <c r="J1491" s="1795"/>
      <c r="K1491" s="1796"/>
      <c r="L1491" s="1797"/>
      <c r="M1491" s="750" t="s">
        <v>1601</v>
      </c>
      <c r="N1491" s="797"/>
      <c r="O1491" s="797"/>
      <c r="P1491" s="1795"/>
      <c r="Q1491" s="1796"/>
      <c r="R1491" s="1797"/>
      <c r="S1491" s="750" t="s">
        <v>1602</v>
      </c>
      <c r="T1491" s="797"/>
      <c r="U1491" s="1795"/>
      <c r="V1491" s="1796"/>
      <c r="W1491" s="1797"/>
      <c r="X1491" s="750" t="s">
        <v>1025</v>
      </c>
      <c r="Y1491" s="797"/>
      <c r="Z1491" s="151"/>
      <c r="AA1491" s="1003">
        <f>IF(J1491="?",0,IF(J1491&lt;&gt;"",1,0))+IF(P1491="?",0,IF(P1491&lt;&gt;"",1,0))+IF(U1491="?",0,IF(U1491&lt;&gt;"",1,0))</f>
        <v>0</v>
      </c>
      <c r="AB1491" s="355"/>
      <c r="AC1491" s="355"/>
    </row>
    <row r="1492" spans="1:29" s="354" customFormat="1" ht="5.25" customHeight="1" x14ac:dyDescent="0.2">
      <c r="A1492" s="292"/>
      <c r="B1492" s="230"/>
      <c r="C1492" s="797"/>
      <c r="D1492" s="797"/>
      <c r="E1492" s="750"/>
      <c r="F1492" s="750"/>
      <c r="G1492" s="750"/>
      <c r="H1492" s="750"/>
      <c r="I1492" s="750"/>
      <c r="J1492" s="750"/>
      <c r="K1492" s="750"/>
      <c r="L1492" s="750"/>
      <c r="M1492" s="750"/>
      <c r="N1492" s="750"/>
      <c r="O1492" s="750"/>
      <c r="P1492" s="750"/>
      <c r="Q1492" s="750"/>
      <c r="R1492" s="797"/>
      <c r="S1492" s="797"/>
      <c r="T1492" s="797"/>
      <c r="U1492" s="797"/>
      <c r="V1492" s="797"/>
      <c r="W1492" s="797"/>
      <c r="X1492" s="750"/>
      <c r="Y1492" s="970"/>
      <c r="Z1492" s="151"/>
      <c r="AA1492" s="1003"/>
      <c r="AB1492" s="355"/>
      <c r="AC1492" s="355"/>
    </row>
    <row r="1493" spans="1:29" s="353" customFormat="1" ht="27" customHeight="1" x14ac:dyDescent="0.2">
      <c r="A1493" s="459" t="s">
        <v>258</v>
      </c>
      <c r="B1493" s="165"/>
      <c r="C1493" s="1787" t="s">
        <v>1603</v>
      </c>
      <c r="D1493" s="1788"/>
      <c r="E1493" s="1788"/>
      <c r="F1493" s="1788"/>
      <c r="G1493" s="1788"/>
      <c r="H1493" s="1788"/>
      <c r="I1493" s="1788"/>
      <c r="J1493" s="1788"/>
      <c r="K1493" s="1788"/>
      <c r="L1493" s="1788"/>
      <c r="M1493" s="1788"/>
      <c r="N1493" s="1788"/>
      <c r="O1493" s="1788"/>
      <c r="P1493" s="1788"/>
      <c r="Q1493" s="1788"/>
      <c r="R1493" s="1788"/>
      <c r="S1493" s="1788"/>
      <c r="T1493" s="1793"/>
      <c r="U1493" s="1793"/>
      <c r="V1493" s="1793"/>
      <c r="W1493" s="1793"/>
      <c r="X1493" s="1794"/>
      <c r="Y1493" s="239"/>
      <c r="Z1493" s="166"/>
      <c r="AA1493" s="1003"/>
    </row>
    <row r="1494" spans="1:29" s="354" customFormat="1" ht="5.25" customHeight="1" x14ac:dyDescent="0.2">
      <c r="A1494" s="292"/>
      <c r="B1494" s="230"/>
      <c r="C1494" s="797"/>
      <c r="D1494" s="797"/>
      <c r="E1494" s="750"/>
      <c r="F1494" s="750"/>
      <c r="G1494" s="750"/>
      <c r="H1494" s="750"/>
      <c r="I1494" s="750"/>
      <c r="J1494" s="750"/>
      <c r="K1494" s="750"/>
      <c r="L1494" s="750"/>
      <c r="M1494" s="750"/>
      <c r="N1494" s="750"/>
      <c r="O1494" s="750"/>
      <c r="P1494" s="750"/>
      <c r="Q1494" s="750"/>
      <c r="R1494" s="797"/>
      <c r="S1494" s="797"/>
      <c r="T1494" s="797"/>
      <c r="U1494" s="797"/>
      <c r="V1494" s="797"/>
      <c r="W1494" s="797"/>
      <c r="X1494" s="750"/>
      <c r="Y1494" s="970"/>
      <c r="Z1494" s="151"/>
      <c r="AA1494" s="1003"/>
      <c r="AB1494" s="355"/>
      <c r="AC1494" s="355"/>
    </row>
    <row r="1495" spans="1:29" s="354" customFormat="1" ht="21" customHeight="1" x14ac:dyDescent="0.2">
      <c r="A1495" s="296"/>
      <c r="B1495" s="230"/>
      <c r="C1495" s="797"/>
      <c r="D1495" s="797"/>
      <c r="E1495" s="797"/>
      <c r="F1495" s="797"/>
      <c r="G1495" s="797"/>
      <c r="H1495" s="797"/>
      <c r="I1495" s="797" t="s">
        <v>1604</v>
      </c>
      <c r="J1495" s="1795"/>
      <c r="K1495" s="1796"/>
      <c r="L1495" s="1797"/>
      <c r="M1495" s="750" t="s">
        <v>1601</v>
      </c>
      <c r="N1495" s="797"/>
      <c r="O1495" s="797"/>
      <c r="P1495" s="1795"/>
      <c r="Q1495" s="1796"/>
      <c r="R1495" s="1797"/>
      <c r="S1495" s="750" t="s">
        <v>1602</v>
      </c>
      <c r="T1495" s="797"/>
      <c r="U1495" s="1795"/>
      <c r="V1495" s="1796"/>
      <c r="W1495" s="1797"/>
      <c r="X1495" s="750" t="s">
        <v>1025</v>
      </c>
      <c r="Y1495" s="797"/>
      <c r="Z1495" s="151"/>
      <c r="AA1495" s="1003">
        <f>IF(J1495="?",0,IF(J1495&lt;&gt;"",1,0))+IF(P1495="?",0,IF(P1495&lt;&gt;"",1,0))+IF(U1495="?",0,IF(U1495&lt;&gt;"",1,0))</f>
        <v>0</v>
      </c>
      <c r="AB1495" s="355"/>
      <c r="AC1495" s="355"/>
    </row>
    <row r="1496" spans="1:29" s="354" customFormat="1" ht="9" customHeight="1" x14ac:dyDescent="0.2">
      <c r="A1496" s="292"/>
      <c r="B1496" s="281"/>
      <c r="C1496" s="749"/>
      <c r="D1496" s="749"/>
      <c r="E1496" s="749"/>
      <c r="F1496" s="749"/>
      <c r="G1496" s="749"/>
      <c r="H1496" s="749"/>
      <c r="I1496" s="749"/>
      <c r="J1496" s="749"/>
      <c r="K1496" s="749"/>
      <c r="L1496" s="749"/>
      <c r="M1496" s="749"/>
      <c r="N1496" s="749"/>
      <c r="O1496" s="749"/>
      <c r="P1496" s="749"/>
      <c r="Q1496" s="749"/>
      <c r="R1496" s="749"/>
      <c r="S1496" s="749"/>
      <c r="T1496" s="749"/>
      <c r="U1496" s="749"/>
      <c r="V1496" s="749"/>
      <c r="W1496" s="749"/>
      <c r="X1496" s="749"/>
      <c r="Y1496" s="220"/>
      <c r="Z1496" s="186"/>
      <c r="AA1496" s="1003"/>
      <c r="AB1496" s="355"/>
      <c r="AC1496" s="355"/>
    </row>
    <row r="1497" spans="1:29" s="353" customFormat="1" ht="27" customHeight="1" x14ac:dyDescent="0.2">
      <c r="A1497" s="459" t="s">
        <v>258</v>
      </c>
      <c r="B1497" s="165"/>
      <c r="C1497" s="1787" t="s">
        <v>1648</v>
      </c>
      <c r="D1497" s="1788"/>
      <c r="E1497" s="1788"/>
      <c r="F1497" s="1788"/>
      <c r="G1497" s="1788"/>
      <c r="H1497" s="1788"/>
      <c r="I1497" s="1788"/>
      <c r="J1497" s="1788"/>
      <c r="K1497" s="1788"/>
      <c r="L1497" s="1788"/>
      <c r="M1497" s="1788"/>
      <c r="N1497" s="1788"/>
      <c r="O1497" s="1788"/>
      <c r="P1497" s="1788"/>
      <c r="Q1497" s="1788"/>
      <c r="R1497" s="1788"/>
      <c r="S1497" s="1788"/>
      <c r="T1497" s="1793"/>
      <c r="U1497" s="1793"/>
      <c r="V1497" s="1793"/>
      <c r="W1497" s="1793"/>
      <c r="X1497" s="1794"/>
      <c r="Y1497" s="239"/>
      <c r="Z1497" s="166"/>
      <c r="AA1497" s="1003"/>
    </row>
    <row r="1498" spans="1:29" s="354" customFormat="1" ht="5.25" customHeight="1" x14ac:dyDescent="0.2">
      <c r="A1498" s="292"/>
      <c r="B1498" s="281"/>
      <c r="C1498" s="749"/>
      <c r="D1498" s="749"/>
      <c r="E1498" s="749"/>
      <c r="F1498" s="749"/>
      <c r="G1498" s="749"/>
      <c r="H1498" s="749"/>
      <c r="I1498" s="749"/>
      <c r="J1498" s="749"/>
      <c r="K1498" s="749"/>
      <c r="L1498" s="749"/>
      <c r="M1498" s="749"/>
      <c r="N1498" s="749"/>
      <c r="O1498" s="749"/>
      <c r="P1498" s="749"/>
      <c r="Q1498" s="749"/>
      <c r="R1498" s="749"/>
      <c r="S1498" s="749"/>
      <c r="T1498" s="749"/>
      <c r="U1498" s="749"/>
      <c r="V1498" s="749"/>
      <c r="W1498" s="749"/>
      <c r="X1498" s="749"/>
      <c r="Y1498" s="220"/>
      <c r="Z1498" s="186"/>
      <c r="AA1498" s="1003"/>
      <c r="AB1498" s="355"/>
      <c r="AC1498" s="355"/>
    </row>
    <row r="1499" spans="1:29" s="354" customFormat="1" ht="21" customHeight="1" x14ac:dyDescent="0.2">
      <c r="A1499" s="296"/>
      <c r="B1499" s="230"/>
      <c r="C1499" s="750" t="s">
        <v>1605</v>
      </c>
      <c r="D1499" s="797"/>
      <c r="E1499" s="797"/>
      <c r="F1499" s="797"/>
      <c r="G1499" s="797"/>
      <c r="H1499" s="797"/>
      <c r="I1499" s="797"/>
      <c r="J1499" s="750"/>
      <c r="K1499" s="750"/>
      <c r="L1499" s="750"/>
      <c r="M1499" s="750"/>
      <c r="N1499" s="750"/>
      <c r="O1499" s="750"/>
      <c r="P1499" s="750"/>
      <c r="Q1499" s="750"/>
      <c r="R1499" s="750"/>
      <c r="S1499" s="750"/>
      <c r="T1499" s="797"/>
      <c r="U1499" s="1795"/>
      <c r="V1499" s="1796"/>
      <c r="W1499" s="1797"/>
      <c r="X1499" s="750" t="s">
        <v>1000</v>
      </c>
      <c r="Y1499" s="797"/>
      <c r="Z1499" s="151"/>
      <c r="AA1499" s="1003">
        <f>IF(U1499="?",0,IF(U1499&lt;&gt;"",1,0))</f>
        <v>0</v>
      </c>
      <c r="AB1499" s="355"/>
      <c r="AC1499" s="355"/>
    </row>
    <row r="1500" spans="1:29" s="354" customFormat="1" ht="9" customHeight="1" x14ac:dyDescent="0.2">
      <c r="A1500" s="292"/>
      <c r="B1500" s="281"/>
      <c r="C1500" s="749"/>
      <c r="D1500" s="749"/>
      <c r="E1500" s="749"/>
      <c r="F1500" s="749"/>
      <c r="G1500" s="749"/>
      <c r="H1500" s="749"/>
      <c r="I1500" s="749"/>
      <c r="J1500" s="749"/>
      <c r="K1500" s="749"/>
      <c r="L1500" s="749"/>
      <c r="M1500" s="749"/>
      <c r="N1500" s="749"/>
      <c r="O1500" s="749"/>
      <c r="P1500" s="749"/>
      <c r="Q1500" s="749"/>
      <c r="R1500" s="749"/>
      <c r="S1500" s="749"/>
      <c r="T1500" s="749"/>
      <c r="U1500" s="749"/>
      <c r="V1500" s="749"/>
      <c r="W1500" s="749"/>
      <c r="X1500" s="749"/>
      <c r="Y1500" s="220"/>
      <c r="Z1500" s="186"/>
      <c r="AA1500" s="1003"/>
      <c r="AB1500" s="355"/>
      <c r="AC1500" s="355"/>
    </row>
    <row r="1501" spans="1:29" s="353" customFormat="1" ht="21" customHeight="1" x14ac:dyDescent="0.2">
      <c r="A1501" s="459" t="s">
        <v>258</v>
      </c>
      <c r="B1501" s="165"/>
      <c r="C1501" s="1787" t="s">
        <v>1649</v>
      </c>
      <c r="D1501" s="1788"/>
      <c r="E1501" s="1788"/>
      <c r="F1501" s="1788"/>
      <c r="G1501" s="1788"/>
      <c r="H1501" s="1788"/>
      <c r="I1501" s="1788"/>
      <c r="J1501" s="1788"/>
      <c r="K1501" s="1788"/>
      <c r="L1501" s="1788"/>
      <c r="M1501" s="1788"/>
      <c r="N1501" s="1788"/>
      <c r="O1501" s="1788"/>
      <c r="P1501" s="1788"/>
      <c r="Q1501" s="1788"/>
      <c r="R1501" s="1788"/>
      <c r="S1501" s="1788"/>
      <c r="T1501" s="1789"/>
      <c r="U1501" s="1789"/>
      <c r="V1501" s="1789"/>
      <c r="W1501" s="1789"/>
      <c r="X1501" s="1790"/>
      <c r="Y1501" s="239"/>
      <c r="Z1501" s="166"/>
      <c r="AA1501" s="1003"/>
    </row>
    <row r="1502" spans="1:29" s="354" customFormat="1" ht="9" customHeight="1" x14ac:dyDescent="0.2">
      <c r="A1502" s="292"/>
      <c r="B1502" s="281"/>
      <c r="C1502" s="749"/>
      <c r="D1502" s="749"/>
      <c r="E1502" s="749"/>
      <c r="F1502" s="749"/>
      <c r="G1502" s="749"/>
      <c r="H1502" s="749"/>
      <c r="I1502" s="749"/>
      <c r="J1502" s="749"/>
      <c r="K1502" s="749"/>
      <c r="L1502" s="749"/>
      <c r="M1502" s="749"/>
      <c r="N1502" s="749"/>
      <c r="O1502" s="749"/>
      <c r="P1502" s="749"/>
      <c r="Q1502" s="749"/>
      <c r="R1502" s="749"/>
      <c r="S1502" s="749"/>
      <c r="T1502" s="749"/>
      <c r="U1502" s="749"/>
      <c r="V1502" s="749"/>
      <c r="W1502" s="749"/>
      <c r="X1502" s="749"/>
      <c r="Y1502" s="220"/>
      <c r="Z1502" s="186"/>
      <c r="AA1502" s="1003"/>
      <c r="AB1502" s="355"/>
      <c r="AC1502" s="355"/>
    </row>
    <row r="1503" spans="1:29" s="354" customFormat="1" ht="21" customHeight="1" x14ac:dyDescent="0.2">
      <c r="A1503" s="296"/>
      <c r="B1503" s="230"/>
      <c r="C1503" s="749"/>
      <c r="D1503" s="855" t="s">
        <v>1166</v>
      </c>
      <c r="E1503" s="749" t="s">
        <v>1606</v>
      </c>
      <c r="F1503" s="749"/>
      <c r="G1503" s="749"/>
      <c r="H1503" s="749"/>
      <c r="I1503" s="749"/>
      <c r="J1503" s="749"/>
      <c r="K1503" s="749"/>
      <c r="L1503" s="855" t="s">
        <v>1166</v>
      </c>
      <c r="M1503" s="749" t="s">
        <v>1607</v>
      </c>
      <c r="N1503" s="749"/>
      <c r="O1503" s="749"/>
      <c r="P1503" s="749"/>
      <c r="Q1503" s="749"/>
      <c r="R1503" s="749"/>
      <c r="S1503" s="749"/>
      <c r="T1503" s="855" t="s">
        <v>1166</v>
      </c>
      <c r="U1503" s="749" t="s">
        <v>1608</v>
      </c>
      <c r="V1503" s="749"/>
      <c r="W1503" s="749"/>
      <c r="X1503" s="749"/>
      <c r="Y1503" s="220"/>
      <c r="Z1503" s="151"/>
      <c r="AA1503" s="1003">
        <f>IF(D1503="?",0,IF(D1503&lt;&gt;"",1,0))+IF(L1503="?",0,IF(L1503&lt;&gt;"",1,0))+IF(T1503="?",0,IF(T1503&lt;&gt;"",1,0))</f>
        <v>0</v>
      </c>
      <c r="AB1503" s="355"/>
      <c r="AC1503" s="355"/>
    </row>
    <row r="1504" spans="1:29" s="971" customFormat="1" ht="5.25" customHeight="1" x14ac:dyDescent="0.2">
      <c r="A1504" s="292"/>
      <c r="B1504" s="230"/>
      <c r="C1504" s="749"/>
      <c r="D1504" s="750"/>
      <c r="E1504" s="749"/>
      <c r="F1504" s="749"/>
      <c r="G1504" s="749"/>
      <c r="H1504" s="749"/>
      <c r="I1504" s="749"/>
      <c r="J1504" s="749"/>
      <c r="K1504" s="749"/>
      <c r="L1504" s="749"/>
      <c r="M1504" s="749"/>
      <c r="N1504" s="749"/>
      <c r="O1504" s="749"/>
      <c r="P1504" s="749"/>
      <c r="Q1504" s="749"/>
      <c r="R1504" s="749"/>
      <c r="S1504" s="963"/>
      <c r="T1504" s="963"/>
      <c r="U1504" s="963"/>
      <c r="V1504" s="963"/>
      <c r="W1504" s="963"/>
      <c r="X1504" s="963"/>
      <c r="Y1504" s="970"/>
      <c r="Z1504" s="151"/>
      <c r="AA1504" s="1006"/>
      <c r="AB1504" s="972"/>
      <c r="AC1504" s="972"/>
    </row>
    <row r="1505" spans="1:29" s="354" customFormat="1" ht="21" customHeight="1" x14ac:dyDescent="0.2">
      <c r="A1505" s="296"/>
      <c r="B1505" s="230"/>
      <c r="C1505" s="749"/>
      <c r="D1505" s="855" t="s">
        <v>1166</v>
      </c>
      <c r="E1505" s="749" t="s">
        <v>1609</v>
      </c>
      <c r="F1505" s="749"/>
      <c r="G1505" s="749"/>
      <c r="H1505" s="749"/>
      <c r="I1505" s="749"/>
      <c r="J1505" s="749"/>
      <c r="K1505" s="749"/>
      <c r="L1505" s="855" t="s">
        <v>1166</v>
      </c>
      <c r="M1505" s="749" t="s">
        <v>1610</v>
      </c>
      <c r="N1505" s="749"/>
      <c r="O1505" s="749"/>
      <c r="P1505" s="749"/>
      <c r="Q1505" s="749"/>
      <c r="R1505" s="963"/>
      <c r="S1505" s="963"/>
      <c r="T1505" s="855" t="s">
        <v>1166</v>
      </c>
      <c r="U1505" s="749" t="s">
        <v>1611</v>
      </c>
      <c r="V1505" s="963"/>
      <c r="W1505" s="963"/>
      <c r="X1505" s="749"/>
      <c r="Y1505" s="220"/>
      <c r="Z1505" s="151"/>
      <c r="AA1505" s="1003">
        <f>IF(D1505="?",0,IF(D1505&lt;&gt;"",1,0))+IF(L1505="?",0,IF(L1505&lt;&gt;"",1,0))+IF(T1505="?",0,IF(T1505&lt;&gt;"",1,0))</f>
        <v>0</v>
      </c>
      <c r="AB1505" s="355"/>
      <c r="AC1505" s="355"/>
    </row>
    <row r="1506" spans="1:29" s="971" customFormat="1" ht="5.25" customHeight="1" x14ac:dyDescent="0.2">
      <c r="A1506" s="292"/>
      <c r="B1506" s="230"/>
      <c r="C1506" s="749"/>
      <c r="D1506" s="750"/>
      <c r="E1506" s="749"/>
      <c r="F1506" s="749"/>
      <c r="G1506" s="749"/>
      <c r="H1506" s="749"/>
      <c r="I1506" s="749"/>
      <c r="J1506" s="749"/>
      <c r="K1506" s="749"/>
      <c r="L1506" s="749"/>
      <c r="M1506" s="749"/>
      <c r="N1506" s="749"/>
      <c r="O1506" s="749"/>
      <c r="P1506" s="749"/>
      <c r="Q1506" s="749"/>
      <c r="R1506" s="963"/>
      <c r="S1506" s="963"/>
      <c r="T1506" s="963"/>
      <c r="U1506" s="963"/>
      <c r="V1506" s="963"/>
      <c r="W1506" s="963"/>
      <c r="X1506" s="749"/>
      <c r="Y1506" s="970"/>
      <c r="Z1506" s="151"/>
      <c r="AA1506" s="1006"/>
      <c r="AB1506" s="972"/>
      <c r="AC1506" s="972"/>
    </row>
    <row r="1507" spans="1:29" s="354" customFormat="1" ht="21" customHeight="1" x14ac:dyDescent="0.2">
      <c r="A1507" s="296"/>
      <c r="B1507" s="230"/>
      <c r="C1507" s="749"/>
      <c r="D1507" s="855" t="s">
        <v>1166</v>
      </c>
      <c r="E1507" s="749" t="s">
        <v>1612</v>
      </c>
      <c r="F1507" s="749"/>
      <c r="G1507" s="749"/>
      <c r="H1507" s="749"/>
      <c r="I1507" s="749"/>
      <c r="J1507" s="749"/>
      <c r="K1507" s="749"/>
      <c r="L1507" s="855" t="s">
        <v>1166</v>
      </c>
      <c r="M1507" s="749" t="s">
        <v>1613</v>
      </c>
      <c r="N1507" s="749"/>
      <c r="O1507" s="749"/>
      <c r="P1507" s="749"/>
      <c r="Q1507" s="749"/>
      <c r="R1507" s="963"/>
      <c r="S1507" s="963"/>
      <c r="T1507" s="855" t="s">
        <v>1166</v>
      </c>
      <c r="U1507" s="749" t="s">
        <v>1614</v>
      </c>
      <c r="V1507" s="963"/>
      <c r="W1507" s="963"/>
      <c r="X1507" s="749"/>
      <c r="Y1507" s="220"/>
      <c r="Z1507" s="151"/>
      <c r="AA1507" s="1003">
        <f>IF(D1507="?",0,IF(D1507&lt;&gt;"",1,0))+IF(L1507="?",0,IF(L1507&lt;&gt;"",1,0))+IF(T1507="?",0,IF(T1507&lt;&gt;"",1,0))</f>
        <v>0</v>
      </c>
      <c r="AB1507" s="355"/>
      <c r="AC1507" s="355"/>
    </row>
    <row r="1508" spans="1:29" s="971" customFormat="1" ht="5.25" customHeight="1" x14ac:dyDescent="0.2">
      <c r="A1508" s="292"/>
      <c r="B1508" s="230"/>
      <c r="C1508" s="749"/>
      <c r="D1508" s="750"/>
      <c r="E1508" s="749"/>
      <c r="F1508" s="749"/>
      <c r="G1508" s="749"/>
      <c r="H1508" s="749"/>
      <c r="I1508" s="749"/>
      <c r="J1508" s="749"/>
      <c r="K1508" s="749"/>
      <c r="L1508" s="749"/>
      <c r="M1508" s="749"/>
      <c r="N1508" s="749"/>
      <c r="O1508" s="749"/>
      <c r="P1508" s="749"/>
      <c r="Q1508" s="749"/>
      <c r="R1508" s="963"/>
      <c r="S1508" s="963"/>
      <c r="T1508" s="963"/>
      <c r="U1508" s="963"/>
      <c r="V1508" s="963"/>
      <c r="W1508" s="963"/>
      <c r="X1508" s="749"/>
      <c r="Y1508" s="970"/>
      <c r="Z1508" s="151"/>
      <c r="AA1508" s="1006"/>
      <c r="AB1508" s="972"/>
      <c r="AC1508" s="972"/>
    </row>
    <row r="1509" spans="1:29" s="354" customFormat="1" ht="21" customHeight="1" x14ac:dyDescent="0.2">
      <c r="A1509" s="296"/>
      <c r="B1509" s="230"/>
      <c r="C1509" s="749"/>
      <c r="D1509" s="855" t="s">
        <v>1166</v>
      </c>
      <c r="E1509" s="749" t="s">
        <v>1615</v>
      </c>
      <c r="F1509" s="749"/>
      <c r="G1509" s="749"/>
      <c r="H1509" s="749"/>
      <c r="I1509" s="749"/>
      <c r="J1509" s="749"/>
      <c r="K1509" s="749"/>
      <c r="L1509" s="855" t="s">
        <v>1166</v>
      </c>
      <c r="M1509" s="749" t="s">
        <v>1616</v>
      </c>
      <c r="N1509" s="749"/>
      <c r="O1509" s="749"/>
      <c r="P1509" s="749"/>
      <c r="Q1509" s="749"/>
      <c r="R1509" s="963"/>
      <c r="S1509" s="963"/>
      <c r="T1509" s="855" t="s">
        <v>1166</v>
      </c>
      <c r="U1509" s="749" t="s">
        <v>1617</v>
      </c>
      <c r="V1509" s="963"/>
      <c r="W1509" s="963"/>
      <c r="X1509" s="749"/>
      <c r="Y1509" s="220"/>
      <c r="Z1509" s="151"/>
      <c r="AA1509" s="1003">
        <f>IF(D1509="?",0,IF(D1509&lt;&gt;"",1,0))+IF(L1509="?",0,IF(L1509&lt;&gt;"",1,0))+IF(T1509="?",0,IF(T1509&lt;&gt;"",1,0))</f>
        <v>0</v>
      </c>
      <c r="AB1509" s="355"/>
      <c r="AC1509" s="355"/>
    </row>
    <row r="1510" spans="1:29" s="971" customFormat="1" ht="5.25" customHeight="1" x14ac:dyDescent="0.2">
      <c r="A1510" s="292"/>
      <c r="B1510" s="230"/>
      <c r="C1510" s="749"/>
      <c r="D1510" s="750"/>
      <c r="E1510" s="750"/>
      <c r="F1510" s="750"/>
      <c r="G1510" s="750"/>
      <c r="H1510" s="750"/>
      <c r="I1510" s="750"/>
      <c r="J1510" s="750"/>
      <c r="K1510" s="750"/>
      <c r="L1510" s="749"/>
      <c r="M1510" s="749"/>
      <c r="N1510" s="750"/>
      <c r="O1510" s="750"/>
      <c r="P1510" s="750"/>
      <c r="Q1510" s="750"/>
      <c r="R1510" s="797"/>
      <c r="S1510" s="797"/>
      <c r="T1510" s="797"/>
      <c r="U1510" s="797"/>
      <c r="V1510" s="797"/>
      <c r="W1510" s="797"/>
      <c r="X1510" s="750"/>
      <c r="Y1510" s="970"/>
      <c r="Z1510" s="151"/>
      <c r="AA1510" s="1006"/>
      <c r="AB1510" s="972"/>
      <c r="AC1510" s="972"/>
    </row>
    <row r="1511" spans="1:29" s="354" customFormat="1" ht="21" customHeight="1" x14ac:dyDescent="0.2">
      <c r="A1511" s="296"/>
      <c r="B1511" s="230"/>
      <c r="C1511" s="749"/>
      <c r="D1511" s="749" t="s">
        <v>1635</v>
      </c>
      <c r="E1511" s="750"/>
      <c r="F1511" s="1785"/>
      <c r="G1511" s="1786"/>
      <c r="H1511" s="1786"/>
      <c r="I1511" s="1786"/>
      <c r="J1511" s="1786"/>
      <c r="K1511" s="750"/>
      <c r="L1511" s="855" t="s">
        <v>1166</v>
      </c>
      <c r="M1511" s="749" t="s">
        <v>1618</v>
      </c>
      <c r="N1511" s="750"/>
      <c r="O1511" s="750"/>
      <c r="P1511" s="750"/>
      <c r="Q1511" s="750"/>
      <c r="R1511" s="797"/>
      <c r="S1511" s="797"/>
      <c r="T1511" s="855" t="s">
        <v>1166</v>
      </c>
      <c r="U1511" s="749" t="s">
        <v>1619</v>
      </c>
      <c r="V1511" s="797"/>
      <c r="W1511" s="797"/>
      <c r="X1511" s="750"/>
      <c r="Y1511" s="220"/>
      <c r="Z1511" s="151"/>
      <c r="AA1511" s="1003">
        <f>IF(F1511="?",0,IF(F1511&lt;&gt;"",1,0))+IF(L1511="?",0,IF(L1511&lt;&gt;"",1,0))+IF(T1511="?",0,IF(T1511&lt;&gt;"",1,0))</f>
        <v>0</v>
      </c>
      <c r="AB1511" s="355"/>
      <c r="AC1511" s="355"/>
    </row>
    <row r="1512" spans="1:29" ht="9" customHeight="1" x14ac:dyDescent="0.2">
      <c r="A1512" s="292"/>
      <c r="B1512" s="281"/>
      <c r="C1512" s="749"/>
      <c r="D1512" s="749"/>
      <c r="E1512" s="749"/>
      <c r="F1512" s="749"/>
      <c r="G1512" s="749"/>
      <c r="H1512" s="749"/>
      <c r="I1512" s="749"/>
      <c r="J1512" s="749"/>
      <c r="K1512" s="749"/>
      <c r="L1512" s="749"/>
      <c r="M1512" s="749"/>
      <c r="N1512" s="610"/>
      <c r="O1512" s="610"/>
      <c r="P1512" s="610"/>
      <c r="Q1512" s="610"/>
      <c r="R1512" s="749"/>
      <c r="S1512" s="749"/>
      <c r="T1512" s="749"/>
      <c r="U1512" s="610"/>
      <c r="V1512" s="610"/>
      <c r="W1512" s="610"/>
      <c r="X1512" s="610"/>
      <c r="Y1512" s="183"/>
      <c r="Z1512" s="186"/>
      <c r="AA1512" s="1003"/>
    </row>
    <row r="1513" spans="1:29" s="354" customFormat="1" ht="5.45" customHeight="1" x14ac:dyDescent="0.2">
      <c r="A1513" s="292"/>
      <c r="B1513" s="964"/>
      <c r="C1513" s="965"/>
      <c r="D1513" s="965"/>
      <c r="E1513" s="965"/>
      <c r="F1513" s="965"/>
      <c r="G1513" s="965"/>
      <c r="H1513" s="965"/>
      <c r="I1513" s="965"/>
      <c r="J1513" s="965"/>
      <c r="K1513" s="965"/>
      <c r="L1513" s="965"/>
      <c r="M1513" s="965"/>
      <c r="N1513" s="965"/>
      <c r="O1513" s="965"/>
      <c r="P1513" s="965"/>
      <c r="Q1513" s="965"/>
      <c r="R1513" s="965"/>
      <c r="S1513" s="965"/>
      <c r="T1513" s="965"/>
      <c r="U1513" s="965"/>
      <c r="V1513" s="802"/>
      <c r="W1513" s="802"/>
      <c r="X1513" s="802"/>
      <c r="Y1513" s="802"/>
      <c r="Z1513" s="803"/>
      <c r="AA1513" s="1003"/>
    </row>
    <row r="1514" spans="1:29" s="885" customFormat="1" ht="36" customHeight="1" x14ac:dyDescent="0.2">
      <c r="A1514" s="292"/>
      <c r="B1514" s="225"/>
      <c r="C1514" s="1730" t="s">
        <v>977</v>
      </c>
      <c r="D1514" s="1791"/>
      <c r="E1514" s="1791"/>
      <c r="F1514" s="1791"/>
      <c r="G1514" s="1791"/>
      <c r="H1514" s="1791"/>
      <c r="I1514" s="1791"/>
      <c r="J1514" s="1791"/>
      <c r="K1514" s="1791"/>
      <c r="L1514" s="1791"/>
      <c r="M1514" s="1791"/>
      <c r="N1514" s="1791"/>
      <c r="O1514" s="1791"/>
      <c r="P1514" s="1791"/>
      <c r="Q1514" s="1791"/>
      <c r="R1514" s="1791"/>
      <c r="S1514" s="1791"/>
      <c r="T1514" s="1791"/>
      <c r="U1514" s="1791"/>
      <c r="V1514" s="1791"/>
      <c r="W1514" s="1791"/>
      <c r="X1514" s="1792"/>
      <c r="Y1514" s="698"/>
      <c r="Z1514" s="226"/>
      <c r="AA1514" s="1003"/>
    </row>
    <row r="1515" spans="1:29" s="354" customFormat="1" ht="5.25" customHeight="1" x14ac:dyDescent="0.2">
      <c r="A1515" s="292"/>
      <c r="B1515" s="230"/>
      <c r="C1515" s="750"/>
      <c r="D1515" s="750"/>
      <c r="E1515" s="750"/>
      <c r="F1515" s="750"/>
      <c r="G1515" s="750"/>
      <c r="H1515" s="750"/>
      <c r="I1515" s="750"/>
      <c r="J1515" s="750"/>
      <c r="K1515" s="750"/>
      <c r="L1515" s="750"/>
      <c r="M1515" s="750"/>
      <c r="N1515" s="750"/>
      <c r="O1515" s="750"/>
      <c r="P1515" s="750"/>
      <c r="Q1515" s="750"/>
      <c r="R1515" s="750"/>
      <c r="S1515" s="750"/>
      <c r="T1515" s="750"/>
      <c r="U1515" s="750"/>
      <c r="V1515" s="750"/>
      <c r="W1515" s="750"/>
      <c r="X1515" s="750"/>
      <c r="Y1515" s="750"/>
      <c r="Z1515" s="151"/>
      <c r="AA1515" s="1003"/>
    </row>
    <row r="1516" spans="1:29" s="974" customFormat="1" ht="22.5" customHeight="1" x14ac:dyDescent="0.2">
      <c r="A1516" s="292"/>
      <c r="B1516" s="966"/>
      <c r="C1516" s="746" t="s">
        <v>1620</v>
      </c>
      <c r="D1516" s="746"/>
      <c r="E1516" s="746"/>
      <c r="F1516" s="746"/>
      <c r="G1516" s="746"/>
      <c r="H1516" s="746"/>
      <c r="I1516" s="746"/>
      <c r="J1516" s="746"/>
      <c r="K1516" s="746"/>
      <c r="L1516" s="746"/>
      <c r="M1516" s="746"/>
      <c r="N1516" s="746"/>
      <c r="O1516" s="746"/>
      <c r="P1516" s="746"/>
      <c r="Q1516" s="746"/>
      <c r="R1516" s="749"/>
      <c r="S1516" s="749"/>
      <c r="T1516" s="749"/>
      <c r="U1516" s="749"/>
      <c r="V1516" s="749"/>
      <c r="W1516" s="749"/>
      <c r="X1516" s="749"/>
      <c r="Y1516" s="963"/>
      <c r="Z1516" s="973"/>
      <c r="AA1516" s="1003"/>
    </row>
    <row r="1517" spans="1:29" s="354" customFormat="1" ht="5.25" customHeight="1" x14ac:dyDescent="0.2">
      <c r="A1517" s="292"/>
      <c r="B1517" s="230"/>
      <c r="C1517" s="750"/>
      <c r="D1517" s="748"/>
      <c r="E1517" s="748"/>
      <c r="F1517" s="750"/>
      <c r="G1517" s="750"/>
      <c r="H1517" s="750"/>
      <c r="I1517" s="750"/>
      <c r="J1517" s="750"/>
      <c r="K1517" s="750"/>
      <c r="L1517" s="750"/>
      <c r="M1517" s="750"/>
      <c r="N1517" s="750"/>
      <c r="O1517" s="750"/>
      <c r="P1517" s="750"/>
      <c r="Q1517" s="750"/>
      <c r="R1517" s="750"/>
      <c r="S1517" s="750"/>
      <c r="T1517" s="750"/>
      <c r="U1517" s="750"/>
      <c r="V1517" s="750"/>
      <c r="W1517" s="750"/>
      <c r="X1517" s="750"/>
      <c r="Y1517" s="750"/>
      <c r="Z1517" s="151"/>
      <c r="AA1517" s="1003"/>
    </row>
    <row r="1518" spans="1:29" s="354" customFormat="1" ht="21" customHeight="1" x14ac:dyDescent="0.2">
      <c r="A1518" s="292"/>
      <c r="B1518" s="230"/>
      <c r="C1518" s="750" t="s">
        <v>82</v>
      </c>
      <c r="D1518" s="748"/>
      <c r="E1518" s="748"/>
      <c r="F1518" s="750"/>
      <c r="G1518" s="750"/>
      <c r="H1518" s="750"/>
      <c r="I1518" s="1268"/>
      <c r="J1518" s="1268"/>
      <c r="K1518" s="1268"/>
      <c r="L1518" s="1268"/>
      <c r="M1518" s="1268"/>
      <c r="N1518" s="1268"/>
      <c r="O1518" s="1268"/>
      <c r="P1518" s="1268"/>
      <c r="Q1518" s="1268"/>
      <c r="R1518" s="1268"/>
      <c r="S1518" s="1268"/>
      <c r="T1518" s="1268"/>
      <c r="U1518" s="1268"/>
      <c r="V1518" s="1268"/>
      <c r="W1518" s="1268"/>
      <c r="X1518" s="1268"/>
      <c r="Y1518" s="750"/>
      <c r="Z1518" s="151"/>
      <c r="AA1518" s="1003">
        <f>IF(I1518="?",0,IF(I1518&lt;&gt;"",1,0))</f>
        <v>0</v>
      </c>
    </row>
    <row r="1519" spans="1:29" s="354" customFormat="1" ht="5.25" customHeight="1" x14ac:dyDescent="0.2">
      <c r="A1519" s="292"/>
      <c r="B1519" s="230"/>
      <c r="C1519" s="749"/>
      <c r="D1519" s="748"/>
      <c r="E1519" s="748"/>
      <c r="F1519" s="750"/>
      <c r="G1519" s="750"/>
      <c r="H1519" s="750"/>
      <c r="I1519" s="750"/>
      <c r="J1519" s="750"/>
      <c r="K1519" s="750"/>
      <c r="L1519" s="750"/>
      <c r="M1519" s="750"/>
      <c r="N1519" s="750"/>
      <c r="O1519" s="750"/>
      <c r="P1519" s="750"/>
      <c r="Q1519" s="750"/>
      <c r="R1519" s="750"/>
      <c r="S1519" s="750"/>
      <c r="T1519" s="750"/>
      <c r="U1519" s="750"/>
      <c r="V1519" s="750"/>
      <c r="W1519" s="750"/>
      <c r="X1519" s="750"/>
      <c r="Y1519" s="750"/>
      <c r="Z1519" s="151"/>
      <c r="AA1519" s="1003"/>
    </row>
    <row r="1520" spans="1:29" s="354" customFormat="1" ht="21" customHeight="1" x14ac:dyDescent="0.2">
      <c r="A1520" s="292"/>
      <c r="B1520" s="235"/>
      <c r="C1520" s="750" t="s">
        <v>61</v>
      </c>
      <c r="D1520" s="748"/>
      <c r="E1520" s="748"/>
      <c r="F1520" s="750"/>
      <c r="G1520" s="750"/>
      <c r="H1520" s="750"/>
      <c r="I1520" s="1268"/>
      <c r="J1520" s="1268"/>
      <c r="K1520" s="1268"/>
      <c r="L1520" s="1268"/>
      <c r="M1520" s="1268"/>
      <c r="N1520" s="1268"/>
      <c r="O1520" s="1268"/>
      <c r="P1520" s="1268"/>
      <c r="Q1520" s="1268"/>
      <c r="R1520" s="1268"/>
      <c r="S1520" s="1268"/>
      <c r="T1520" s="1268"/>
      <c r="U1520" s="1268"/>
      <c r="V1520" s="1268"/>
      <c r="W1520" s="1268"/>
      <c r="X1520" s="1268"/>
      <c r="Y1520" s="750"/>
      <c r="Z1520" s="151"/>
      <c r="AA1520" s="1003">
        <f>IF(I1520="?",0,IF(I1520&lt;&gt;"",1,0))</f>
        <v>0</v>
      </c>
    </row>
    <row r="1521" spans="1:30" s="354" customFormat="1" ht="5.25" customHeight="1" x14ac:dyDescent="0.2">
      <c r="A1521" s="292"/>
      <c r="B1521" s="230"/>
      <c r="C1521" s="749"/>
      <c r="D1521" s="748"/>
      <c r="E1521" s="748"/>
      <c r="F1521" s="750"/>
      <c r="G1521" s="750"/>
      <c r="H1521" s="750"/>
      <c r="I1521" s="750"/>
      <c r="J1521" s="750"/>
      <c r="K1521" s="750"/>
      <c r="L1521" s="750"/>
      <c r="M1521" s="750"/>
      <c r="N1521" s="750"/>
      <c r="O1521" s="750"/>
      <c r="P1521" s="750"/>
      <c r="Q1521" s="750"/>
      <c r="R1521" s="750"/>
      <c r="S1521" s="750"/>
      <c r="T1521" s="750"/>
      <c r="U1521" s="750"/>
      <c r="V1521" s="750"/>
      <c r="W1521" s="750"/>
      <c r="X1521" s="750"/>
      <c r="Y1521" s="750"/>
      <c r="Z1521" s="151"/>
      <c r="AA1521" s="1003"/>
    </row>
    <row r="1522" spans="1:30" s="354" customFormat="1" ht="21" customHeight="1" x14ac:dyDescent="0.2">
      <c r="A1522" s="292"/>
      <c r="B1522" s="235"/>
      <c r="C1522" s="750" t="s">
        <v>238</v>
      </c>
      <c r="D1522" s="748"/>
      <c r="E1522" s="748"/>
      <c r="F1522" s="750"/>
      <c r="G1522" s="750"/>
      <c r="H1522" s="750"/>
      <c r="I1522" s="1268"/>
      <c r="J1522" s="1268"/>
      <c r="K1522" s="1268"/>
      <c r="L1522" s="1268"/>
      <c r="M1522" s="1268"/>
      <c r="N1522" s="1268"/>
      <c r="O1522" s="1268"/>
      <c r="P1522" s="1268"/>
      <c r="Q1522" s="1268"/>
      <c r="R1522" s="1268"/>
      <c r="S1522" s="1268"/>
      <c r="T1522" s="1268"/>
      <c r="U1522" s="1268"/>
      <c r="V1522" s="1268"/>
      <c r="W1522" s="1268"/>
      <c r="X1522" s="1268"/>
      <c r="Y1522" s="750"/>
      <c r="Z1522" s="151"/>
      <c r="AA1522" s="1003">
        <f>IF(I1522="?",0,IF(I1522&lt;&gt;"",1,0))</f>
        <v>0</v>
      </c>
    </row>
    <row r="1523" spans="1:30" s="354" customFormat="1" ht="5.25" customHeight="1" x14ac:dyDescent="0.2">
      <c r="A1523" s="292"/>
      <c r="B1523" s="228"/>
      <c r="C1523" s="229"/>
      <c r="D1523" s="229"/>
      <c r="E1523" s="229"/>
      <c r="F1523" s="229"/>
      <c r="G1523" s="229"/>
      <c r="H1523" s="229"/>
      <c r="I1523" s="229"/>
      <c r="J1523" s="229"/>
      <c r="K1523" s="229"/>
      <c r="L1523" s="229"/>
      <c r="M1523" s="229"/>
      <c r="N1523" s="229"/>
      <c r="O1523" s="229"/>
      <c r="P1523" s="229"/>
      <c r="Q1523" s="229"/>
      <c r="R1523" s="229"/>
      <c r="S1523" s="229"/>
      <c r="T1523" s="229"/>
      <c r="U1523" s="229"/>
      <c r="V1523" s="229"/>
      <c r="W1523" s="229"/>
      <c r="X1523" s="229"/>
      <c r="Y1523" s="229"/>
      <c r="Z1523" s="155"/>
      <c r="AA1523" s="1003"/>
    </row>
    <row r="1524" spans="1:30" s="354" customFormat="1" ht="5.25" customHeight="1" x14ac:dyDescent="0.2">
      <c r="A1524" s="292"/>
      <c r="B1524" s="230"/>
      <c r="C1524" s="750"/>
      <c r="D1524" s="750"/>
      <c r="E1524" s="750"/>
      <c r="F1524" s="750"/>
      <c r="G1524" s="750"/>
      <c r="H1524" s="750"/>
      <c r="I1524" s="750"/>
      <c r="J1524" s="750"/>
      <c r="K1524" s="750"/>
      <c r="L1524" s="750"/>
      <c r="M1524" s="750"/>
      <c r="N1524" s="750"/>
      <c r="O1524" s="750"/>
      <c r="P1524" s="750"/>
      <c r="Q1524" s="750"/>
      <c r="R1524" s="750"/>
      <c r="S1524" s="750"/>
      <c r="T1524" s="750"/>
      <c r="U1524" s="750"/>
      <c r="V1524" s="750"/>
      <c r="W1524" s="750"/>
      <c r="X1524" s="750"/>
      <c r="Y1524" s="750"/>
      <c r="Z1524" s="151"/>
      <c r="AA1524" s="1003"/>
    </row>
    <row r="1525" spans="1:30" s="884" customFormat="1" ht="36" customHeight="1" x14ac:dyDescent="0.2">
      <c r="A1525" s="292"/>
      <c r="B1525" s="225"/>
      <c r="C1525" s="1730" t="s">
        <v>976</v>
      </c>
      <c r="D1525" s="1791"/>
      <c r="E1525" s="1791"/>
      <c r="F1525" s="1791"/>
      <c r="G1525" s="1791"/>
      <c r="H1525" s="1791"/>
      <c r="I1525" s="1791"/>
      <c r="J1525" s="1791"/>
      <c r="K1525" s="1791"/>
      <c r="L1525" s="1791"/>
      <c r="M1525" s="1791"/>
      <c r="N1525" s="1791"/>
      <c r="O1525" s="1791"/>
      <c r="P1525" s="1791"/>
      <c r="Q1525" s="1791"/>
      <c r="R1525" s="1791"/>
      <c r="S1525" s="1791"/>
      <c r="T1525" s="1791"/>
      <c r="U1525" s="1791"/>
      <c r="V1525" s="1791"/>
      <c r="W1525" s="1791"/>
      <c r="X1525" s="1792"/>
      <c r="Y1525" s="698"/>
      <c r="Z1525" s="226"/>
      <c r="AA1525" s="1003"/>
    </row>
    <row r="1526" spans="1:30" s="354" customFormat="1" ht="5.25" customHeight="1" x14ac:dyDescent="0.2">
      <c r="A1526" s="292"/>
      <c r="B1526" s="228"/>
      <c r="C1526" s="229"/>
      <c r="D1526" s="229"/>
      <c r="E1526" s="229"/>
      <c r="F1526" s="229"/>
      <c r="G1526" s="229"/>
      <c r="H1526" s="229"/>
      <c r="I1526" s="229"/>
      <c r="J1526" s="229"/>
      <c r="K1526" s="229"/>
      <c r="L1526" s="229"/>
      <c r="M1526" s="229"/>
      <c r="N1526" s="229"/>
      <c r="O1526" s="229"/>
      <c r="P1526" s="229"/>
      <c r="Q1526" s="229"/>
      <c r="R1526" s="229"/>
      <c r="S1526" s="229"/>
      <c r="T1526" s="229"/>
      <c r="U1526" s="229"/>
      <c r="V1526" s="229"/>
      <c r="W1526" s="229"/>
      <c r="X1526" s="229"/>
      <c r="Y1526" s="229"/>
      <c r="Z1526" s="155"/>
      <c r="AA1526" s="1003"/>
    </row>
    <row r="1527" spans="1:30" s="354" customFormat="1" ht="5.25" customHeight="1" x14ac:dyDescent="0.2">
      <c r="A1527" s="292"/>
      <c r="B1527" s="230"/>
      <c r="C1527" s="750"/>
      <c r="D1527" s="750"/>
      <c r="E1527" s="750"/>
      <c r="F1527" s="750"/>
      <c r="G1527" s="750"/>
      <c r="H1527" s="750"/>
      <c r="I1527" s="750"/>
      <c r="J1527" s="750"/>
      <c r="K1527" s="750"/>
      <c r="L1527" s="750"/>
      <c r="M1527" s="750"/>
      <c r="N1527" s="750"/>
      <c r="O1527" s="750"/>
      <c r="P1527" s="750"/>
      <c r="Q1527" s="750"/>
      <c r="R1527" s="750"/>
      <c r="S1527" s="750"/>
      <c r="T1527" s="750"/>
      <c r="U1527" s="750"/>
      <c r="V1527" s="750"/>
      <c r="W1527" s="750"/>
      <c r="X1527" s="750"/>
      <c r="Y1527" s="750"/>
      <c r="Z1527" s="151"/>
      <c r="AA1527" s="1003"/>
    </row>
    <row r="1528" spans="1:30" s="354" customFormat="1" ht="30.75" customHeight="1" x14ac:dyDescent="0.2">
      <c r="A1528" s="292"/>
      <c r="B1528" s="230"/>
      <c r="C1528" s="1273" t="s">
        <v>1141</v>
      </c>
      <c r="D1528" s="1273"/>
      <c r="E1528" s="1273"/>
      <c r="F1528" s="1273"/>
      <c r="G1528" s="1273"/>
      <c r="H1528" s="1273"/>
      <c r="I1528" s="1273"/>
      <c r="J1528" s="1273"/>
      <c r="K1528" s="1273"/>
      <c r="L1528" s="1273"/>
      <c r="M1528" s="1273"/>
      <c r="N1528" s="1274"/>
      <c r="O1528" s="1274"/>
      <c r="P1528" s="1274"/>
      <c r="Q1528" s="1274"/>
      <c r="R1528" s="1274"/>
      <c r="S1528" s="1274"/>
      <c r="T1528" s="1274"/>
      <c r="U1528" s="332"/>
      <c r="V1528" s="332"/>
      <c r="W1528" s="1188" t="s">
        <v>1166</v>
      </c>
      <c r="X1528" s="1189"/>
      <c r="Y1528" s="750"/>
      <c r="Z1528" s="151"/>
      <c r="AA1528" s="1003">
        <f>IF(W1528="?",0,IF(W1528&lt;&gt;"",1,0))</f>
        <v>0</v>
      </c>
    </row>
    <row r="1529" spans="1:30" s="354" customFormat="1" ht="10.5" customHeight="1" x14ac:dyDescent="0.2">
      <c r="A1529" s="288" t="str">
        <f>IF($L$4&lt;&gt;"",$L$4,"")</f>
        <v>00000000</v>
      </c>
      <c r="B1529" s="197"/>
      <c r="C1529" s="198"/>
      <c r="D1529" s="198"/>
      <c r="E1529" s="198"/>
      <c r="F1529" s="198"/>
      <c r="G1529" s="198"/>
      <c r="H1529" s="198"/>
      <c r="I1529" s="198"/>
      <c r="J1529" s="198"/>
      <c r="K1529" s="198"/>
      <c r="L1529" s="198"/>
      <c r="M1529" s="198"/>
      <c r="N1529" s="198"/>
      <c r="O1529" s="198"/>
      <c r="P1529" s="198"/>
      <c r="Q1529" s="198"/>
      <c r="R1529" s="198"/>
      <c r="S1529" s="198"/>
      <c r="T1529" s="198"/>
      <c r="U1529" s="198"/>
      <c r="V1529" s="198"/>
      <c r="W1529" s="198"/>
      <c r="X1529" s="198"/>
      <c r="Y1529" s="198"/>
      <c r="Z1529" s="159"/>
      <c r="AA1529" s="1003"/>
    </row>
    <row r="1530" spans="1:30" s="354" customFormat="1" ht="5.25" customHeight="1" x14ac:dyDescent="0.2">
      <c r="A1530" s="292"/>
      <c r="B1530" s="964"/>
      <c r="C1530" s="965"/>
      <c r="D1530" s="965"/>
      <c r="E1530" s="965"/>
      <c r="F1530" s="965"/>
      <c r="G1530" s="965"/>
      <c r="H1530" s="965"/>
      <c r="I1530" s="965"/>
      <c r="J1530" s="965"/>
      <c r="K1530" s="965"/>
      <c r="L1530" s="965"/>
      <c r="M1530" s="965"/>
      <c r="N1530" s="965"/>
      <c r="O1530" s="965"/>
      <c r="P1530" s="965"/>
      <c r="Q1530" s="965"/>
      <c r="R1530" s="965"/>
      <c r="S1530" s="965"/>
      <c r="T1530" s="965"/>
      <c r="U1530" s="965"/>
      <c r="V1530" s="802"/>
      <c r="W1530" s="802"/>
      <c r="X1530" s="802"/>
      <c r="Y1530" s="802"/>
      <c r="Z1530" s="803"/>
      <c r="AA1530" s="1003"/>
      <c r="AB1530" s="146"/>
      <c r="AC1530" s="146"/>
      <c r="AD1530" s="146"/>
    </row>
    <row r="1531" spans="1:30" s="354" customFormat="1" ht="21" customHeight="1" x14ac:dyDescent="0.2">
      <c r="A1531" s="292"/>
      <c r="B1531" s="281"/>
      <c r="C1531" s="1807" t="s">
        <v>1324</v>
      </c>
      <c r="D1531" s="1673"/>
      <c r="E1531" s="1673"/>
      <c r="F1531" s="1673"/>
      <c r="G1531" s="847" t="s">
        <v>1669</v>
      </c>
      <c r="H1531" s="1808" t="str">
        <f>$L$10</f>
        <v/>
      </c>
      <c r="I1531" s="1809"/>
      <c r="J1531" s="1809"/>
      <c r="K1531" s="1809"/>
      <c r="L1531" s="1809"/>
      <c r="M1531" s="1809"/>
      <c r="N1531" s="1809"/>
      <c r="O1531" s="1809"/>
      <c r="P1531" s="1809"/>
      <c r="Q1531" s="1809"/>
      <c r="R1531" s="1809"/>
      <c r="S1531" s="1809"/>
      <c r="T1531" s="1810"/>
      <c r="U1531" s="1811" t="str">
        <f>$L$4</f>
        <v>00000000</v>
      </c>
      <c r="V1531" s="1812"/>
      <c r="W1531" s="1812"/>
      <c r="X1531" s="1813"/>
      <c r="Y1531" s="806"/>
      <c r="Z1531" s="186"/>
      <c r="AA1531" s="1003">
        <f>IF(SUM(AA1532:AA1583)&gt;0,10000,0)</f>
        <v>0</v>
      </c>
      <c r="AB1531" s="146"/>
      <c r="AC1531" s="146"/>
      <c r="AD1531" s="146"/>
    </row>
    <row r="1532" spans="1:30" ht="9" customHeight="1" x14ac:dyDescent="0.2">
      <c r="A1532" s="292"/>
      <c r="B1532" s="160"/>
      <c r="C1532" s="750"/>
      <c r="D1532" s="750"/>
      <c r="E1532" s="750"/>
      <c r="F1532" s="750"/>
      <c r="G1532" s="750"/>
      <c r="H1532" s="750"/>
      <c r="I1532" s="750"/>
      <c r="J1532" s="750"/>
      <c r="K1532" s="750"/>
      <c r="L1532" s="750"/>
      <c r="M1532" s="750"/>
      <c r="N1532" s="750"/>
      <c r="O1532" s="750"/>
      <c r="P1532" s="750"/>
      <c r="Q1532" s="750"/>
      <c r="R1532" s="750"/>
      <c r="S1532" s="750"/>
      <c r="T1532" s="750"/>
      <c r="U1532" s="750"/>
      <c r="V1532" s="750"/>
      <c r="W1532" s="750"/>
      <c r="X1532" s="750"/>
      <c r="Y1532" s="193"/>
      <c r="Z1532" s="186"/>
      <c r="AA1532" s="1003"/>
    </row>
    <row r="1533" spans="1:30" ht="21" customHeight="1" x14ac:dyDescent="0.2">
      <c r="A1533" s="296"/>
      <c r="B1533" s="160"/>
      <c r="C1533" s="750"/>
      <c r="D1533" s="797"/>
      <c r="E1533" s="797" t="s">
        <v>1596</v>
      </c>
      <c r="F1533" s="1800"/>
      <c r="G1533" s="1801"/>
      <c r="H1533" s="1801"/>
      <c r="I1533" s="1801"/>
      <c r="J1533" s="1801"/>
      <c r="K1533" s="1801"/>
      <c r="L1533" s="1801"/>
      <c r="M1533" s="1801"/>
      <c r="N1533" s="1801"/>
      <c r="O1533" s="1801"/>
      <c r="P1533" s="1801"/>
      <c r="Q1533" s="1801"/>
      <c r="R1533" s="1801"/>
      <c r="S1533" s="1801"/>
      <c r="T1533" s="1801"/>
      <c r="U1533" s="1801"/>
      <c r="V1533" s="1801"/>
      <c r="W1533" s="1801"/>
      <c r="X1533" s="1801"/>
      <c r="Y1533" s="193"/>
      <c r="Z1533" s="186"/>
      <c r="AA1533" s="1003">
        <f>IF(F1533="?",0,IF(F1533&lt;&gt;"",1,0))</f>
        <v>0</v>
      </c>
    </row>
    <row r="1534" spans="1:30" s="354" customFormat="1" ht="5.25" customHeight="1" x14ac:dyDescent="0.2">
      <c r="A1534" s="292"/>
      <c r="B1534" s="230"/>
      <c r="C1534" s="797"/>
      <c r="D1534" s="797"/>
      <c r="E1534" s="750"/>
      <c r="F1534" s="750"/>
      <c r="G1534" s="750"/>
      <c r="H1534" s="750"/>
      <c r="I1534" s="750"/>
      <c r="J1534" s="750"/>
      <c r="K1534" s="750"/>
      <c r="L1534" s="750"/>
      <c r="M1534" s="750"/>
      <c r="N1534" s="750"/>
      <c r="O1534" s="750"/>
      <c r="P1534" s="750"/>
      <c r="Q1534" s="750"/>
      <c r="R1534" s="797"/>
      <c r="S1534" s="797"/>
      <c r="T1534" s="797"/>
      <c r="U1534" s="797"/>
      <c r="V1534" s="797"/>
      <c r="W1534" s="797"/>
      <c r="X1534" s="750"/>
      <c r="Y1534" s="970"/>
      <c r="Z1534" s="151"/>
      <c r="AA1534" s="1003"/>
      <c r="AB1534" s="355"/>
      <c r="AC1534" s="355"/>
    </row>
    <row r="1535" spans="1:30" ht="21" customHeight="1" x14ac:dyDescent="0.2">
      <c r="A1535" s="296"/>
      <c r="B1535" s="160"/>
      <c r="C1535" s="750"/>
      <c r="D1535" s="750"/>
      <c r="E1535" s="797" t="s">
        <v>1070</v>
      </c>
      <c r="F1535" s="1798"/>
      <c r="G1535" s="1799"/>
      <c r="H1535" s="750"/>
      <c r="I1535" s="797" t="s">
        <v>905</v>
      </c>
      <c r="J1535" s="1800"/>
      <c r="K1535" s="1801"/>
      <c r="L1535" s="1801"/>
      <c r="M1535" s="1801"/>
      <c r="N1535" s="1801"/>
      <c r="O1535" s="1801"/>
      <c r="P1535" s="1801"/>
      <c r="Q1535" s="1801"/>
      <c r="R1535" s="1801"/>
      <c r="S1535" s="1801"/>
      <c r="T1535" s="1801"/>
      <c r="U1535" s="1801"/>
      <c r="V1535" s="1801"/>
      <c r="W1535" s="1801"/>
      <c r="X1535" s="1801"/>
      <c r="Y1535" s="193"/>
      <c r="Z1535" s="186"/>
      <c r="AA1535" s="1003">
        <f>IF(F1535="?",0,IF(F1535&lt;&gt;"",1,0))+IF(J1535="?",0,IF(J1535&lt;&gt;"",1,0))</f>
        <v>0</v>
      </c>
    </row>
    <row r="1536" spans="1:30" s="354" customFormat="1" ht="9" customHeight="1" x14ac:dyDescent="0.2">
      <c r="A1536" s="292"/>
      <c r="B1536" s="230"/>
      <c r="C1536" s="797"/>
      <c r="D1536" s="797"/>
      <c r="E1536" s="750"/>
      <c r="F1536" s="750"/>
      <c r="G1536" s="750"/>
      <c r="H1536" s="750"/>
      <c r="I1536" s="750"/>
      <c r="J1536" s="750"/>
      <c r="K1536" s="750"/>
      <c r="L1536" s="750"/>
      <c r="M1536" s="750"/>
      <c r="N1536" s="750"/>
      <c r="O1536" s="750"/>
      <c r="P1536" s="750"/>
      <c r="Q1536" s="750"/>
      <c r="R1536" s="797"/>
      <c r="S1536" s="797"/>
      <c r="T1536" s="797"/>
      <c r="U1536" s="797"/>
      <c r="V1536" s="797"/>
      <c r="W1536" s="797"/>
      <c r="X1536" s="750"/>
      <c r="Y1536" s="970"/>
      <c r="Z1536" s="151"/>
      <c r="AA1536" s="1003"/>
      <c r="AB1536" s="355"/>
      <c r="AC1536" s="355"/>
    </row>
    <row r="1537" spans="1:29" s="354" customFormat="1" ht="24" customHeight="1" x14ac:dyDescent="0.2">
      <c r="A1537" s="296"/>
      <c r="B1537" s="230"/>
      <c r="C1537" s="1802" t="s">
        <v>1597</v>
      </c>
      <c r="D1537" s="1803"/>
      <c r="E1537" s="1803"/>
      <c r="F1537" s="1803"/>
      <c r="G1537" s="1803"/>
      <c r="H1537" s="1803"/>
      <c r="I1537" s="1803"/>
      <c r="J1537" s="1803"/>
      <c r="K1537" s="1803"/>
      <c r="L1537" s="1803"/>
      <c r="M1537" s="1803"/>
      <c r="N1537" s="1803"/>
      <c r="O1537" s="1803"/>
      <c r="P1537" s="1803"/>
      <c r="Q1537" s="1803"/>
      <c r="R1537" s="1803"/>
      <c r="S1537" s="1803"/>
      <c r="T1537" s="1803"/>
      <c r="U1537" s="963"/>
      <c r="V1537" s="855" t="s">
        <v>1166</v>
      </c>
      <c r="W1537" s="103"/>
      <c r="X1537" s="855" t="s">
        <v>1166</v>
      </c>
      <c r="Y1537" s="797"/>
      <c r="Z1537" s="151"/>
      <c r="AA1537" s="1003">
        <f>IF(V1537="?",0,IF(V1537&lt;&gt;"",1,0))+IF(X1537="?",0,IF(X1537&lt;&gt;"",1,0))</f>
        <v>0</v>
      </c>
      <c r="AB1537" s="355"/>
      <c r="AC1537" s="355"/>
    </row>
    <row r="1538" spans="1:29" s="354" customFormat="1" ht="9" customHeight="1" x14ac:dyDescent="0.2">
      <c r="A1538" s="292"/>
      <c r="B1538" s="230"/>
      <c r="C1538" s="797"/>
      <c r="D1538" s="797"/>
      <c r="E1538" s="750"/>
      <c r="F1538" s="750"/>
      <c r="G1538" s="750"/>
      <c r="H1538" s="750"/>
      <c r="I1538" s="750"/>
      <c r="J1538" s="750"/>
      <c r="K1538" s="750"/>
      <c r="L1538" s="750"/>
      <c r="M1538" s="750"/>
      <c r="N1538" s="750"/>
      <c r="O1538" s="750"/>
      <c r="P1538" s="750"/>
      <c r="Q1538" s="750"/>
      <c r="R1538" s="797"/>
      <c r="S1538" s="797"/>
      <c r="T1538" s="797"/>
      <c r="U1538" s="797"/>
      <c r="V1538" s="797"/>
      <c r="W1538" s="797"/>
      <c r="X1538" s="750"/>
      <c r="Y1538" s="970"/>
      <c r="Z1538" s="151"/>
      <c r="AA1538" s="1003"/>
      <c r="AB1538" s="355"/>
      <c r="AC1538" s="355"/>
    </row>
    <row r="1539" spans="1:29" s="354" customFormat="1" ht="21" customHeight="1" x14ac:dyDescent="0.2">
      <c r="A1539" s="296"/>
      <c r="B1539" s="230"/>
      <c r="C1539" s="797"/>
      <c r="D1539" s="797"/>
      <c r="E1539" s="797"/>
      <c r="F1539" s="797"/>
      <c r="G1539" s="797"/>
      <c r="H1539" s="797" t="s">
        <v>1598</v>
      </c>
      <c r="I1539" s="1188" t="s">
        <v>1166</v>
      </c>
      <c r="J1539" s="1804"/>
      <c r="K1539" s="1804"/>
      <c r="L1539" s="1804"/>
      <c r="M1539" s="1805"/>
      <c r="N1539" s="1805"/>
      <c r="O1539" s="1805"/>
      <c r="P1539" s="1805"/>
      <c r="Q1539" s="1805"/>
      <c r="R1539" s="1805"/>
      <c r="S1539" s="1805"/>
      <c r="T1539" s="1805"/>
      <c r="U1539" s="1805"/>
      <c r="V1539" s="1805"/>
      <c r="W1539" s="1805"/>
      <c r="X1539" s="1806"/>
      <c r="Y1539" s="970"/>
      <c r="Z1539" s="151"/>
      <c r="AA1539" s="1003">
        <f>IF(I1539="?",0,IF(I1539&lt;&gt;"",1,0))</f>
        <v>0</v>
      </c>
      <c r="AB1539" s="355"/>
      <c r="AC1539" s="355"/>
    </row>
    <row r="1540" spans="1:29" s="354" customFormat="1" ht="5.25" customHeight="1" x14ac:dyDescent="0.2">
      <c r="A1540" s="292"/>
      <c r="B1540" s="230"/>
      <c r="C1540" s="797"/>
      <c r="D1540" s="797"/>
      <c r="E1540" s="750"/>
      <c r="F1540" s="750"/>
      <c r="G1540" s="750"/>
      <c r="H1540" s="750"/>
      <c r="I1540" s="750"/>
      <c r="J1540" s="750"/>
      <c r="K1540" s="750"/>
      <c r="L1540" s="750"/>
      <c r="M1540" s="750"/>
      <c r="N1540" s="750"/>
      <c r="O1540" s="750"/>
      <c r="P1540" s="750"/>
      <c r="Q1540" s="750"/>
      <c r="R1540" s="797"/>
      <c r="S1540" s="797"/>
      <c r="T1540" s="797"/>
      <c r="U1540" s="797"/>
      <c r="V1540" s="797"/>
      <c r="W1540" s="797"/>
      <c r="X1540" s="750"/>
      <c r="Y1540" s="970"/>
      <c r="Z1540" s="151"/>
      <c r="AA1540" s="1003"/>
      <c r="AB1540" s="355"/>
      <c r="AC1540" s="355"/>
    </row>
    <row r="1541" spans="1:29" s="354" customFormat="1" ht="21" customHeight="1" x14ac:dyDescent="0.2">
      <c r="A1541" s="296"/>
      <c r="B1541" s="230"/>
      <c r="C1541" s="750" t="s">
        <v>1631</v>
      </c>
      <c r="D1541" s="797"/>
      <c r="E1541" s="797"/>
      <c r="F1541" s="797"/>
      <c r="G1541" s="797"/>
      <c r="H1541" s="797"/>
      <c r="I1541" s="797"/>
      <c r="J1541" s="797"/>
      <c r="K1541" s="797"/>
      <c r="L1541" s="797"/>
      <c r="M1541" s="797"/>
      <c r="N1541" s="797"/>
      <c r="O1541" s="797"/>
      <c r="P1541" s="797"/>
      <c r="Q1541" s="855" t="s">
        <v>1166</v>
      </c>
      <c r="R1541" s="749" t="s">
        <v>1632</v>
      </c>
      <c r="S1541" s="970"/>
      <c r="T1541" s="855" t="s">
        <v>1166</v>
      </c>
      <c r="U1541" s="749" t="s">
        <v>1633</v>
      </c>
      <c r="V1541" s="970"/>
      <c r="W1541" s="855" t="s">
        <v>1166</v>
      </c>
      <c r="X1541" s="749" t="s">
        <v>1634</v>
      </c>
      <c r="Y1541" s="970"/>
      <c r="Z1541" s="151"/>
      <c r="AA1541" s="1003">
        <f>IF(Q1541="?",0,IF(Q1541&lt;&gt;"",1,0))+IF(T1541="?",0,IF(T1541&lt;&gt;"",1,0))+IF(W1541="?",0,IF(W1541&lt;&gt;"",1,0))</f>
        <v>0</v>
      </c>
      <c r="AB1541" s="355"/>
      <c r="AC1541" s="355"/>
    </row>
    <row r="1542" spans="1:29" ht="9" customHeight="1" x14ac:dyDescent="0.2">
      <c r="A1542" s="292"/>
      <c r="B1542" s="281"/>
      <c r="C1542" s="749"/>
      <c r="D1542" s="749"/>
      <c r="E1542" s="749"/>
      <c r="F1542" s="749"/>
      <c r="G1542" s="749"/>
      <c r="H1542" s="749"/>
      <c r="I1542" s="749"/>
      <c r="J1542" s="749"/>
      <c r="K1542" s="749"/>
      <c r="L1542" s="749"/>
      <c r="M1542" s="749"/>
      <c r="N1542" s="749"/>
      <c r="O1542" s="749"/>
      <c r="P1542" s="749"/>
      <c r="Q1542" s="749"/>
      <c r="R1542" s="749"/>
      <c r="S1542" s="749"/>
      <c r="T1542" s="749"/>
      <c r="U1542" s="749"/>
      <c r="V1542" s="749"/>
      <c r="W1542" s="749"/>
      <c r="X1542" s="749"/>
      <c r="Y1542" s="220"/>
      <c r="Z1542" s="186"/>
      <c r="AA1542" s="1003"/>
    </row>
    <row r="1543" spans="1:29" s="353" customFormat="1" ht="27" customHeight="1" x14ac:dyDescent="0.2">
      <c r="A1543" s="459" t="s">
        <v>258</v>
      </c>
      <c r="B1543" s="165"/>
      <c r="C1543" s="1787" t="s">
        <v>1599</v>
      </c>
      <c r="D1543" s="1788"/>
      <c r="E1543" s="1788"/>
      <c r="F1543" s="1788"/>
      <c r="G1543" s="1788"/>
      <c r="H1543" s="1788"/>
      <c r="I1543" s="1788"/>
      <c r="J1543" s="1788"/>
      <c r="K1543" s="1788"/>
      <c r="L1543" s="1788"/>
      <c r="M1543" s="1788"/>
      <c r="N1543" s="1788"/>
      <c r="O1543" s="1788"/>
      <c r="P1543" s="1788"/>
      <c r="Q1543" s="1788"/>
      <c r="R1543" s="1788"/>
      <c r="S1543" s="1788"/>
      <c r="T1543" s="1793"/>
      <c r="U1543" s="1793"/>
      <c r="V1543" s="1793"/>
      <c r="W1543" s="1793"/>
      <c r="X1543" s="1794"/>
      <c r="Y1543" s="239"/>
      <c r="Z1543" s="166"/>
      <c r="AA1543" s="1003"/>
    </row>
    <row r="1544" spans="1:29" ht="5.25" customHeight="1" x14ac:dyDescent="0.2">
      <c r="A1544" s="292"/>
      <c r="B1544" s="281"/>
      <c r="C1544" s="749"/>
      <c r="D1544" s="749"/>
      <c r="E1544" s="749"/>
      <c r="F1544" s="749"/>
      <c r="G1544" s="749"/>
      <c r="H1544" s="749"/>
      <c r="I1544" s="749"/>
      <c r="J1544" s="749"/>
      <c r="K1544" s="749"/>
      <c r="L1544" s="749"/>
      <c r="M1544" s="749"/>
      <c r="N1544" s="749"/>
      <c r="O1544" s="749"/>
      <c r="P1544" s="749"/>
      <c r="Q1544" s="749"/>
      <c r="R1544" s="749"/>
      <c r="S1544" s="749"/>
      <c r="T1544" s="749"/>
      <c r="U1544" s="749"/>
      <c r="V1544" s="749"/>
      <c r="W1544" s="749"/>
      <c r="X1544" s="749"/>
      <c r="Y1544" s="220"/>
      <c r="Z1544" s="186"/>
      <c r="AA1544" s="1003"/>
    </row>
    <row r="1545" spans="1:29" s="354" customFormat="1" ht="21" customHeight="1" x14ac:dyDescent="0.2">
      <c r="A1545" s="296"/>
      <c r="B1545" s="230"/>
      <c r="C1545" s="797"/>
      <c r="D1545" s="797"/>
      <c r="E1545" s="797"/>
      <c r="F1545" s="797"/>
      <c r="G1545" s="797"/>
      <c r="H1545" s="797"/>
      <c r="I1545" s="797" t="s">
        <v>1600</v>
      </c>
      <c r="J1545" s="1795"/>
      <c r="K1545" s="1796"/>
      <c r="L1545" s="1797"/>
      <c r="M1545" s="750" t="s">
        <v>1601</v>
      </c>
      <c r="N1545" s="797"/>
      <c r="O1545" s="797"/>
      <c r="P1545" s="1795"/>
      <c r="Q1545" s="1796"/>
      <c r="R1545" s="1797"/>
      <c r="S1545" s="750" t="s">
        <v>1602</v>
      </c>
      <c r="T1545" s="797"/>
      <c r="U1545" s="1795"/>
      <c r="V1545" s="1796"/>
      <c r="W1545" s="1797"/>
      <c r="X1545" s="750" t="s">
        <v>1025</v>
      </c>
      <c r="Y1545" s="797"/>
      <c r="Z1545" s="151"/>
      <c r="AA1545" s="1003">
        <f>IF(J1545="?",0,IF(J1545&lt;&gt;"",1,0))+IF(P1545="?",0,IF(P1545&lt;&gt;"",1,0))+IF(U1545="?",0,IF(U1545&lt;&gt;"",1,0))</f>
        <v>0</v>
      </c>
      <c r="AB1545" s="355"/>
      <c r="AC1545" s="355"/>
    </row>
    <row r="1546" spans="1:29" s="354" customFormat="1" ht="5.25" customHeight="1" x14ac:dyDescent="0.2">
      <c r="A1546" s="292"/>
      <c r="B1546" s="230"/>
      <c r="C1546" s="797"/>
      <c r="D1546" s="797"/>
      <c r="E1546" s="750"/>
      <c r="F1546" s="750"/>
      <c r="G1546" s="750"/>
      <c r="H1546" s="750"/>
      <c r="I1546" s="750"/>
      <c r="J1546" s="750"/>
      <c r="K1546" s="750"/>
      <c r="L1546" s="750"/>
      <c r="M1546" s="750"/>
      <c r="N1546" s="750"/>
      <c r="O1546" s="750"/>
      <c r="P1546" s="750"/>
      <c r="Q1546" s="750"/>
      <c r="R1546" s="797"/>
      <c r="S1546" s="797"/>
      <c r="T1546" s="797"/>
      <c r="U1546" s="797"/>
      <c r="V1546" s="797"/>
      <c r="W1546" s="797"/>
      <c r="X1546" s="750"/>
      <c r="Y1546" s="970"/>
      <c r="Z1546" s="151"/>
      <c r="AA1546" s="1003"/>
      <c r="AB1546" s="355"/>
      <c r="AC1546" s="355"/>
    </row>
    <row r="1547" spans="1:29" s="353" customFormat="1" ht="27" customHeight="1" x14ac:dyDescent="0.2">
      <c r="A1547" s="459" t="s">
        <v>258</v>
      </c>
      <c r="B1547" s="165"/>
      <c r="C1547" s="1787" t="s">
        <v>1603</v>
      </c>
      <c r="D1547" s="1788"/>
      <c r="E1547" s="1788"/>
      <c r="F1547" s="1788"/>
      <c r="G1547" s="1788"/>
      <c r="H1547" s="1788"/>
      <c r="I1547" s="1788"/>
      <c r="J1547" s="1788"/>
      <c r="K1547" s="1788"/>
      <c r="L1547" s="1788"/>
      <c r="M1547" s="1788"/>
      <c r="N1547" s="1788"/>
      <c r="O1547" s="1788"/>
      <c r="P1547" s="1788"/>
      <c r="Q1547" s="1788"/>
      <c r="R1547" s="1788"/>
      <c r="S1547" s="1788"/>
      <c r="T1547" s="1793"/>
      <c r="U1547" s="1793"/>
      <c r="V1547" s="1793"/>
      <c r="W1547" s="1793"/>
      <c r="X1547" s="1794"/>
      <c r="Y1547" s="239"/>
      <c r="Z1547" s="166"/>
      <c r="AA1547" s="1003"/>
    </row>
    <row r="1548" spans="1:29" s="354" customFormat="1" ht="5.25" customHeight="1" x14ac:dyDescent="0.2">
      <c r="A1548" s="292"/>
      <c r="B1548" s="230"/>
      <c r="C1548" s="797"/>
      <c r="D1548" s="797"/>
      <c r="E1548" s="750"/>
      <c r="F1548" s="750"/>
      <c r="G1548" s="750"/>
      <c r="H1548" s="750"/>
      <c r="I1548" s="750"/>
      <c r="J1548" s="750"/>
      <c r="K1548" s="750"/>
      <c r="L1548" s="750"/>
      <c r="M1548" s="750"/>
      <c r="N1548" s="750"/>
      <c r="O1548" s="750"/>
      <c r="P1548" s="750"/>
      <c r="Q1548" s="750"/>
      <c r="R1548" s="797"/>
      <c r="S1548" s="797"/>
      <c r="T1548" s="797"/>
      <c r="U1548" s="797"/>
      <c r="V1548" s="797"/>
      <c r="W1548" s="797"/>
      <c r="X1548" s="750"/>
      <c r="Y1548" s="970"/>
      <c r="Z1548" s="151"/>
      <c r="AA1548" s="1003"/>
      <c r="AB1548" s="355"/>
      <c r="AC1548" s="355"/>
    </row>
    <row r="1549" spans="1:29" s="354" customFormat="1" ht="21" customHeight="1" x14ac:dyDescent="0.2">
      <c r="A1549" s="296"/>
      <c r="B1549" s="230"/>
      <c r="C1549" s="797"/>
      <c r="D1549" s="797"/>
      <c r="E1549" s="797"/>
      <c r="F1549" s="797"/>
      <c r="G1549" s="797"/>
      <c r="H1549" s="797"/>
      <c r="I1549" s="797" t="s">
        <v>1604</v>
      </c>
      <c r="J1549" s="1795"/>
      <c r="K1549" s="1796"/>
      <c r="L1549" s="1797"/>
      <c r="M1549" s="750" t="s">
        <v>1601</v>
      </c>
      <c r="N1549" s="797"/>
      <c r="O1549" s="797"/>
      <c r="P1549" s="1795"/>
      <c r="Q1549" s="1796"/>
      <c r="R1549" s="1797"/>
      <c r="S1549" s="750" t="s">
        <v>1602</v>
      </c>
      <c r="T1549" s="797"/>
      <c r="U1549" s="1795"/>
      <c r="V1549" s="1796"/>
      <c r="W1549" s="1797"/>
      <c r="X1549" s="750" t="s">
        <v>1025</v>
      </c>
      <c r="Y1549" s="797"/>
      <c r="Z1549" s="151"/>
      <c r="AA1549" s="1003">
        <f>IF(J1549="?",0,IF(J1549&lt;&gt;"",1,0))+IF(P1549="?",0,IF(P1549&lt;&gt;"",1,0))+IF(U1549="?",0,IF(U1549&lt;&gt;"",1,0))</f>
        <v>0</v>
      </c>
      <c r="AB1549" s="355"/>
      <c r="AC1549" s="355"/>
    </row>
    <row r="1550" spans="1:29" s="354" customFormat="1" ht="9" customHeight="1" x14ac:dyDescent="0.2">
      <c r="A1550" s="292"/>
      <c r="B1550" s="281"/>
      <c r="C1550" s="749"/>
      <c r="D1550" s="749"/>
      <c r="E1550" s="749"/>
      <c r="F1550" s="749"/>
      <c r="G1550" s="749"/>
      <c r="H1550" s="749"/>
      <c r="I1550" s="749"/>
      <c r="J1550" s="749"/>
      <c r="K1550" s="749"/>
      <c r="L1550" s="749"/>
      <c r="M1550" s="749"/>
      <c r="N1550" s="749"/>
      <c r="O1550" s="749"/>
      <c r="P1550" s="749"/>
      <c r="Q1550" s="749"/>
      <c r="R1550" s="749"/>
      <c r="S1550" s="749"/>
      <c r="T1550" s="749"/>
      <c r="U1550" s="749"/>
      <c r="V1550" s="749"/>
      <c r="W1550" s="749"/>
      <c r="X1550" s="749"/>
      <c r="Y1550" s="220"/>
      <c r="Z1550" s="186"/>
      <c r="AA1550" s="1003"/>
      <c r="AB1550" s="355"/>
      <c r="AC1550" s="355"/>
    </row>
    <row r="1551" spans="1:29" s="353" customFormat="1" ht="27" customHeight="1" x14ac:dyDescent="0.2">
      <c r="A1551" s="459" t="s">
        <v>258</v>
      </c>
      <c r="B1551" s="165"/>
      <c r="C1551" s="1787" t="s">
        <v>1648</v>
      </c>
      <c r="D1551" s="1788"/>
      <c r="E1551" s="1788"/>
      <c r="F1551" s="1788"/>
      <c r="G1551" s="1788"/>
      <c r="H1551" s="1788"/>
      <c r="I1551" s="1788"/>
      <c r="J1551" s="1788"/>
      <c r="K1551" s="1788"/>
      <c r="L1551" s="1788"/>
      <c r="M1551" s="1788"/>
      <c r="N1551" s="1788"/>
      <c r="O1551" s="1788"/>
      <c r="P1551" s="1788"/>
      <c r="Q1551" s="1788"/>
      <c r="R1551" s="1788"/>
      <c r="S1551" s="1788"/>
      <c r="T1551" s="1793"/>
      <c r="U1551" s="1793"/>
      <c r="V1551" s="1793"/>
      <c r="W1551" s="1793"/>
      <c r="X1551" s="1794"/>
      <c r="Y1551" s="239"/>
      <c r="Z1551" s="166"/>
      <c r="AA1551" s="1003"/>
    </row>
    <row r="1552" spans="1:29" s="354" customFormat="1" ht="5.25" customHeight="1" x14ac:dyDescent="0.2">
      <c r="A1552" s="292"/>
      <c r="B1552" s="281"/>
      <c r="C1552" s="749"/>
      <c r="D1552" s="749"/>
      <c r="E1552" s="749"/>
      <c r="F1552" s="749"/>
      <c r="G1552" s="749"/>
      <c r="H1552" s="749"/>
      <c r="I1552" s="749"/>
      <c r="J1552" s="749"/>
      <c r="K1552" s="749"/>
      <c r="L1552" s="749"/>
      <c r="M1552" s="749"/>
      <c r="N1552" s="749"/>
      <c r="O1552" s="749"/>
      <c r="P1552" s="749"/>
      <c r="Q1552" s="749"/>
      <c r="R1552" s="749"/>
      <c r="S1552" s="749"/>
      <c r="T1552" s="749"/>
      <c r="U1552" s="749"/>
      <c r="V1552" s="749"/>
      <c r="W1552" s="749"/>
      <c r="X1552" s="749"/>
      <c r="Y1552" s="220"/>
      <c r="Z1552" s="186"/>
      <c r="AA1552" s="1003"/>
      <c r="AB1552" s="355"/>
      <c r="AC1552" s="355"/>
    </row>
    <row r="1553" spans="1:29" s="354" customFormat="1" ht="21" customHeight="1" x14ac:dyDescent="0.2">
      <c r="A1553" s="296"/>
      <c r="B1553" s="230"/>
      <c r="C1553" s="750" t="s">
        <v>1605</v>
      </c>
      <c r="D1553" s="797"/>
      <c r="E1553" s="797"/>
      <c r="F1553" s="797"/>
      <c r="G1553" s="797"/>
      <c r="H1553" s="797"/>
      <c r="I1553" s="797"/>
      <c r="J1553" s="750"/>
      <c r="K1553" s="750"/>
      <c r="L1553" s="750"/>
      <c r="M1553" s="750"/>
      <c r="N1553" s="750"/>
      <c r="O1553" s="750"/>
      <c r="P1553" s="750"/>
      <c r="Q1553" s="750"/>
      <c r="R1553" s="750"/>
      <c r="S1553" s="750"/>
      <c r="T1553" s="797"/>
      <c r="U1553" s="1795"/>
      <c r="V1553" s="1796"/>
      <c r="W1553" s="1797"/>
      <c r="X1553" s="750" t="s">
        <v>1000</v>
      </c>
      <c r="Y1553" s="797"/>
      <c r="Z1553" s="151"/>
      <c r="AA1553" s="1003">
        <f>IF(U1553="?",0,IF(U1553&lt;&gt;"",1,0))</f>
        <v>0</v>
      </c>
      <c r="AB1553" s="355"/>
      <c r="AC1553" s="355"/>
    </row>
    <row r="1554" spans="1:29" s="354" customFormat="1" ht="9" customHeight="1" x14ac:dyDescent="0.2">
      <c r="A1554" s="292"/>
      <c r="B1554" s="281"/>
      <c r="C1554" s="749"/>
      <c r="D1554" s="749"/>
      <c r="E1554" s="749"/>
      <c r="F1554" s="749"/>
      <c r="G1554" s="749"/>
      <c r="H1554" s="749"/>
      <c r="I1554" s="749"/>
      <c r="J1554" s="749"/>
      <c r="K1554" s="749"/>
      <c r="L1554" s="749"/>
      <c r="M1554" s="749"/>
      <c r="N1554" s="749"/>
      <c r="O1554" s="749"/>
      <c r="P1554" s="749"/>
      <c r="Q1554" s="749"/>
      <c r="R1554" s="749"/>
      <c r="S1554" s="749"/>
      <c r="T1554" s="749"/>
      <c r="U1554" s="749"/>
      <c r="V1554" s="749"/>
      <c r="W1554" s="749"/>
      <c r="X1554" s="749"/>
      <c r="Y1554" s="220"/>
      <c r="Z1554" s="186"/>
      <c r="AA1554" s="1003"/>
      <c r="AB1554" s="355"/>
      <c r="AC1554" s="355"/>
    </row>
    <row r="1555" spans="1:29" s="353" customFormat="1" ht="21" customHeight="1" x14ac:dyDescent="0.2">
      <c r="A1555" s="459" t="s">
        <v>258</v>
      </c>
      <c r="B1555" s="165"/>
      <c r="C1555" s="1787" t="s">
        <v>1649</v>
      </c>
      <c r="D1555" s="1788"/>
      <c r="E1555" s="1788"/>
      <c r="F1555" s="1788"/>
      <c r="G1555" s="1788"/>
      <c r="H1555" s="1788"/>
      <c r="I1555" s="1788"/>
      <c r="J1555" s="1788"/>
      <c r="K1555" s="1788"/>
      <c r="L1555" s="1788"/>
      <c r="M1555" s="1788"/>
      <c r="N1555" s="1788"/>
      <c r="O1555" s="1788"/>
      <c r="P1555" s="1788"/>
      <c r="Q1555" s="1788"/>
      <c r="R1555" s="1788"/>
      <c r="S1555" s="1788"/>
      <c r="T1555" s="1789"/>
      <c r="U1555" s="1789"/>
      <c r="V1555" s="1789"/>
      <c r="W1555" s="1789"/>
      <c r="X1555" s="1790"/>
      <c r="Y1555" s="239"/>
      <c r="Z1555" s="166"/>
      <c r="AA1555" s="1003"/>
    </row>
    <row r="1556" spans="1:29" s="354" customFormat="1" ht="9" customHeight="1" x14ac:dyDescent="0.2">
      <c r="A1556" s="292"/>
      <c r="B1556" s="281"/>
      <c r="C1556" s="749"/>
      <c r="D1556" s="749"/>
      <c r="E1556" s="749"/>
      <c r="F1556" s="749"/>
      <c r="G1556" s="749"/>
      <c r="H1556" s="749"/>
      <c r="I1556" s="749"/>
      <c r="J1556" s="749"/>
      <c r="K1556" s="749"/>
      <c r="L1556" s="749"/>
      <c r="M1556" s="749"/>
      <c r="N1556" s="749"/>
      <c r="O1556" s="749"/>
      <c r="P1556" s="749"/>
      <c r="Q1556" s="749"/>
      <c r="R1556" s="749"/>
      <c r="S1556" s="749"/>
      <c r="T1556" s="749"/>
      <c r="U1556" s="749"/>
      <c r="V1556" s="749"/>
      <c r="W1556" s="749"/>
      <c r="X1556" s="749"/>
      <c r="Y1556" s="220"/>
      <c r="Z1556" s="186"/>
      <c r="AA1556" s="1003"/>
      <c r="AB1556" s="355"/>
      <c r="AC1556" s="355"/>
    </row>
    <row r="1557" spans="1:29" s="354" customFormat="1" ht="21" customHeight="1" x14ac:dyDescent="0.2">
      <c r="A1557" s="296"/>
      <c r="B1557" s="230"/>
      <c r="C1557" s="749"/>
      <c r="D1557" s="855" t="s">
        <v>1166</v>
      </c>
      <c r="E1557" s="749" t="s">
        <v>1606</v>
      </c>
      <c r="F1557" s="749"/>
      <c r="G1557" s="749"/>
      <c r="H1557" s="749"/>
      <c r="I1557" s="749"/>
      <c r="J1557" s="749"/>
      <c r="K1557" s="749"/>
      <c r="L1557" s="855" t="s">
        <v>1166</v>
      </c>
      <c r="M1557" s="749" t="s">
        <v>1607</v>
      </c>
      <c r="N1557" s="749"/>
      <c r="O1557" s="749"/>
      <c r="P1557" s="749"/>
      <c r="Q1557" s="749"/>
      <c r="R1557" s="749"/>
      <c r="S1557" s="749"/>
      <c r="T1557" s="855" t="s">
        <v>1166</v>
      </c>
      <c r="U1557" s="749" t="s">
        <v>1608</v>
      </c>
      <c r="V1557" s="749"/>
      <c r="W1557" s="749"/>
      <c r="X1557" s="749"/>
      <c r="Y1557" s="220"/>
      <c r="Z1557" s="151"/>
      <c r="AA1557" s="1003">
        <f>IF(D1557="?",0,IF(D1557&lt;&gt;"",1,0))+IF(L1557="?",0,IF(L1557&lt;&gt;"",1,0))+IF(T1557="?",0,IF(T1557&lt;&gt;"",1,0))</f>
        <v>0</v>
      </c>
      <c r="AB1557" s="355"/>
      <c r="AC1557" s="355"/>
    </row>
    <row r="1558" spans="1:29" s="971" customFormat="1" ht="5.25" customHeight="1" x14ac:dyDescent="0.2">
      <c r="A1558" s="292"/>
      <c r="B1558" s="230"/>
      <c r="C1558" s="749"/>
      <c r="D1558" s="750"/>
      <c r="E1558" s="749"/>
      <c r="F1558" s="749"/>
      <c r="G1558" s="749"/>
      <c r="H1558" s="749"/>
      <c r="I1558" s="749"/>
      <c r="J1558" s="749"/>
      <c r="K1558" s="749"/>
      <c r="L1558" s="749"/>
      <c r="M1558" s="749"/>
      <c r="N1558" s="749"/>
      <c r="O1558" s="749"/>
      <c r="P1558" s="749"/>
      <c r="Q1558" s="749"/>
      <c r="R1558" s="749"/>
      <c r="S1558" s="963"/>
      <c r="T1558" s="963"/>
      <c r="U1558" s="963"/>
      <c r="V1558" s="963"/>
      <c r="W1558" s="963"/>
      <c r="X1558" s="963"/>
      <c r="Y1558" s="970"/>
      <c r="Z1558" s="151"/>
      <c r="AA1558" s="1006"/>
      <c r="AB1558" s="972"/>
      <c r="AC1558" s="972"/>
    </row>
    <row r="1559" spans="1:29" s="354" customFormat="1" ht="21" customHeight="1" x14ac:dyDescent="0.2">
      <c r="A1559" s="296"/>
      <c r="B1559" s="230"/>
      <c r="C1559" s="749"/>
      <c r="D1559" s="855" t="s">
        <v>1166</v>
      </c>
      <c r="E1559" s="749" t="s">
        <v>1609</v>
      </c>
      <c r="F1559" s="749"/>
      <c r="G1559" s="749"/>
      <c r="H1559" s="749"/>
      <c r="I1559" s="749"/>
      <c r="J1559" s="749"/>
      <c r="K1559" s="749"/>
      <c r="L1559" s="855" t="s">
        <v>1166</v>
      </c>
      <c r="M1559" s="749" t="s">
        <v>1610</v>
      </c>
      <c r="N1559" s="749"/>
      <c r="O1559" s="749"/>
      <c r="P1559" s="749"/>
      <c r="Q1559" s="749"/>
      <c r="R1559" s="963"/>
      <c r="S1559" s="963"/>
      <c r="T1559" s="855" t="s">
        <v>1166</v>
      </c>
      <c r="U1559" s="749" t="s">
        <v>1611</v>
      </c>
      <c r="V1559" s="963"/>
      <c r="W1559" s="963"/>
      <c r="X1559" s="749"/>
      <c r="Y1559" s="220"/>
      <c r="Z1559" s="151"/>
      <c r="AA1559" s="1003">
        <f>IF(D1559="?",0,IF(D1559&lt;&gt;"",1,0))+IF(L1559="?",0,IF(L1559&lt;&gt;"",1,0))+IF(T1559="?",0,IF(T1559&lt;&gt;"",1,0))</f>
        <v>0</v>
      </c>
      <c r="AB1559" s="355"/>
      <c r="AC1559" s="355"/>
    </row>
    <row r="1560" spans="1:29" s="971" customFormat="1" ht="5.25" customHeight="1" x14ac:dyDescent="0.2">
      <c r="A1560" s="292"/>
      <c r="B1560" s="230"/>
      <c r="C1560" s="749"/>
      <c r="D1560" s="750"/>
      <c r="E1560" s="749"/>
      <c r="F1560" s="749"/>
      <c r="G1560" s="749"/>
      <c r="H1560" s="749"/>
      <c r="I1560" s="749"/>
      <c r="J1560" s="749"/>
      <c r="K1560" s="749"/>
      <c r="L1560" s="749"/>
      <c r="M1560" s="749"/>
      <c r="N1560" s="749"/>
      <c r="O1560" s="749"/>
      <c r="P1560" s="749"/>
      <c r="Q1560" s="749"/>
      <c r="R1560" s="963"/>
      <c r="S1560" s="963"/>
      <c r="T1560" s="963"/>
      <c r="U1560" s="963"/>
      <c r="V1560" s="963"/>
      <c r="W1560" s="963"/>
      <c r="X1560" s="749"/>
      <c r="Y1560" s="970"/>
      <c r="Z1560" s="151"/>
      <c r="AA1560" s="1006"/>
      <c r="AB1560" s="972"/>
      <c r="AC1560" s="972"/>
    </row>
    <row r="1561" spans="1:29" s="354" customFormat="1" ht="21" customHeight="1" x14ac:dyDescent="0.2">
      <c r="A1561" s="296"/>
      <c r="B1561" s="230"/>
      <c r="C1561" s="749"/>
      <c r="D1561" s="855" t="s">
        <v>1166</v>
      </c>
      <c r="E1561" s="749" t="s">
        <v>1612</v>
      </c>
      <c r="F1561" s="749"/>
      <c r="G1561" s="749"/>
      <c r="H1561" s="749"/>
      <c r="I1561" s="749"/>
      <c r="J1561" s="749"/>
      <c r="K1561" s="749"/>
      <c r="L1561" s="855" t="s">
        <v>1166</v>
      </c>
      <c r="M1561" s="749" t="s">
        <v>1613</v>
      </c>
      <c r="N1561" s="749"/>
      <c r="O1561" s="749"/>
      <c r="P1561" s="749"/>
      <c r="Q1561" s="749"/>
      <c r="R1561" s="963"/>
      <c r="S1561" s="963"/>
      <c r="T1561" s="855" t="s">
        <v>1166</v>
      </c>
      <c r="U1561" s="749" t="s">
        <v>1614</v>
      </c>
      <c r="V1561" s="963"/>
      <c r="W1561" s="963"/>
      <c r="X1561" s="749"/>
      <c r="Y1561" s="220"/>
      <c r="Z1561" s="151"/>
      <c r="AA1561" s="1003">
        <f>IF(D1561="?",0,IF(D1561&lt;&gt;"",1,0))+IF(L1561="?",0,IF(L1561&lt;&gt;"",1,0))+IF(T1561="?",0,IF(T1561&lt;&gt;"",1,0))</f>
        <v>0</v>
      </c>
      <c r="AB1561" s="355"/>
      <c r="AC1561" s="355"/>
    </row>
    <row r="1562" spans="1:29" s="971" customFormat="1" ht="5.25" customHeight="1" x14ac:dyDescent="0.2">
      <c r="A1562" s="292"/>
      <c r="B1562" s="230"/>
      <c r="C1562" s="749"/>
      <c r="D1562" s="750"/>
      <c r="E1562" s="749"/>
      <c r="F1562" s="749"/>
      <c r="G1562" s="749"/>
      <c r="H1562" s="749"/>
      <c r="I1562" s="749"/>
      <c r="J1562" s="749"/>
      <c r="K1562" s="749"/>
      <c r="L1562" s="749"/>
      <c r="M1562" s="749"/>
      <c r="N1562" s="749"/>
      <c r="O1562" s="749"/>
      <c r="P1562" s="749"/>
      <c r="Q1562" s="749"/>
      <c r="R1562" s="963"/>
      <c r="S1562" s="963"/>
      <c r="T1562" s="963"/>
      <c r="U1562" s="963"/>
      <c r="V1562" s="963"/>
      <c r="W1562" s="963"/>
      <c r="X1562" s="749"/>
      <c r="Y1562" s="970"/>
      <c r="Z1562" s="151"/>
      <c r="AA1562" s="1006"/>
      <c r="AB1562" s="972"/>
      <c r="AC1562" s="972"/>
    </row>
    <row r="1563" spans="1:29" s="354" customFormat="1" ht="21" customHeight="1" x14ac:dyDescent="0.2">
      <c r="A1563" s="296"/>
      <c r="B1563" s="230"/>
      <c r="C1563" s="749"/>
      <c r="D1563" s="855" t="s">
        <v>1166</v>
      </c>
      <c r="E1563" s="749" t="s">
        <v>1615</v>
      </c>
      <c r="F1563" s="749"/>
      <c r="G1563" s="749"/>
      <c r="H1563" s="749"/>
      <c r="I1563" s="749"/>
      <c r="J1563" s="749"/>
      <c r="K1563" s="749"/>
      <c r="L1563" s="855" t="s">
        <v>1166</v>
      </c>
      <c r="M1563" s="749" t="s">
        <v>1616</v>
      </c>
      <c r="N1563" s="749"/>
      <c r="O1563" s="749"/>
      <c r="P1563" s="749"/>
      <c r="Q1563" s="749"/>
      <c r="R1563" s="963"/>
      <c r="S1563" s="963"/>
      <c r="T1563" s="855" t="s">
        <v>1166</v>
      </c>
      <c r="U1563" s="749" t="s">
        <v>1617</v>
      </c>
      <c r="V1563" s="963"/>
      <c r="W1563" s="963"/>
      <c r="X1563" s="749"/>
      <c r="Y1563" s="220"/>
      <c r="Z1563" s="151"/>
      <c r="AA1563" s="1003">
        <f>IF(D1563="?",0,IF(D1563&lt;&gt;"",1,0))+IF(L1563="?",0,IF(L1563&lt;&gt;"",1,0))+IF(T1563="?",0,IF(T1563&lt;&gt;"",1,0))</f>
        <v>0</v>
      </c>
      <c r="AB1563" s="355"/>
      <c r="AC1563" s="355"/>
    </row>
    <row r="1564" spans="1:29" s="971" customFormat="1" ht="5.25" customHeight="1" x14ac:dyDescent="0.2">
      <c r="A1564" s="292"/>
      <c r="B1564" s="230"/>
      <c r="C1564" s="749"/>
      <c r="D1564" s="750"/>
      <c r="E1564" s="750"/>
      <c r="F1564" s="750"/>
      <c r="G1564" s="750"/>
      <c r="H1564" s="750"/>
      <c r="I1564" s="750"/>
      <c r="J1564" s="750"/>
      <c r="K1564" s="750"/>
      <c r="L1564" s="749"/>
      <c r="M1564" s="749"/>
      <c r="N1564" s="750"/>
      <c r="O1564" s="750"/>
      <c r="P1564" s="750"/>
      <c r="Q1564" s="750"/>
      <c r="R1564" s="797"/>
      <c r="S1564" s="797"/>
      <c r="T1564" s="797"/>
      <c r="U1564" s="797"/>
      <c r="V1564" s="797"/>
      <c r="W1564" s="797"/>
      <c r="X1564" s="750"/>
      <c r="Y1564" s="970"/>
      <c r="Z1564" s="151"/>
      <c r="AA1564" s="1006"/>
      <c r="AB1564" s="972"/>
      <c r="AC1564" s="972"/>
    </row>
    <row r="1565" spans="1:29" s="354" customFormat="1" ht="21" customHeight="1" x14ac:dyDescent="0.2">
      <c r="A1565" s="296"/>
      <c r="B1565" s="230"/>
      <c r="C1565" s="749"/>
      <c r="D1565" s="749" t="s">
        <v>1635</v>
      </c>
      <c r="E1565" s="750"/>
      <c r="F1565" s="1785"/>
      <c r="G1565" s="1786"/>
      <c r="H1565" s="1786"/>
      <c r="I1565" s="1786"/>
      <c r="J1565" s="1786"/>
      <c r="K1565" s="750"/>
      <c r="L1565" s="855" t="s">
        <v>1166</v>
      </c>
      <c r="M1565" s="749" t="s">
        <v>1618</v>
      </c>
      <c r="N1565" s="750"/>
      <c r="O1565" s="750"/>
      <c r="P1565" s="750"/>
      <c r="Q1565" s="750"/>
      <c r="R1565" s="797"/>
      <c r="S1565" s="797"/>
      <c r="T1565" s="855" t="s">
        <v>1166</v>
      </c>
      <c r="U1565" s="749" t="s">
        <v>1619</v>
      </c>
      <c r="V1565" s="797"/>
      <c r="W1565" s="797"/>
      <c r="X1565" s="750"/>
      <c r="Y1565" s="220"/>
      <c r="Z1565" s="151"/>
      <c r="AA1565" s="1003">
        <f>IF(F1565="?",0,IF(F1565&lt;&gt;"",1,0))+IF(L1565="?",0,IF(L1565&lt;&gt;"",1,0))+IF(T1565="?",0,IF(T1565&lt;&gt;"",1,0))</f>
        <v>0</v>
      </c>
      <c r="AB1565" s="355"/>
      <c r="AC1565" s="355"/>
    </row>
    <row r="1566" spans="1:29" ht="9" customHeight="1" x14ac:dyDescent="0.2">
      <c r="A1566" s="292"/>
      <c r="B1566" s="281"/>
      <c r="C1566" s="749"/>
      <c r="D1566" s="749"/>
      <c r="E1566" s="749"/>
      <c r="F1566" s="749"/>
      <c r="G1566" s="749"/>
      <c r="H1566" s="749"/>
      <c r="I1566" s="749"/>
      <c r="J1566" s="749"/>
      <c r="K1566" s="749"/>
      <c r="L1566" s="749"/>
      <c r="M1566" s="749"/>
      <c r="N1566" s="610"/>
      <c r="O1566" s="610"/>
      <c r="P1566" s="610"/>
      <c r="Q1566" s="610"/>
      <c r="R1566" s="749"/>
      <c r="S1566" s="749"/>
      <c r="T1566" s="749"/>
      <c r="U1566" s="610"/>
      <c r="V1566" s="610"/>
      <c r="W1566" s="610"/>
      <c r="X1566" s="610"/>
      <c r="Y1566" s="183"/>
      <c r="Z1566" s="186"/>
      <c r="AA1566" s="1003"/>
    </row>
    <row r="1567" spans="1:29" s="354" customFormat="1" ht="5.45" customHeight="1" x14ac:dyDescent="0.2">
      <c r="A1567" s="292"/>
      <c r="B1567" s="964"/>
      <c r="C1567" s="965"/>
      <c r="D1567" s="965"/>
      <c r="E1567" s="965"/>
      <c r="F1567" s="965"/>
      <c r="G1567" s="965"/>
      <c r="H1567" s="965"/>
      <c r="I1567" s="965"/>
      <c r="J1567" s="965"/>
      <c r="K1567" s="965"/>
      <c r="L1567" s="965"/>
      <c r="M1567" s="965"/>
      <c r="N1567" s="965"/>
      <c r="O1567" s="965"/>
      <c r="P1567" s="965"/>
      <c r="Q1567" s="965"/>
      <c r="R1567" s="965"/>
      <c r="S1567" s="965"/>
      <c r="T1567" s="965"/>
      <c r="U1567" s="965"/>
      <c r="V1567" s="802"/>
      <c r="W1567" s="802"/>
      <c r="X1567" s="802"/>
      <c r="Y1567" s="802"/>
      <c r="Z1567" s="803"/>
      <c r="AA1567" s="1003"/>
    </row>
    <row r="1568" spans="1:29" s="885" customFormat="1" ht="36" customHeight="1" x14ac:dyDescent="0.2">
      <c r="A1568" s="292"/>
      <c r="B1568" s="225"/>
      <c r="C1568" s="1730" t="s">
        <v>977</v>
      </c>
      <c r="D1568" s="1791"/>
      <c r="E1568" s="1791"/>
      <c r="F1568" s="1791"/>
      <c r="G1568" s="1791"/>
      <c r="H1568" s="1791"/>
      <c r="I1568" s="1791"/>
      <c r="J1568" s="1791"/>
      <c r="K1568" s="1791"/>
      <c r="L1568" s="1791"/>
      <c r="M1568" s="1791"/>
      <c r="N1568" s="1791"/>
      <c r="O1568" s="1791"/>
      <c r="P1568" s="1791"/>
      <c r="Q1568" s="1791"/>
      <c r="R1568" s="1791"/>
      <c r="S1568" s="1791"/>
      <c r="T1568" s="1791"/>
      <c r="U1568" s="1791"/>
      <c r="V1568" s="1791"/>
      <c r="W1568" s="1791"/>
      <c r="X1568" s="1792"/>
      <c r="Y1568" s="698"/>
      <c r="Z1568" s="226"/>
      <c r="AA1568" s="1003"/>
    </row>
    <row r="1569" spans="1:30" s="354" customFormat="1" ht="5.25" customHeight="1" x14ac:dyDescent="0.2">
      <c r="A1569" s="292"/>
      <c r="B1569" s="230"/>
      <c r="C1569" s="750"/>
      <c r="D1569" s="750"/>
      <c r="E1569" s="750"/>
      <c r="F1569" s="750"/>
      <c r="G1569" s="750"/>
      <c r="H1569" s="750"/>
      <c r="I1569" s="750"/>
      <c r="J1569" s="750"/>
      <c r="K1569" s="750"/>
      <c r="L1569" s="750"/>
      <c r="M1569" s="750"/>
      <c r="N1569" s="750"/>
      <c r="O1569" s="750"/>
      <c r="P1569" s="750"/>
      <c r="Q1569" s="750"/>
      <c r="R1569" s="750"/>
      <c r="S1569" s="750"/>
      <c r="T1569" s="750"/>
      <c r="U1569" s="750"/>
      <c r="V1569" s="750"/>
      <c r="W1569" s="750"/>
      <c r="X1569" s="750"/>
      <c r="Y1569" s="750"/>
      <c r="Z1569" s="151"/>
      <c r="AA1569" s="1003"/>
    </row>
    <row r="1570" spans="1:30" s="974" customFormat="1" ht="22.5" customHeight="1" x14ac:dyDescent="0.2">
      <c r="A1570" s="292"/>
      <c r="B1570" s="966"/>
      <c r="C1570" s="746" t="s">
        <v>1620</v>
      </c>
      <c r="D1570" s="746"/>
      <c r="E1570" s="746"/>
      <c r="F1570" s="746"/>
      <c r="G1570" s="746"/>
      <c r="H1570" s="746"/>
      <c r="I1570" s="746"/>
      <c r="J1570" s="746"/>
      <c r="K1570" s="746"/>
      <c r="L1570" s="746"/>
      <c r="M1570" s="746"/>
      <c r="N1570" s="746"/>
      <c r="O1570" s="746"/>
      <c r="P1570" s="746"/>
      <c r="Q1570" s="746"/>
      <c r="R1570" s="749"/>
      <c r="S1570" s="749"/>
      <c r="T1570" s="749"/>
      <c r="U1570" s="749"/>
      <c r="V1570" s="749"/>
      <c r="W1570" s="749"/>
      <c r="X1570" s="749"/>
      <c r="Y1570" s="963"/>
      <c r="Z1570" s="973"/>
      <c r="AA1570" s="1003"/>
    </row>
    <row r="1571" spans="1:30" s="354" customFormat="1" ht="5.25" customHeight="1" x14ac:dyDescent="0.2">
      <c r="A1571" s="292"/>
      <c r="B1571" s="230"/>
      <c r="C1571" s="750"/>
      <c r="D1571" s="748"/>
      <c r="E1571" s="748"/>
      <c r="F1571" s="750"/>
      <c r="G1571" s="750"/>
      <c r="H1571" s="750"/>
      <c r="I1571" s="750"/>
      <c r="J1571" s="750"/>
      <c r="K1571" s="750"/>
      <c r="L1571" s="750"/>
      <c r="M1571" s="750"/>
      <c r="N1571" s="750"/>
      <c r="O1571" s="750"/>
      <c r="P1571" s="750"/>
      <c r="Q1571" s="750"/>
      <c r="R1571" s="750"/>
      <c r="S1571" s="750"/>
      <c r="T1571" s="750"/>
      <c r="U1571" s="750"/>
      <c r="V1571" s="750"/>
      <c r="W1571" s="750"/>
      <c r="X1571" s="750"/>
      <c r="Y1571" s="750"/>
      <c r="Z1571" s="151"/>
      <c r="AA1571" s="1003"/>
    </row>
    <row r="1572" spans="1:30" s="354" customFormat="1" ht="21" customHeight="1" x14ac:dyDescent="0.2">
      <c r="A1572" s="292"/>
      <c r="B1572" s="230"/>
      <c r="C1572" s="750" t="s">
        <v>82</v>
      </c>
      <c r="D1572" s="748"/>
      <c r="E1572" s="748"/>
      <c r="F1572" s="750"/>
      <c r="G1572" s="750"/>
      <c r="H1572" s="750"/>
      <c r="I1572" s="1268"/>
      <c r="J1572" s="1268"/>
      <c r="K1572" s="1268"/>
      <c r="L1572" s="1268"/>
      <c r="M1572" s="1268"/>
      <c r="N1572" s="1268"/>
      <c r="O1572" s="1268"/>
      <c r="P1572" s="1268"/>
      <c r="Q1572" s="1268"/>
      <c r="R1572" s="1268"/>
      <c r="S1572" s="1268"/>
      <c r="T1572" s="1268"/>
      <c r="U1572" s="1268"/>
      <c r="V1572" s="1268"/>
      <c r="W1572" s="1268"/>
      <c r="X1572" s="1268"/>
      <c r="Y1572" s="750"/>
      <c r="Z1572" s="151"/>
      <c r="AA1572" s="1003">
        <f>IF(I1572="?",0,IF(I1572&lt;&gt;"",1,0))</f>
        <v>0</v>
      </c>
    </row>
    <row r="1573" spans="1:30" s="354" customFormat="1" ht="5.25" customHeight="1" x14ac:dyDescent="0.2">
      <c r="A1573" s="292"/>
      <c r="B1573" s="230"/>
      <c r="C1573" s="749"/>
      <c r="D1573" s="748"/>
      <c r="E1573" s="748"/>
      <c r="F1573" s="750"/>
      <c r="G1573" s="750"/>
      <c r="H1573" s="750"/>
      <c r="I1573" s="750"/>
      <c r="J1573" s="750"/>
      <c r="K1573" s="750"/>
      <c r="L1573" s="750"/>
      <c r="M1573" s="750"/>
      <c r="N1573" s="750"/>
      <c r="O1573" s="750"/>
      <c r="P1573" s="750"/>
      <c r="Q1573" s="750"/>
      <c r="R1573" s="750"/>
      <c r="S1573" s="750"/>
      <c r="T1573" s="750"/>
      <c r="U1573" s="750"/>
      <c r="V1573" s="750"/>
      <c r="W1573" s="750"/>
      <c r="X1573" s="750"/>
      <c r="Y1573" s="750"/>
      <c r="Z1573" s="151"/>
      <c r="AA1573" s="1003"/>
    </row>
    <row r="1574" spans="1:30" s="354" customFormat="1" ht="21" customHeight="1" x14ac:dyDescent="0.2">
      <c r="A1574" s="292"/>
      <c r="B1574" s="235"/>
      <c r="C1574" s="750" t="s">
        <v>61</v>
      </c>
      <c r="D1574" s="748"/>
      <c r="E1574" s="748"/>
      <c r="F1574" s="750"/>
      <c r="G1574" s="750"/>
      <c r="H1574" s="750"/>
      <c r="I1574" s="1268"/>
      <c r="J1574" s="1268"/>
      <c r="K1574" s="1268"/>
      <c r="L1574" s="1268"/>
      <c r="M1574" s="1268"/>
      <c r="N1574" s="1268"/>
      <c r="O1574" s="1268"/>
      <c r="P1574" s="1268"/>
      <c r="Q1574" s="1268"/>
      <c r="R1574" s="1268"/>
      <c r="S1574" s="1268"/>
      <c r="T1574" s="1268"/>
      <c r="U1574" s="1268"/>
      <c r="V1574" s="1268"/>
      <c r="W1574" s="1268"/>
      <c r="X1574" s="1268"/>
      <c r="Y1574" s="750"/>
      <c r="Z1574" s="151"/>
      <c r="AA1574" s="1003">
        <f>IF(I1574="?",0,IF(I1574&lt;&gt;"",1,0))</f>
        <v>0</v>
      </c>
    </row>
    <row r="1575" spans="1:30" s="354" customFormat="1" ht="5.25" customHeight="1" x14ac:dyDescent="0.2">
      <c r="A1575" s="292"/>
      <c r="B1575" s="230"/>
      <c r="C1575" s="749"/>
      <c r="D1575" s="748"/>
      <c r="E1575" s="748"/>
      <c r="F1575" s="750"/>
      <c r="G1575" s="750"/>
      <c r="H1575" s="750"/>
      <c r="I1575" s="750"/>
      <c r="J1575" s="750"/>
      <c r="K1575" s="750"/>
      <c r="L1575" s="750"/>
      <c r="M1575" s="750"/>
      <c r="N1575" s="750"/>
      <c r="O1575" s="750"/>
      <c r="P1575" s="750"/>
      <c r="Q1575" s="750"/>
      <c r="R1575" s="750"/>
      <c r="S1575" s="750"/>
      <c r="T1575" s="750"/>
      <c r="U1575" s="750"/>
      <c r="V1575" s="750"/>
      <c r="W1575" s="750"/>
      <c r="X1575" s="750"/>
      <c r="Y1575" s="750"/>
      <c r="Z1575" s="151"/>
      <c r="AA1575" s="1003"/>
    </row>
    <row r="1576" spans="1:30" s="354" customFormat="1" ht="21" customHeight="1" x14ac:dyDescent="0.2">
      <c r="A1576" s="292"/>
      <c r="B1576" s="235"/>
      <c r="C1576" s="750" t="s">
        <v>238</v>
      </c>
      <c r="D1576" s="748"/>
      <c r="E1576" s="748"/>
      <c r="F1576" s="750"/>
      <c r="G1576" s="750"/>
      <c r="H1576" s="750"/>
      <c r="I1576" s="1268"/>
      <c r="J1576" s="1268"/>
      <c r="K1576" s="1268"/>
      <c r="L1576" s="1268"/>
      <c r="M1576" s="1268"/>
      <c r="N1576" s="1268"/>
      <c r="O1576" s="1268"/>
      <c r="P1576" s="1268"/>
      <c r="Q1576" s="1268"/>
      <c r="R1576" s="1268"/>
      <c r="S1576" s="1268"/>
      <c r="T1576" s="1268"/>
      <c r="U1576" s="1268"/>
      <c r="V1576" s="1268"/>
      <c r="W1576" s="1268"/>
      <c r="X1576" s="1268"/>
      <c r="Y1576" s="750"/>
      <c r="Z1576" s="151"/>
      <c r="AA1576" s="1003">
        <f>IF(I1576="?",0,IF(I1576&lt;&gt;"",1,0))</f>
        <v>0</v>
      </c>
    </row>
    <row r="1577" spans="1:30" s="354" customFormat="1" ht="5.25" customHeight="1" x14ac:dyDescent="0.2">
      <c r="A1577" s="292"/>
      <c r="B1577" s="228"/>
      <c r="C1577" s="229"/>
      <c r="D1577" s="229"/>
      <c r="E1577" s="229"/>
      <c r="F1577" s="229"/>
      <c r="G1577" s="229"/>
      <c r="H1577" s="229"/>
      <c r="I1577" s="229"/>
      <c r="J1577" s="229"/>
      <c r="K1577" s="229"/>
      <c r="L1577" s="229"/>
      <c r="M1577" s="229"/>
      <c r="N1577" s="229"/>
      <c r="O1577" s="229"/>
      <c r="P1577" s="229"/>
      <c r="Q1577" s="229"/>
      <c r="R1577" s="229"/>
      <c r="S1577" s="229"/>
      <c r="T1577" s="229"/>
      <c r="U1577" s="229"/>
      <c r="V1577" s="229"/>
      <c r="W1577" s="229"/>
      <c r="X1577" s="229"/>
      <c r="Y1577" s="229"/>
      <c r="Z1577" s="155"/>
      <c r="AA1577" s="1003"/>
    </row>
    <row r="1578" spans="1:30" s="354" customFormat="1" ht="5.25" customHeight="1" x14ac:dyDescent="0.2">
      <c r="A1578" s="292"/>
      <c r="B1578" s="230"/>
      <c r="C1578" s="750"/>
      <c r="D1578" s="750"/>
      <c r="E1578" s="750"/>
      <c r="F1578" s="750"/>
      <c r="G1578" s="750"/>
      <c r="H1578" s="750"/>
      <c r="I1578" s="750"/>
      <c r="J1578" s="750"/>
      <c r="K1578" s="750"/>
      <c r="L1578" s="750"/>
      <c r="M1578" s="750"/>
      <c r="N1578" s="750"/>
      <c r="O1578" s="750"/>
      <c r="P1578" s="750"/>
      <c r="Q1578" s="750"/>
      <c r="R1578" s="750"/>
      <c r="S1578" s="750"/>
      <c r="T1578" s="750"/>
      <c r="U1578" s="750"/>
      <c r="V1578" s="750"/>
      <c r="W1578" s="750"/>
      <c r="X1578" s="750"/>
      <c r="Y1578" s="750"/>
      <c r="Z1578" s="151"/>
      <c r="AA1578" s="1003"/>
    </row>
    <row r="1579" spans="1:30" s="884" customFormat="1" ht="36" customHeight="1" x14ac:dyDescent="0.2">
      <c r="A1579" s="292"/>
      <c r="B1579" s="225"/>
      <c r="C1579" s="1730" t="s">
        <v>976</v>
      </c>
      <c r="D1579" s="1791"/>
      <c r="E1579" s="1791"/>
      <c r="F1579" s="1791"/>
      <c r="G1579" s="1791"/>
      <c r="H1579" s="1791"/>
      <c r="I1579" s="1791"/>
      <c r="J1579" s="1791"/>
      <c r="K1579" s="1791"/>
      <c r="L1579" s="1791"/>
      <c r="M1579" s="1791"/>
      <c r="N1579" s="1791"/>
      <c r="O1579" s="1791"/>
      <c r="P1579" s="1791"/>
      <c r="Q1579" s="1791"/>
      <c r="R1579" s="1791"/>
      <c r="S1579" s="1791"/>
      <c r="T1579" s="1791"/>
      <c r="U1579" s="1791"/>
      <c r="V1579" s="1791"/>
      <c r="W1579" s="1791"/>
      <c r="X1579" s="1792"/>
      <c r="Y1579" s="698"/>
      <c r="Z1579" s="226"/>
      <c r="AA1579" s="1003"/>
    </row>
    <row r="1580" spans="1:30" s="354" customFormat="1" ht="5.25" customHeight="1" x14ac:dyDescent="0.2">
      <c r="A1580" s="292"/>
      <c r="B1580" s="228"/>
      <c r="C1580" s="229"/>
      <c r="D1580" s="229"/>
      <c r="E1580" s="229"/>
      <c r="F1580" s="229"/>
      <c r="G1580" s="229"/>
      <c r="H1580" s="229"/>
      <c r="I1580" s="229"/>
      <c r="J1580" s="229"/>
      <c r="K1580" s="229"/>
      <c r="L1580" s="229"/>
      <c r="M1580" s="229"/>
      <c r="N1580" s="229"/>
      <c r="O1580" s="229"/>
      <c r="P1580" s="229"/>
      <c r="Q1580" s="229"/>
      <c r="R1580" s="229"/>
      <c r="S1580" s="229"/>
      <c r="T1580" s="229"/>
      <c r="U1580" s="229"/>
      <c r="V1580" s="229"/>
      <c r="W1580" s="229"/>
      <c r="X1580" s="229"/>
      <c r="Y1580" s="229"/>
      <c r="Z1580" s="155"/>
      <c r="AA1580" s="1003"/>
    </row>
    <row r="1581" spans="1:30" s="354" customFormat="1" ht="5.25" customHeight="1" x14ac:dyDescent="0.2">
      <c r="A1581" s="292"/>
      <c r="B1581" s="230"/>
      <c r="C1581" s="750"/>
      <c r="D1581" s="750"/>
      <c r="E1581" s="750"/>
      <c r="F1581" s="750"/>
      <c r="G1581" s="750"/>
      <c r="H1581" s="750"/>
      <c r="I1581" s="750"/>
      <c r="J1581" s="750"/>
      <c r="K1581" s="750"/>
      <c r="L1581" s="750"/>
      <c r="M1581" s="750"/>
      <c r="N1581" s="750"/>
      <c r="O1581" s="750"/>
      <c r="P1581" s="750"/>
      <c r="Q1581" s="750"/>
      <c r="R1581" s="750"/>
      <c r="S1581" s="750"/>
      <c r="T1581" s="750"/>
      <c r="U1581" s="750"/>
      <c r="V1581" s="750"/>
      <c r="W1581" s="750"/>
      <c r="X1581" s="750"/>
      <c r="Y1581" s="750"/>
      <c r="Z1581" s="151"/>
      <c r="AA1581" s="1003"/>
    </row>
    <row r="1582" spans="1:30" s="354" customFormat="1" ht="30.75" customHeight="1" x14ac:dyDescent="0.2">
      <c r="A1582" s="292"/>
      <c r="B1582" s="230"/>
      <c r="C1582" s="1273" t="s">
        <v>1141</v>
      </c>
      <c r="D1582" s="1273"/>
      <c r="E1582" s="1273"/>
      <c r="F1582" s="1273"/>
      <c r="G1582" s="1273"/>
      <c r="H1582" s="1273"/>
      <c r="I1582" s="1273"/>
      <c r="J1582" s="1273"/>
      <c r="K1582" s="1273"/>
      <c r="L1582" s="1273"/>
      <c r="M1582" s="1273"/>
      <c r="N1582" s="1274"/>
      <c r="O1582" s="1274"/>
      <c r="P1582" s="1274"/>
      <c r="Q1582" s="1274"/>
      <c r="R1582" s="1274"/>
      <c r="S1582" s="1274"/>
      <c r="T1582" s="1274"/>
      <c r="U1582" s="332"/>
      <c r="V1582" s="332"/>
      <c r="W1582" s="1188" t="s">
        <v>1166</v>
      </c>
      <c r="X1582" s="1189"/>
      <c r="Y1582" s="750"/>
      <c r="Z1582" s="151"/>
      <c r="AA1582" s="1003">
        <f>IF(W1582="?",0,IF(W1582&lt;&gt;"",1,0))</f>
        <v>0</v>
      </c>
    </row>
    <row r="1583" spans="1:30" s="354" customFormat="1" ht="10.5" customHeight="1" x14ac:dyDescent="0.2">
      <c r="A1583" s="288" t="str">
        <f>IF($L$4&lt;&gt;"",$L$4,"")</f>
        <v>00000000</v>
      </c>
      <c r="B1583" s="197"/>
      <c r="C1583" s="198"/>
      <c r="D1583" s="198"/>
      <c r="E1583" s="198"/>
      <c r="F1583" s="198"/>
      <c r="G1583" s="198"/>
      <c r="H1583" s="198"/>
      <c r="I1583" s="198"/>
      <c r="J1583" s="198"/>
      <c r="K1583" s="198"/>
      <c r="L1583" s="198"/>
      <c r="M1583" s="198"/>
      <c r="N1583" s="198"/>
      <c r="O1583" s="198"/>
      <c r="P1583" s="198"/>
      <c r="Q1583" s="198"/>
      <c r="R1583" s="198"/>
      <c r="S1583" s="198"/>
      <c r="T1583" s="198"/>
      <c r="U1583" s="198"/>
      <c r="V1583" s="198"/>
      <c r="W1583" s="198"/>
      <c r="X1583" s="198"/>
      <c r="Y1583" s="198"/>
      <c r="Z1583" s="159"/>
      <c r="AA1583" s="1003"/>
    </row>
    <row r="1584" spans="1:30" s="354" customFormat="1" ht="5.25" customHeight="1" x14ac:dyDescent="0.2">
      <c r="A1584" s="292"/>
      <c r="B1584" s="964"/>
      <c r="C1584" s="965"/>
      <c r="D1584" s="965"/>
      <c r="E1584" s="965"/>
      <c r="F1584" s="965"/>
      <c r="G1584" s="965"/>
      <c r="H1584" s="965"/>
      <c r="I1584" s="965"/>
      <c r="J1584" s="965"/>
      <c r="K1584" s="965"/>
      <c r="L1584" s="965"/>
      <c r="M1584" s="965"/>
      <c r="N1584" s="965"/>
      <c r="O1584" s="965"/>
      <c r="P1584" s="965"/>
      <c r="Q1584" s="965"/>
      <c r="R1584" s="965"/>
      <c r="S1584" s="965"/>
      <c r="T1584" s="965"/>
      <c r="U1584" s="965"/>
      <c r="V1584" s="802"/>
      <c r="W1584" s="802"/>
      <c r="X1584" s="802"/>
      <c r="Y1584" s="802"/>
      <c r="Z1584" s="803"/>
      <c r="AA1584" s="1003"/>
      <c r="AB1584" s="146"/>
      <c r="AC1584" s="146"/>
      <c r="AD1584" s="146"/>
    </row>
    <row r="1585" spans="1:30" s="354" customFormat="1" ht="21" customHeight="1" x14ac:dyDescent="0.2">
      <c r="A1585" s="292"/>
      <c r="B1585" s="281"/>
      <c r="C1585" s="1807" t="s">
        <v>1324</v>
      </c>
      <c r="D1585" s="1673"/>
      <c r="E1585" s="1673"/>
      <c r="F1585" s="1673"/>
      <c r="G1585" s="847" t="s">
        <v>1670</v>
      </c>
      <c r="H1585" s="1808" t="str">
        <f>$L$10</f>
        <v/>
      </c>
      <c r="I1585" s="1809"/>
      <c r="J1585" s="1809"/>
      <c r="K1585" s="1809"/>
      <c r="L1585" s="1809"/>
      <c r="M1585" s="1809"/>
      <c r="N1585" s="1809"/>
      <c r="O1585" s="1809"/>
      <c r="P1585" s="1809"/>
      <c r="Q1585" s="1809"/>
      <c r="R1585" s="1809"/>
      <c r="S1585" s="1809"/>
      <c r="T1585" s="1810"/>
      <c r="U1585" s="1811" t="str">
        <f>$L$4</f>
        <v>00000000</v>
      </c>
      <c r="V1585" s="1812"/>
      <c r="W1585" s="1812"/>
      <c r="X1585" s="1813"/>
      <c r="Y1585" s="806"/>
      <c r="Z1585" s="186"/>
      <c r="AA1585" s="1003">
        <f>IF(SUM(AA1586:AA1637)&gt;0,10000,0)</f>
        <v>0</v>
      </c>
      <c r="AB1585" s="146"/>
      <c r="AC1585" s="146"/>
      <c r="AD1585" s="146"/>
    </row>
    <row r="1586" spans="1:30" ht="9" customHeight="1" x14ac:dyDescent="0.2">
      <c r="A1586" s="292"/>
      <c r="B1586" s="160"/>
      <c r="C1586" s="750"/>
      <c r="D1586" s="750"/>
      <c r="E1586" s="750"/>
      <c r="F1586" s="750"/>
      <c r="G1586" s="750"/>
      <c r="H1586" s="750"/>
      <c r="I1586" s="750"/>
      <c r="J1586" s="750"/>
      <c r="K1586" s="750"/>
      <c r="L1586" s="750"/>
      <c r="M1586" s="750"/>
      <c r="N1586" s="750"/>
      <c r="O1586" s="750"/>
      <c r="P1586" s="750"/>
      <c r="Q1586" s="750"/>
      <c r="R1586" s="750"/>
      <c r="S1586" s="750"/>
      <c r="T1586" s="750"/>
      <c r="U1586" s="750"/>
      <c r="V1586" s="750"/>
      <c r="W1586" s="750"/>
      <c r="X1586" s="750"/>
      <c r="Y1586" s="193"/>
      <c r="Z1586" s="186"/>
      <c r="AA1586" s="1003"/>
    </row>
    <row r="1587" spans="1:30" ht="21" customHeight="1" x14ac:dyDescent="0.2">
      <c r="A1587" s="296"/>
      <c r="B1587" s="160"/>
      <c r="C1587" s="750"/>
      <c r="D1587" s="797"/>
      <c r="E1587" s="797" t="s">
        <v>1596</v>
      </c>
      <c r="F1587" s="1800"/>
      <c r="G1587" s="1801"/>
      <c r="H1587" s="1801"/>
      <c r="I1587" s="1801"/>
      <c r="J1587" s="1801"/>
      <c r="K1587" s="1801"/>
      <c r="L1587" s="1801"/>
      <c r="M1587" s="1801"/>
      <c r="N1587" s="1801"/>
      <c r="O1587" s="1801"/>
      <c r="P1587" s="1801"/>
      <c r="Q1587" s="1801"/>
      <c r="R1587" s="1801"/>
      <c r="S1587" s="1801"/>
      <c r="T1587" s="1801"/>
      <c r="U1587" s="1801"/>
      <c r="V1587" s="1801"/>
      <c r="W1587" s="1801"/>
      <c r="X1587" s="1801"/>
      <c r="Y1587" s="193"/>
      <c r="Z1587" s="186"/>
      <c r="AA1587" s="1003">
        <f>IF(F1587="?",0,IF(F1587&lt;&gt;"",1,0))</f>
        <v>0</v>
      </c>
    </row>
    <row r="1588" spans="1:30" s="354" customFormat="1" ht="5.25" customHeight="1" x14ac:dyDescent="0.2">
      <c r="A1588" s="292"/>
      <c r="B1588" s="230"/>
      <c r="C1588" s="797"/>
      <c r="D1588" s="797"/>
      <c r="E1588" s="750"/>
      <c r="F1588" s="750"/>
      <c r="G1588" s="750"/>
      <c r="H1588" s="750"/>
      <c r="I1588" s="750"/>
      <c r="J1588" s="750"/>
      <c r="K1588" s="750"/>
      <c r="L1588" s="750"/>
      <c r="M1588" s="750"/>
      <c r="N1588" s="750"/>
      <c r="O1588" s="750"/>
      <c r="P1588" s="750"/>
      <c r="Q1588" s="750"/>
      <c r="R1588" s="797"/>
      <c r="S1588" s="797"/>
      <c r="T1588" s="797"/>
      <c r="U1588" s="797"/>
      <c r="V1588" s="797"/>
      <c r="W1588" s="797"/>
      <c r="X1588" s="750"/>
      <c r="Y1588" s="970"/>
      <c r="Z1588" s="151"/>
      <c r="AA1588" s="1003"/>
      <c r="AB1588" s="355"/>
      <c r="AC1588" s="355"/>
    </row>
    <row r="1589" spans="1:30" ht="21" customHeight="1" x14ac:dyDescent="0.2">
      <c r="A1589" s="296"/>
      <c r="B1589" s="160"/>
      <c r="C1589" s="750"/>
      <c r="D1589" s="750"/>
      <c r="E1589" s="797" t="s">
        <v>1070</v>
      </c>
      <c r="F1589" s="1798"/>
      <c r="G1589" s="1799"/>
      <c r="H1589" s="750"/>
      <c r="I1589" s="797" t="s">
        <v>905</v>
      </c>
      <c r="J1589" s="1800"/>
      <c r="K1589" s="1801"/>
      <c r="L1589" s="1801"/>
      <c r="M1589" s="1801"/>
      <c r="N1589" s="1801"/>
      <c r="O1589" s="1801"/>
      <c r="P1589" s="1801"/>
      <c r="Q1589" s="1801"/>
      <c r="R1589" s="1801"/>
      <c r="S1589" s="1801"/>
      <c r="T1589" s="1801"/>
      <c r="U1589" s="1801"/>
      <c r="V1589" s="1801"/>
      <c r="W1589" s="1801"/>
      <c r="X1589" s="1801"/>
      <c r="Y1589" s="193"/>
      <c r="Z1589" s="186"/>
      <c r="AA1589" s="1003">
        <f>IF(F1589="?",0,IF(F1589&lt;&gt;"",1,0))+IF(J1589="?",0,IF(J1589&lt;&gt;"",1,0))</f>
        <v>0</v>
      </c>
    </row>
    <row r="1590" spans="1:30" s="354" customFormat="1" ht="9" customHeight="1" x14ac:dyDescent="0.2">
      <c r="A1590" s="292"/>
      <c r="B1590" s="230"/>
      <c r="C1590" s="797"/>
      <c r="D1590" s="797"/>
      <c r="E1590" s="750"/>
      <c r="F1590" s="750"/>
      <c r="G1590" s="750"/>
      <c r="H1590" s="750"/>
      <c r="I1590" s="750"/>
      <c r="J1590" s="750"/>
      <c r="K1590" s="750"/>
      <c r="L1590" s="750"/>
      <c r="M1590" s="750"/>
      <c r="N1590" s="750"/>
      <c r="O1590" s="750"/>
      <c r="P1590" s="750"/>
      <c r="Q1590" s="750"/>
      <c r="R1590" s="797"/>
      <c r="S1590" s="797"/>
      <c r="T1590" s="797"/>
      <c r="U1590" s="797"/>
      <c r="V1590" s="797"/>
      <c r="W1590" s="797"/>
      <c r="X1590" s="750"/>
      <c r="Y1590" s="970"/>
      <c r="Z1590" s="151"/>
      <c r="AA1590" s="1003"/>
      <c r="AB1590" s="355"/>
      <c r="AC1590" s="355"/>
    </row>
    <row r="1591" spans="1:30" s="354" customFormat="1" ht="24" customHeight="1" x14ac:dyDescent="0.2">
      <c r="A1591" s="296"/>
      <c r="B1591" s="230"/>
      <c r="C1591" s="1802" t="s">
        <v>1597</v>
      </c>
      <c r="D1591" s="1803"/>
      <c r="E1591" s="1803"/>
      <c r="F1591" s="1803"/>
      <c r="G1591" s="1803"/>
      <c r="H1591" s="1803"/>
      <c r="I1591" s="1803"/>
      <c r="J1591" s="1803"/>
      <c r="K1591" s="1803"/>
      <c r="L1591" s="1803"/>
      <c r="M1591" s="1803"/>
      <c r="N1591" s="1803"/>
      <c r="O1591" s="1803"/>
      <c r="P1591" s="1803"/>
      <c r="Q1591" s="1803"/>
      <c r="R1591" s="1803"/>
      <c r="S1591" s="1803"/>
      <c r="T1591" s="1803"/>
      <c r="U1591" s="963"/>
      <c r="V1591" s="855" t="s">
        <v>1166</v>
      </c>
      <c r="W1591" s="103"/>
      <c r="X1591" s="855" t="s">
        <v>1166</v>
      </c>
      <c r="Y1591" s="797"/>
      <c r="Z1591" s="151"/>
      <c r="AA1591" s="1003">
        <f>IF(V1591="?",0,IF(V1591&lt;&gt;"",1,0))+IF(X1591="?",0,IF(X1591&lt;&gt;"",1,0))</f>
        <v>0</v>
      </c>
      <c r="AB1591" s="355"/>
      <c r="AC1591" s="355"/>
    </row>
    <row r="1592" spans="1:30" s="354" customFormat="1" ht="9" customHeight="1" x14ac:dyDescent="0.2">
      <c r="A1592" s="292"/>
      <c r="B1592" s="230"/>
      <c r="C1592" s="797"/>
      <c r="D1592" s="797"/>
      <c r="E1592" s="750"/>
      <c r="F1592" s="750"/>
      <c r="G1592" s="750"/>
      <c r="H1592" s="750"/>
      <c r="I1592" s="750"/>
      <c r="J1592" s="750"/>
      <c r="K1592" s="750"/>
      <c r="L1592" s="750"/>
      <c r="M1592" s="750"/>
      <c r="N1592" s="750"/>
      <c r="O1592" s="750"/>
      <c r="P1592" s="750"/>
      <c r="Q1592" s="750"/>
      <c r="R1592" s="797"/>
      <c r="S1592" s="797"/>
      <c r="T1592" s="797"/>
      <c r="U1592" s="797"/>
      <c r="V1592" s="797"/>
      <c r="W1592" s="797"/>
      <c r="X1592" s="750"/>
      <c r="Y1592" s="970"/>
      <c r="Z1592" s="151"/>
      <c r="AA1592" s="1003"/>
      <c r="AB1592" s="355"/>
      <c r="AC1592" s="355"/>
    </row>
    <row r="1593" spans="1:30" s="354" customFormat="1" ht="21" customHeight="1" x14ac:dyDescent="0.2">
      <c r="A1593" s="296"/>
      <c r="B1593" s="230"/>
      <c r="C1593" s="797"/>
      <c r="D1593" s="797"/>
      <c r="E1593" s="797"/>
      <c r="F1593" s="797"/>
      <c r="G1593" s="797"/>
      <c r="H1593" s="797" t="s">
        <v>1598</v>
      </c>
      <c r="I1593" s="1188" t="s">
        <v>1166</v>
      </c>
      <c r="J1593" s="1804"/>
      <c r="K1593" s="1804"/>
      <c r="L1593" s="1804"/>
      <c r="M1593" s="1805"/>
      <c r="N1593" s="1805"/>
      <c r="O1593" s="1805"/>
      <c r="P1593" s="1805"/>
      <c r="Q1593" s="1805"/>
      <c r="R1593" s="1805"/>
      <c r="S1593" s="1805"/>
      <c r="T1593" s="1805"/>
      <c r="U1593" s="1805"/>
      <c r="V1593" s="1805"/>
      <c r="W1593" s="1805"/>
      <c r="X1593" s="1806"/>
      <c r="Y1593" s="970"/>
      <c r="Z1593" s="151"/>
      <c r="AA1593" s="1003">
        <f>IF(I1593="?",0,IF(I1593&lt;&gt;"",1,0))</f>
        <v>0</v>
      </c>
      <c r="AB1593" s="355"/>
      <c r="AC1593" s="355"/>
    </row>
    <row r="1594" spans="1:30" s="354" customFormat="1" ht="5.25" customHeight="1" x14ac:dyDescent="0.2">
      <c r="A1594" s="292"/>
      <c r="B1594" s="230"/>
      <c r="C1594" s="797"/>
      <c r="D1594" s="797"/>
      <c r="E1594" s="750"/>
      <c r="F1594" s="750"/>
      <c r="G1594" s="750"/>
      <c r="H1594" s="750"/>
      <c r="I1594" s="750"/>
      <c r="J1594" s="750"/>
      <c r="K1594" s="750"/>
      <c r="L1594" s="750"/>
      <c r="M1594" s="750"/>
      <c r="N1594" s="750"/>
      <c r="O1594" s="750"/>
      <c r="P1594" s="750"/>
      <c r="Q1594" s="750"/>
      <c r="R1594" s="797"/>
      <c r="S1594" s="797"/>
      <c r="T1594" s="797"/>
      <c r="U1594" s="797"/>
      <c r="V1594" s="797"/>
      <c r="W1594" s="797"/>
      <c r="X1594" s="750"/>
      <c r="Y1594" s="970"/>
      <c r="Z1594" s="151"/>
      <c r="AA1594" s="1003"/>
      <c r="AB1594" s="355"/>
      <c r="AC1594" s="355"/>
    </row>
    <row r="1595" spans="1:30" s="354" customFormat="1" ht="21" customHeight="1" x14ac:dyDescent="0.2">
      <c r="A1595" s="296"/>
      <c r="B1595" s="230"/>
      <c r="C1595" s="750" t="s">
        <v>1631</v>
      </c>
      <c r="D1595" s="797"/>
      <c r="E1595" s="797"/>
      <c r="F1595" s="797"/>
      <c r="G1595" s="797"/>
      <c r="H1595" s="797"/>
      <c r="I1595" s="797"/>
      <c r="J1595" s="797"/>
      <c r="K1595" s="797"/>
      <c r="L1595" s="797"/>
      <c r="M1595" s="797"/>
      <c r="N1595" s="797"/>
      <c r="O1595" s="797"/>
      <c r="P1595" s="797"/>
      <c r="Q1595" s="855" t="s">
        <v>1166</v>
      </c>
      <c r="R1595" s="749" t="s">
        <v>1632</v>
      </c>
      <c r="S1595" s="970"/>
      <c r="T1595" s="855" t="s">
        <v>1166</v>
      </c>
      <c r="U1595" s="749" t="s">
        <v>1633</v>
      </c>
      <c r="V1595" s="970"/>
      <c r="W1595" s="855" t="s">
        <v>1166</v>
      </c>
      <c r="X1595" s="749" t="s">
        <v>1634</v>
      </c>
      <c r="Y1595" s="970"/>
      <c r="Z1595" s="151"/>
      <c r="AA1595" s="1003">
        <f>IF(Q1595="?",0,IF(Q1595&lt;&gt;"",1,0))+IF(T1595="?",0,IF(T1595&lt;&gt;"",1,0))+IF(W1595="?",0,IF(W1595&lt;&gt;"",1,0))</f>
        <v>0</v>
      </c>
      <c r="AB1595" s="355"/>
      <c r="AC1595" s="355"/>
    </row>
    <row r="1596" spans="1:30" ht="9" customHeight="1" x14ac:dyDescent="0.2">
      <c r="A1596" s="292"/>
      <c r="B1596" s="281"/>
      <c r="C1596" s="749"/>
      <c r="D1596" s="749"/>
      <c r="E1596" s="749"/>
      <c r="F1596" s="749"/>
      <c r="G1596" s="749"/>
      <c r="H1596" s="749"/>
      <c r="I1596" s="749"/>
      <c r="J1596" s="749"/>
      <c r="K1596" s="749"/>
      <c r="L1596" s="749"/>
      <c r="M1596" s="749"/>
      <c r="N1596" s="749"/>
      <c r="O1596" s="749"/>
      <c r="P1596" s="749"/>
      <c r="Q1596" s="749"/>
      <c r="R1596" s="749"/>
      <c r="S1596" s="749"/>
      <c r="T1596" s="749"/>
      <c r="U1596" s="749"/>
      <c r="V1596" s="749"/>
      <c r="W1596" s="749"/>
      <c r="X1596" s="749"/>
      <c r="Y1596" s="220"/>
      <c r="Z1596" s="186"/>
      <c r="AA1596" s="1003"/>
    </row>
    <row r="1597" spans="1:30" s="353" customFormat="1" ht="27" customHeight="1" x14ac:dyDescent="0.2">
      <c r="A1597" s="459" t="s">
        <v>258</v>
      </c>
      <c r="B1597" s="165"/>
      <c r="C1597" s="1787" t="s">
        <v>1599</v>
      </c>
      <c r="D1597" s="1788"/>
      <c r="E1597" s="1788"/>
      <c r="F1597" s="1788"/>
      <c r="G1597" s="1788"/>
      <c r="H1597" s="1788"/>
      <c r="I1597" s="1788"/>
      <c r="J1597" s="1788"/>
      <c r="K1597" s="1788"/>
      <c r="L1597" s="1788"/>
      <c r="M1597" s="1788"/>
      <c r="N1597" s="1788"/>
      <c r="O1597" s="1788"/>
      <c r="P1597" s="1788"/>
      <c r="Q1597" s="1788"/>
      <c r="R1597" s="1788"/>
      <c r="S1597" s="1788"/>
      <c r="T1597" s="1793"/>
      <c r="U1597" s="1793"/>
      <c r="V1597" s="1793"/>
      <c r="W1597" s="1793"/>
      <c r="X1597" s="1794"/>
      <c r="Y1597" s="239"/>
      <c r="Z1597" s="166"/>
      <c r="AA1597" s="1003"/>
    </row>
    <row r="1598" spans="1:30" ht="5.25" customHeight="1" x14ac:dyDescent="0.2">
      <c r="A1598" s="292"/>
      <c r="B1598" s="281"/>
      <c r="C1598" s="749"/>
      <c r="D1598" s="749"/>
      <c r="E1598" s="749"/>
      <c r="F1598" s="749"/>
      <c r="G1598" s="749"/>
      <c r="H1598" s="749"/>
      <c r="I1598" s="749"/>
      <c r="J1598" s="749"/>
      <c r="K1598" s="749"/>
      <c r="L1598" s="749"/>
      <c r="M1598" s="749"/>
      <c r="N1598" s="749"/>
      <c r="O1598" s="749"/>
      <c r="P1598" s="749"/>
      <c r="Q1598" s="749"/>
      <c r="R1598" s="749"/>
      <c r="S1598" s="749"/>
      <c r="T1598" s="749"/>
      <c r="U1598" s="749"/>
      <c r="V1598" s="749"/>
      <c r="W1598" s="749"/>
      <c r="X1598" s="749"/>
      <c r="Y1598" s="220"/>
      <c r="Z1598" s="186"/>
      <c r="AA1598" s="1003"/>
    </row>
    <row r="1599" spans="1:30" s="354" customFormat="1" ht="21" customHeight="1" x14ac:dyDescent="0.2">
      <c r="A1599" s="296"/>
      <c r="B1599" s="230"/>
      <c r="C1599" s="797"/>
      <c r="D1599" s="797"/>
      <c r="E1599" s="797"/>
      <c r="F1599" s="797"/>
      <c r="G1599" s="797"/>
      <c r="H1599" s="797"/>
      <c r="I1599" s="797" t="s">
        <v>1600</v>
      </c>
      <c r="J1599" s="1795"/>
      <c r="K1599" s="1796"/>
      <c r="L1599" s="1797"/>
      <c r="M1599" s="750" t="s">
        <v>1601</v>
      </c>
      <c r="N1599" s="797"/>
      <c r="O1599" s="797"/>
      <c r="P1599" s="1795"/>
      <c r="Q1599" s="1796"/>
      <c r="R1599" s="1797"/>
      <c r="S1599" s="750" t="s">
        <v>1602</v>
      </c>
      <c r="T1599" s="797"/>
      <c r="U1599" s="1795"/>
      <c r="V1599" s="1796"/>
      <c r="W1599" s="1797"/>
      <c r="X1599" s="750" t="s">
        <v>1025</v>
      </c>
      <c r="Y1599" s="797"/>
      <c r="Z1599" s="151"/>
      <c r="AA1599" s="1003">
        <f>IF(J1599="?",0,IF(J1599&lt;&gt;"",1,0))+IF(P1599="?",0,IF(P1599&lt;&gt;"",1,0))+IF(U1599="?",0,IF(U1599&lt;&gt;"",1,0))</f>
        <v>0</v>
      </c>
      <c r="AB1599" s="355"/>
      <c r="AC1599" s="355"/>
    </row>
    <row r="1600" spans="1:30" s="354" customFormat="1" ht="5.25" customHeight="1" x14ac:dyDescent="0.2">
      <c r="A1600" s="292"/>
      <c r="B1600" s="230"/>
      <c r="C1600" s="797"/>
      <c r="D1600" s="797"/>
      <c r="E1600" s="750"/>
      <c r="F1600" s="750"/>
      <c r="G1600" s="750"/>
      <c r="H1600" s="750"/>
      <c r="I1600" s="750"/>
      <c r="J1600" s="750"/>
      <c r="K1600" s="750"/>
      <c r="L1600" s="750"/>
      <c r="M1600" s="750"/>
      <c r="N1600" s="750"/>
      <c r="O1600" s="750"/>
      <c r="P1600" s="750"/>
      <c r="Q1600" s="750"/>
      <c r="R1600" s="797"/>
      <c r="S1600" s="797"/>
      <c r="T1600" s="797"/>
      <c r="U1600" s="797"/>
      <c r="V1600" s="797"/>
      <c r="W1600" s="797"/>
      <c r="X1600" s="750"/>
      <c r="Y1600" s="970"/>
      <c r="Z1600" s="151"/>
      <c r="AA1600" s="1003"/>
      <c r="AB1600" s="355"/>
      <c r="AC1600" s="355"/>
    </row>
    <row r="1601" spans="1:29" s="353" customFormat="1" ht="27" customHeight="1" x14ac:dyDescent="0.2">
      <c r="A1601" s="459" t="s">
        <v>258</v>
      </c>
      <c r="B1601" s="165"/>
      <c r="C1601" s="1787" t="s">
        <v>1603</v>
      </c>
      <c r="D1601" s="1788"/>
      <c r="E1601" s="1788"/>
      <c r="F1601" s="1788"/>
      <c r="G1601" s="1788"/>
      <c r="H1601" s="1788"/>
      <c r="I1601" s="1788"/>
      <c r="J1601" s="1788"/>
      <c r="K1601" s="1788"/>
      <c r="L1601" s="1788"/>
      <c r="M1601" s="1788"/>
      <c r="N1601" s="1788"/>
      <c r="O1601" s="1788"/>
      <c r="P1601" s="1788"/>
      <c r="Q1601" s="1788"/>
      <c r="R1601" s="1788"/>
      <c r="S1601" s="1788"/>
      <c r="T1601" s="1793"/>
      <c r="U1601" s="1793"/>
      <c r="V1601" s="1793"/>
      <c r="W1601" s="1793"/>
      <c r="X1601" s="1794"/>
      <c r="Y1601" s="239"/>
      <c r="Z1601" s="166"/>
      <c r="AA1601" s="1003"/>
    </row>
    <row r="1602" spans="1:29" s="354" customFormat="1" ht="5.25" customHeight="1" x14ac:dyDescent="0.2">
      <c r="A1602" s="292"/>
      <c r="B1602" s="230"/>
      <c r="C1602" s="797"/>
      <c r="D1602" s="797"/>
      <c r="E1602" s="750"/>
      <c r="F1602" s="750"/>
      <c r="G1602" s="750"/>
      <c r="H1602" s="750"/>
      <c r="I1602" s="750"/>
      <c r="J1602" s="750"/>
      <c r="K1602" s="750"/>
      <c r="L1602" s="750"/>
      <c r="M1602" s="750"/>
      <c r="N1602" s="750"/>
      <c r="O1602" s="750"/>
      <c r="P1602" s="750"/>
      <c r="Q1602" s="750"/>
      <c r="R1602" s="797"/>
      <c r="S1602" s="797"/>
      <c r="T1602" s="797"/>
      <c r="U1602" s="797"/>
      <c r="V1602" s="797"/>
      <c r="W1602" s="797"/>
      <c r="X1602" s="750"/>
      <c r="Y1602" s="970"/>
      <c r="Z1602" s="151"/>
      <c r="AA1602" s="1003"/>
      <c r="AB1602" s="355"/>
      <c r="AC1602" s="355"/>
    </row>
    <row r="1603" spans="1:29" s="354" customFormat="1" ht="21" customHeight="1" x14ac:dyDescent="0.2">
      <c r="A1603" s="296"/>
      <c r="B1603" s="230"/>
      <c r="C1603" s="797"/>
      <c r="D1603" s="797"/>
      <c r="E1603" s="797"/>
      <c r="F1603" s="797"/>
      <c r="G1603" s="797"/>
      <c r="H1603" s="797"/>
      <c r="I1603" s="797" t="s">
        <v>1604</v>
      </c>
      <c r="J1603" s="1795"/>
      <c r="K1603" s="1796"/>
      <c r="L1603" s="1797"/>
      <c r="M1603" s="750" t="s">
        <v>1601</v>
      </c>
      <c r="N1603" s="797"/>
      <c r="O1603" s="797"/>
      <c r="P1603" s="1795"/>
      <c r="Q1603" s="1796"/>
      <c r="R1603" s="1797"/>
      <c r="S1603" s="750" t="s">
        <v>1602</v>
      </c>
      <c r="T1603" s="797"/>
      <c r="U1603" s="1795"/>
      <c r="V1603" s="1796"/>
      <c r="W1603" s="1797"/>
      <c r="X1603" s="750" t="s">
        <v>1025</v>
      </c>
      <c r="Y1603" s="797"/>
      <c r="Z1603" s="151"/>
      <c r="AA1603" s="1003">
        <f>IF(J1603="?",0,IF(J1603&lt;&gt;"",1,0))+IF(P1603="?",0,IF(P1603&lt;&gt;"",1,0))+IF(U1603="?",0,IF(U1603&lt;&gt;"",1,0))</f>
        <v>0</v>
      </c>
      <c r="AB1603" s="355"/>
      <c r="AC1603" s="355"/>
    </row>
    <row r="1604" spans="1:29" s="354" customFormat="1" ht="9" customHeight="1" x14ac:dyDescent="0.2">
      <c r="A1604" s="292"/>
      <c r="B1604" s="281"/>
      <c r="C1604" s="749"/>
      <c r="D1604" s="749"/>
      <c r="E1604" s="749"/>
      <c r="F1604" s="749"/>
      <c r="G1604" s="749"/>
      <c r="H1604" s="749"/>
      <c r="I1604" s="749"/>
      <c r="J1604" s="749"/>
      <c r="K1604" s="749"/>
      <c r="L1604" s="749"/>
      <c r="M1604" s="749"/>
      <c r="N1604" s="749"/>
      <c r="O1604" s="749"/>
      <c r="P1604" s="749"/>
      <c r="Q1604" s="749"/>
      <c r="R1604" s="749"/>
      <c r="S1604" s="749"/>
      <c r="T1604" s="749"/>
      <c r="U1604" s="749"/>
      <c r="V1604" s="749"/>
      <c r="W1604" s="749"/>
      <c r="X1604" s="749"/>
      <c r="Y1604" s="220"/>
      <c r="Z1604" s="186"/>
      <c r="AA1604" s="1003"/>
      <c r="AB1604" s="355"/>
      <c r="AC1604" s="355"/>
    </row>
    <row r="1605" spans="1:29" s="353" customFormat="1" ht="27" customHeight="1" x14ac:dyDescent="0.2">
      <c r="A1605" s="459" t="s">
        <v>258</v>
      </c>
      <c r="B1605" s="165"/>
      <c r="C1605" s="1787" t="s">
        <v>1648</v>
      </c>
      <c r="D1605" s="1788"/>
      <c r="E1605" s="1788"/>
      <c r="F1605" s="1788"/>
      <c r="G1605" s="1788"/>
      <c r="H1605" s="1788"/>
      <c r="I1605" s="1788"/>
      <c r="J1605" s="1788"/>
      <c r="K1605" s="1788"/>
      <c r="L1605" s="1788"/>
      <c r="M1605" s="1788"/>
      <c r="N1605" s="1788"/>
      <c r="O1605" s="1788"/>
      <c r="P1605" s="1788"/>
      <c r="Q1605" s="1788"/>
      <c r="R1605" s="1788"/>
      <c r="S1605" s="1788"/>
      <c r="T1605" s="1793"/>
      <c r="U1605" s="1793"/>
      <c r="V1605" s="1793"/>
      <c r="W1605" s="1793"/>
      <c r="X1605" s="1794"/>
      <c r="Y1605" s="239"/>
      <c r="Z1605" s="166"/>
      <c r="AA1605" s="1003"/>
    </row>
    <row r="1606" spans="1:29" s="354" customFormat="1" ht="5.25" customHeight="1" x14ac:dyDescent="0.2">
      <c r="A1606" s="292"/>
      <c r="B1606" s="281"/>
      <c r="C1606" s="749"/>
      <c r="D1606" s="749"/>
      <c r="E1606" s="749"/>
      <c r="F1606" s="749"/>
      <c r="G1606" s="749"/>
      <c r="H1606" s="749"/>
      <c r="I1606" s="749"/>
      <c r="J1606" s="749"/>
      <c r="K1606" s="749"/>
      <c r="L1606" s="749"/>
      <c r="M1606" s="749"/>
      <c r="N1606" s="749"/>
      <c r="O1606" s="749"/>
      <c r="P1606" s="749"/>
      <c r="Q1606" s="749"/>
      <c r="R1606" s="749"/>
      <c r="S1606" s="749"/>
      <c r="T1606" s="749"/>
      <c r="U1606" s="749"/>
      <c r="V1606" s="749"/>
      <c r="W1606" s="749"/>
      <c r="X1606" s="749"/>
      <c r="Y1606" s="220"/>
      <c r="Z1606" s="186"/>
      <c r="AA1606" s="1003"/>
      <c r="AB1606" s="355"/>
      <c r="AC1606" s="355"/>
    </row>
    <row r="1607" spans="1:29" s="354" customFormat="1" ht="21" customHeight="1" x14ac:dyDescent="0.2">
      <c r="A1607" s="296"/>
      <c r="B1607" s="230"/>
      <c r="C1607" s="750" t="s">
        <v>1605</v>
      </c>
      <c r="D1607" s="797"/>
      <c r="E1607" s="797"/>
      <c r="F1607" s="797"/>
      <c r="G1607" s="797"/>
      <c r="H1607" s="797"/>
      <c r="I1607" s="797"/>
      <c r="J1607" s="750"/>
      <c r="K1607" s="750"/>
      <c r="L1607" s="750"/>
      <c r="M1607" s="750"/>
      <c r="N1607" s="750"/>
      <c r="O1607" s="750"/>
      <c r="P1607" s="750"/>
      <c r="Q1607" s="750"/>
      <c r="R1607" s="750"/>
      <c r="S1607" s="750"/>
      <c r="T1607" s="797"/>
      <c r="U1607" s="1795"/>
      <c r="V1607" s="1796"/>
      <c r="W1607" s="1797"/>
      <c r="X1607" s="750" t="s">
        <v>1000</v>
      </c>
      <c r="Y1607" s="797"/>
      <c r="Z1607" s="151"/>
      <c r="AA1607" s="1003">
        <f>IF(U1607="?",0,IF(U1607&lt;&gt;"",1,0))</f>
        <v>0</v>
      </c>
      <c r="AB1607" s="355"/>
      <c r="AC1607" s="355"/>
    </row>
    <row r="1608" spans="1:29" s="354" customFormat="1" ht="9" customHeight="1" x14ac:dyDescent="0.2">
      <c r="A1608" s="292"/>
      <c r="B1608" s="281"/>
      <c r="C1608" s="749"/>
      <c r="D1608" s="749"/>
      <c r="E1608" s="749"/>
      <c r="F1608" s="749"/>
      <c r="G1608" s="749"/>
      <c r="H1608" s="749"/>
      <c r="I1608" s="749"/>
      <c r="J1608" s="749"/>
      <c r="K1608" s="749"/>
      <c r="L1608" s="749"/>
      <c r="M1608" s="749"/>
      <c r="N1608" s="749"/>
      <c r="O1608" s="749"/>
      <c r="P1608" s="749"/>
      <c r="Q1608" s="749"/>
      <c r="R1608" s="749"/>
      <c r="S1608" s="749"/>
      <c r="T1608" s="749"/>
      <c r="U1608" s="749"/>
      <c r="V1608" s="749"/>
      <c r="W1608" s="749"/>
      <c r="X1608" s="749"/>
      <c r="Y1608" s="220"/>
      <c r="Z1608" s="186"/>
      <c r="AA1608" s="1003"/>
      <c r="AB1608" s="355"/>
      <c r="AC1608" s="355"/>
    </row>
    <row r="1609" spans="1:29" s="353" customFormat="1" ht="21" customHeight="1" x14ac:dyDescent="0.2">
      <c r="A1609" s="459" t="s">
        <v>258</v>
      </c>
      <c r="B1609" s="165"/>
      <c r="C1609" s="1787" t="s">
        <v>1649</v>
      </c>
      <c r="D1609" s="1788"/>
      <c r="E1609" s="1788"/>
      <c r="F1609" s="1788"/>
      <c r="G1609" s="1788"/>
      <c r="H1609" s="1788"/>
      <c r="I1609" s="1788"/>
      <c r="J1609" s="1788"/>
      <c r="K1609" s="1788"/>
      <c r="L1609" s="1788"/>
      <c r="M1609" s="1788"/>
      <c r="N1609" s="1788"/>
      <c r="O1609" s="1788"/>
      <c r="P1609" s="1788"/>
      <c r="Q1609" s="1788"/>
      <c r="R1609" s="1788"/>
      <c r="S1609" s="1788"/>
      <c r="T1609" s="1789"/>
      <c r="U1609" s="1789"/>
      <c r="V1609" s="1789"/>
      <c r="W1609" s="1789"/>
      <c r="X1609" s="1790"/>
      <c r="Y1609" s="239"/>
      <c r="Z1609" s="166"/>
      <c r="AA1609" s="1003"/>
    </row>
    <row r="1610" spans="1:29" s="354" customFormat="1" ht="9" customHeight="1" x14ac:dyDescent="0.2">
      <c r="A1610" s="292"/>
      <c r="B1610" s="281"/>
      <c r="C1610" s="749"/>
      <c r="D1610" s="749"/>
      <c r="E1610" s="749"/>
      <c r="F1610" s="749"/>
      <c r="G1610" s="749"/>
      <c r="H1610" s="749"/>
      <c r="I1610" s="749"/>
      <c r="J1610" s="749"/>
      <c r="K1610" s="749"/>
      <c r="L1610" s="749"/>
      <c r="M1610" s="749"/>
      <c r="N1610" s="749"/>
      <c r="O1610" s="749"/>
      <c r="P1610" s="749"/>
      <c r="Q1610" s="749"/>
      <c r="R1610" s="749"/>
      <c r="S1610" s="749"/>
      <c r="T1610" s="749"/>
      <c r="U1610" s="749"/>
      <c r="V1610" s="749"/>
      <c r="W1610" s="749"/>
      <c r="X1610" s="749"/>
      <c r="Y1610" s="220"/>
      <c r="Z1610" s="186"/>
      <c r="AA1610" s="1003"/>
      <c r="AB1610" s="355"/>
      <c r="AC1610" s="355"/>
    </row>
    <row r="1611" spans="1:29" s="354" customFormat="1" ht="21" customHeight="1" x14ac:dyDescent="0.2">
      <c r="A1611" s="296"/>
      <c r="B1611" s="230"/>
      <c r="C1611" s="749"/>
      <c r="D1611" s="855" t="s">
        <v>1166</v>
      </c>
      <c r="E1611" s="749" t="s">
        <v>1606</v>
      </c>
      <c r="F1611" s="749"/>
      <c r="G1611" s="749"/>
      <c r="H1611" s="749"/>
      <c r="I1611" s="749"/>
      <c r="J1611" s="749"/>
      <c r="K1611" s="749"/>
      <c r="L1611" s="855" t="s">
        <v>1166</v>
      </c>
      <c r="M1611" s="749" t="s">
        <v>1607</v>
      </c>
      <c r="N1611" s="749"/>
      <c r="O1611" s="749"/>
      <c r="P1611" s="749"/>
      <c r="Q1611" s="749"/>
      <c r="R1611" s="749"/>
      <c r="S1611" s="749"/>
      <c r="T1611" s="855" t="s">
        <v>1166</v>
      </c>
      <c r="U1611" s="749" t="s">
        <v>1608</v>
      </c>
      <c r="V1611" s="749"/>
      <c r="W1611" s="749"/>
      <c r="X1611" s="749"/>
      <c r="Y1611" s="220"/>
      <c r="Z1611" s="151"/>
      <c r="AA1611" s="1003">
        <f>IF(D1611="?",0,IF(D1611&lt;&gt;"",1,0))+IF(L1611="?",0,IF(L1611&lt;&gt;"",1,0))+IF(T1611="?",0,IF(T1611&lt;&gt;"",1,0))</f>
        <v>0</v>
      </c>
      <c r="AB1611" s="355"/>
      <c r="AC1611" s="355"/>
    </row>
    <row r="1612" spans="1:29" s="971" customFormat="1" ht="5.25" customHeight="1" x14ac:dyDescent="0.2">
      <c r="A1612" s="292"/>
      <c r="B1612" s="230"/>
      <c r="C1612" s="749"/>
      <c r="D1612" s="750"/>
      <c r="E1612" s="749"/>
      <c r="F1612" s="749"/>
      <c r="G1612" s="749"/>
      <c r="H1612" s="749"/>
      <c r="I1612" s="749"/>
      <c r="J1612" s="749"/>
      <c r="K1612" s="749"/>
      <c r="L1612" s="749"/>
      <c r="M1612" s="749"/>
      <c r="N1612" s="749"/>
      <c r="O1612" s="749"/>
      <c r="P1612" s="749"/>
      <c r="Q1612" s="749"/>
      <c r="R1612" s="749"/>
      <c r="S1612" s="963"/>
      <c r="T1612" s="963"/>
      <c r="U1612" s="963"/>
      <c r="V1612" s="963"/>
      <c r="W1612" s="963"/>
      <c r="X1612" s="963"/>
      <c r="Y1612" s="970"/>
      <c r="Z1612" s="151"/>
      <c r="AA1612" s="1006"/>
      <c r="AB1612" s="972"/>
      <c r="AC1612" s="972"/>
    </row>
    <row r="1613" spans="1:29" s="354" customFormat="1" ht="21" customHeight="1" x14ac:dyDescent="0.2">
      <c r="A1613" s="296"/>
      <c r="B1613" s="230"/>
      <c r="C1613" s="749"/>
      <c r="D1613" s="855" t="s">
        <v>1166</v>
      </c>
      <c r="E1613" s="749" t="s">
        <v>1609</v>
      </c>
      <c r="F1613" s="749"/>
      <c r="G1613" s="749"/>
      <c r="H1613" s="749"/>
      <c r="I1613" s="749"/>
      <c r="J1613" s="749"/>
      <c r="K1613" s="749"/>
      <c r="L1613" s="855" t="s">
        <v>1166</v>
      </c>
      <c r="M1613" s="749" t="s">
        <v>1610</v>
      </c>
      <c r="N1613" s="749"/>
      <c r="O1613" s="749"/>
      <c r="P1613" s="749"/>
      <c r="Q1613" s="749"/>
      <c r="R1613" s="963"/>
      <c r="S1613" s="963"/>
      <c r="T1613" s="855" t="s">
        <v>1166</v>
      </c>
      <c r="U1613" s="749" t="s">
        <v>1611</v>
      </c>
      <c r="V1613" s="963"/>
      <c r="W1613" s="963"/>
      <c r="X1613" s="749"/>
      <c r="Y1613" s="220"/>
      <c r="Z1613" s="151"/>
      <c r="AA1613" s="1003">
        <f>IF(D1613="?",0,IF(D1613&lt;&gt;"",1,0))+IF(L1613="?",0,IF(L1613&lt;&gt;"",1,0))+IF(T1613="?",0,IF(T1613&lt;&gt;"",1,0))</f>
        <v>0</v>
      </c>
      <c r="AB1613" s="355"/>
      <c r="AC1613" s="355"/>
    </row>
    <row r="1614" spans="1:29" s="971" customFormat="1" ht="5.25" customHeight="1" x14ac:dyDescent="0.2">
      <c r="A1614" s="292"/>
      <c r="B1614" s="230"/>
      <c r="C1614" s="749"/>
      <c r="D1614" s="750"/>
      <c r="E1614" s="749"/>
      <c r="F1614" s="749"/>
      <c r="G1614" s="749"/>
      <c r="H1614" s="749"/>
      <c r="I1614" s="749"/>
      <c r="J1614" s="749"/>
      <c r="K1614" s="749"/>
      <c r="L1614" s="749"/>
      <c r="M1614" s="749"/>
      <c r="N1614" s="749"/>
      <c r="O1614" s="749"/>
      <c r="P1614" s="749"/>
      <c r="Q1614" s="749"/>
      <c r="R1614" s="963"/>
      <c r="S1614" s="963"/>
      <c r="T1614" s="963"/>
      <c r="U1614" s="963"/>
      <c r="V1614" s="963"/>
      <c r="W1614" s="963"/>
      <c r="X1614" s="749"/>
      <c r="Y1614" s="970"/>
      <c r="Z1614" s="151"/>
      <c r="AA1614" s="1006"/>
      <c r="AB1614" s="972"/>
      <c r="AC1614" s="972"/>
    </row>
    <row r="1615" spans="1:29" s="354" customFormat="1" ht="21" customHeight="1" x14ac:dyDescent="0.2">
      <c r="A1615" s="296"/>
      <c r="B1615" s="230"/>
      <c r="C1615" s="749"/>
      <c r="D1615" s="855" t="s">
        <v>1166</v>
      </c>
      <c r="E1615" s="749" t="s">
        <v>1612</v>
      </c>
      <c r="F1615" s="749"/>
      <c r="G1615" s="749"/>
      <c r="H1615" s="749"/>
      <c r="I1615" s="749"/>
      <c r="J1615" s="749"/>
      <c r="K1615" s="749"/>
      <c r="L1615" s="855" t="s">
        <v>1166</v>
      </c>
      <c r="M1615" s="749" t="s">
        <v>1613</v>
      </c>
      <c r="N1615" s="749"/>
      <c r="O1615" s="749"/>
      <c r="P1615" s="749"/>
      <c r="Q1615" s="749"/>
      <c r="R1615" s="963"/>
      <c r="S1615" s="963"/>
      <c r="T1615" s="855" t="s">
        <v>1166</v>
      </c>
      <c r="U1615" s="749" t="s">
        <v>1614</v>
      </c>
      <c r="V1615" s="963"/>
      <c r="W1615" s="963"/>
      <c r="X1615" s="749"/>
      <c r="Y1615" s="220"/>
      <c r="Z1615" s="151"/>
      <c r="AA1615" s="1003">
        <f>IF(D1615="?",0,IF(D1615&lt;&gt;"",1,0))+IF(L1615="?",0,IF(L1615&lt;&gt;"",1,0))+IF(T1615="?",0,IF(T1615&lt;&gt;"",1,0))</f>
        <v>0</v>
      </c>
      <c r="AB1615" s="355"/>
      <c r="AC1615" s="355"/>
    </row>
    <row r="1616" spans="1:29" s="971" customFormat="1" ht="5.25" customHeight="1" x14ac:dyDescent="0.2">
      <c r="A1616" s="292"/>
      <c r="B1616" s="230"/>
      <c r="C1616" s="749"/>
      <c r="D1616" s="750"/>
      <c r="E1616" s="749"/>
      <c r="F1616" s="749"/>
      <c r="G1616" s="749"/>
      <c r="H1616" s="749"/>
      <c r="I1616" s="749"/>
      <c r="J1616" s="749"/>
      <c r="K1616" s="749"/>
      <c r="L1616" s="749"/>
      <c r="M1616" s="749"/>
      <c r="N1616" s="749"/>
      <c r="O1616" s="749"/>
      <c r="P1616" s="749"/>
      <c r="Q1616" s="749"/>
      <c r="R1616" s="963"/>
      <c r="S1616" s="963"/>
      <c r="T1616" s="963"/>
      <c r="U1616" s="963"/>
      <c r="V1616" s="963"/>
      <c r="W1616" s="963"/>
      <c r="X1616" s="749"/>
      <c r="Y1616" s="970"/>
      <c r="Z1616" s="151"/>
      <c r="AA1616" s="1006"/>
      <c r="AB1616" s="972"/>
      <c r="AC1616" s="972"/>
    </row>
    <row r="1617" spans="1:29" s="354" customFormat="1" ht="21" customHeight="1" x14ac:dyDescent="0.2">
      <c r="A1617" s="296"/>
      <c r="B1617" s="230"/>
      <c r="C1617" s="749"/>
      <c r="D1617" s="855" t="s">
        <v>1166</v>
      </c>
      <c r="E1617" s="749" t="s">
        <v>1615</v>
      </c>
      <c r="F1617" s="749"/>
      <c r="G1617" s="749"/>
      <c r="H1617" s="749"/>
      <c r="I1617" s="749"/>
      <c r="J1617" s="749"/>
      <c r="K1617" s="749"/>
      <c r="L1617" s="855" t="s">
        <v>1166</v>
      </c>
      <c r="M1617" s="749" t="s">
        <v>1616</v>
      </c>
      <c r="N1617" s="749"/>
      <c r="O1617" s="749"/>
      <c r="P1617" s="749"/>
      <c r="Q1617" s="749"/>
      <c r="R1617" s="963"/>
      <c r="S1617" s="963"/>
      <c r="T1617" s="855" t="s">
        <v>1166</v>
      </c>
      <c r="U1617" s="749" t="s">
        <v>1617</v>
      </c>
      <c r="V1617" s="963"/>
      <c r="W1617" s="963"/>
      <c r="X1617" s="749"/>
      <c r="Y1617" s="220"/>
      <c r="Z1617" s="151"/>
      <c r="AA1617" s="1003">
        <f>IF(D1617="?",0,IF(D1617&lt;&gt;"",1,0))+IF(L1617="?",0,IF(L1617&lt;&gt;"",1,0))+IF(T1617="?",0,IF(T1617&lt;&gt;"",1,0))</f>
        <v>0</v>
      </c>
      <c r="AB1617" s="355"/>
      <c r="AC1617" s="355"/>
    </row>
    <row r="1618" spans="1:29" s="971" customFormat="1" ht="5.25" customHeight="1" x14ac:dyDescent="0.2">
      <c r="A1618" s="292"/>
      <c r="B1618" s="230"/>
      <c r="C1618" s="749"/>
      <c r="D1618" s="750"/>
      <c r="E1618" s="750"/>
      <c r="F1618" s="750"/>
      <c r="G1618" s="750"/>
      <c r="H1618" s="750"/>
      <c r="I1618" s="750"/>
      <c r="J1618" s="750"/>
      <c r="K1618" s="750"/>
      <c r="L1618" s="749"/>
      <c r="M1618" s="749"/>
      <c r="N1618" s="750"/>
      <c r="O1618" s="750"/>
      <c r="P1618" s="750"/>
      <c r="Q1618" s="750"/>
      <c r="R1618" s="797"/>
      <c r="S1618" s="797"/>
      <c r="T1618" s="797"/>
      <c r="U1618" s="797"/>
      <c r="V1618" s="797"/>
      <c r="W1618" s="797"/>
      <c r="X1618" s="750"/>
      <c r="Y1618" s="970"/>
      <c r="Z1618" s="151"/>
      <c r="AA1618" s="1006"/>
      <c r="AB1618" s="972"/>
      <c r="AC1618" s="972"/>
    </row>
    <row r="1619" spans="1:29" s="354" customFormat="1" ht="21" customHeight="1" x14ac:dyDescent="0.2">
      <c r="A1619" s="296"/>
      <c r="B1619" s="230"/>
      <c r="C1619" s="749"/>
      <c r="D1619" s="749" t="s">
        <v>1635</v>
      </c>
      <c r="E1619" s="750"/>
      <c r="F1619" s="1785"/>
      <c r="G1619" s="1786"/>
      <c r="H1619" s="1786"/>
      <c r="I1619" s="1786"/>
      <c r="J1619" s="1786"/>
      <c r="K1619" s="750"/>
      <c r="L1619" s="855" t="s">
        <v>1166</v>
      </c>
      <c r="M1619" s="749" t="s">
        <v>1618</v>
      </c>
      <c r="N1619" s="750"/>
      <c r="O1619" s="750"/>
      <c r="P1619" s="750"/>
      <c r="Q1619" s="750"/>
      <c r="R1619" s="797"/>
      <c r="S1619" s="797"/>
      <c r="T1619" s="855" t="s">
        <v>1166</v>
      </c>
      <c r="U1619" s="749" t="s">
        <v>1619</v>
      </c>
      <c r="V1619" s="797"/>
      <c r="W1619" s="797"/>
      <c r="X1619" s="750"/>
      <c r="Y1619" s="220"/>
      <c r="Z1619" s="151"/>
      <c r="AA1619" s="1003">
        <f>IF(F1619="?",0,IF(F1619&lt;&gt;"",1,0))+IF(L1619="?",0,IF(L1619&lt;&gt;"",1,0))+IF(T1619="?",0,IF(T1619&lt;&gt;"",1,0))</f>
        <v>0</v>
      </c>
      <c r="AB1619" s="355"/>
      <c r="AC1619" s="355"/>
    </row>
    <row r="1620" spans="1:29" ht="9" customHeight="1" x14ac:dyDescent="0.2">
      <c r="A1620" s="292"/>
      <c r="B1620" s="281"/>
      <c r="C1620" s="749"/>
      <c r="D1620" s="749"/>
      <c r="E1620" s="749"/>
      <c r="F1620" s="749"/>
      <c r="G1620" s="749"/>
      <c r="H1620" s="749"/>
      <c r="I1620" s="749"/>
      <c r="J1620" s="749"/>
      <c r="K1620" s="749"/>
      <c r="L1620" s="749"/>
      <c r="M1620" s="749"/>
      <c r="N1620" s="610"/>
      <c r="O1620" s="610"/>
      <c r="P1620" s="610"/>
      <c r="Q1620" s="610"/>
      <c r="R1620" s="749"/>
      <c r="S1620" s="749"/>
      <c r="T1620" s="749"/>
      <c r="U1620" s="610"/>
      <c r="V1620" s="610"/>
      <c r="W1620" s="610"/>
      <c r="X1620" s="610"/>
      <c r="Y1620" s="183"/>
      <c r="Z1620" s="186"/>
      <c r="AA1620" s="1003"/>
    </row>
    <row r="1621" spans="1:29" s="354" customFormat="1" ht="5.45" customHeight="1" x14ac:dyDescent="0.2">
      <c r="A1621" s="292"/>
      <c r="B1621" s="964"/>
      <c r="C1621" s="965"/>
      <c r="D1621" s="965"/>
      <c r="E1621" s="965"/>
      <c r="F1621" s="965"/>
      <c r="G1621" s="965"/>
      <c r="H1621" s="965"/>
      <c r="I1621" s="965"/>
      <c r="J1621" s="965"/>
      <c r="K1621" s="965"/>
      <c r="L1621" s="965"/>
      <c r="M1621" s="965"/>
      <c r="N1621" s="965"/>
      <c r="O1621" s="965"/>
      <c r="P1621" s="965"/>
      <c r="Q1621" s="965"/>
      <c r="R1621" s="965"/>
      <c r="S1621" s="965"/>
      <c r="T1621" s="965"/>
      <c r="U1621" s="965"/>
      <c r="V1621" s="802"/>
      <c r="W1621" s="802"/>
      <c r="X1621" s="802"/>
      <c r="Y1621" s="802"/>
      <c r="Z1621" s="803"/>
      <c r="AA1621" s="1003"/>
    </row>
    <row r="1622" spans="1:29" s="885" customFormat="1" ht="36" customHeight="1" x14ac:dyDescent="0.2">
      <c r="A1622" s="292"/>
      <c r="B1622" s="225"/>
      <c r="C1622" s="1730" t="s">
        <v>977</v>
      </c>
      <c r="D1622" s="1791"/>
      <c r="E1622" s="1791"/>
      <c r="F1622" s="1791"/>
      <c r="G1622" s="1791"/>
      <c r="H1622" s="1791"/>
      <c r="I1622" s="1791"/>
      <c r="J1622" s="1791"/>
      <c r="K1622" s="1791"/>
      <c r="L1622" s="1791"/>
      <c r="M1622" s="1791"/>
      <c r="N1622" s="1791"/>
      <c r="O1622" s="1791"/>
      <c r="P1622" s="1791"/>
      <c r="Q1622" s="1791"/>
      <c r="R1622" s="1791"/>
      <c r="S1622" s="1791"/>
      <c r="T1622" s="1791"/>
      <c r="U1622" s="1791"/>
      <c r="V1622" s="1791"/>
      <c r="W1622" s="1791"/>
      <c r="X1622" s="1792"/>
      <c r="Y1622" s="698"/>
      <c r="Z1622" s="226"/>
      <c r="AA1622" s="1003"/>
    </row>
    <row r="1623" spans="1:29" s="354" customFormat="1" ht="5.25" customHeight="1" x14ac:dyDescent="0.2">
      <c r="A1623" s="292"/>
      <c r="B1623" s="230"/>
      <c r="C1623" s="750"/>
      <c r="D1623" s="750"/>
      <c r="E1623" s="750"/>
      <c r="F1623" s="750"/>
      <c r="G1623" s="750"/>
      <c r="H1623" s="750"/>
      <c r="I1623" s="750"/>
      <c r="J1623" s="750"/>
      <c r="K1623" s="750"/>
      <c r="L1623" s="750"/>
      <c r="M1623" s="750"/>
      <c r="N1623" s="750"/>
      <c r="O1623" s="750"/>
      <c r="P1623" s="750"/>
      <c r="Q1623" s="750"/>
      <c r="R1623" s="750"/>
      <c r="S1623" s="750"/>
      <c r="T1623" s="750"/>
      <c r="U1623" s="750"/>
      <c r="V1623" s="750"/>
      <c r="W1623" s="750"/>
      <c r="X1623" s="750"/>
      <c r="Y1623" s="750"/>
      <c r="Z1623" s="151"/>
      <c r="AA1623" s="1003"/>
    </row>
    <row r="1624" spans="1:29" s="974" customFormat="1" ht="22.5" customHeight="1" x14ac:dyDescent="0.2">
      <c r="A1624" s="292"/>
      <c r="B1624" s="966"/>
      <c r="C1624" s="746" t="s">
        <v>1620</v>
      </c>
      <c r="D1624" s="746"/>
      <c r="E1624" s="746"/>
      <c r="F1624" s="746"/>
      <c r="G1624" s="746"/>
      <c r="H1624" s="746"/>
      <c r="I1624" s="746"/>
      <c r="J1624" s="746"/>
      <c r="K1624" s="746"/>
      <c r="L1624" s="746"/>
      <c r="M1624" s="746"/>
      <c r="N1624" s="746"/>
      <c r="O1624" s="746"/>
      <c r="P1624" s="746"/>
      <c r="Q1624" s="746"/>
      <c r="R1624" s="749"/>
      <c r="S1624" s="749"/>
      <c r="T1624" s="749"/>
      <c r="U1624" s="749"/>
      <c r="V1624" s="749"/>
      <c r="W1624" s="749"/>
      <c r="X1624" s="749"/>
      <c r="Y1624" s="963"/>
      <c r="Z1624" s="973"/>
      <c r="AA1624" s="1003"/>
    </row>
    <row r="1625" spans="1:29" s="354" customFormat="1" ht="5.25" customHeight="1" x14ac:dyDescent="0.2">
      <c r="A1625" s="292"/>
      <c r="B1625" s="230"/>
      <c r="C1625" s="750"/>
      <c r="D1625" s="748"/>
      <c r="E1625" s="748"/>
      <c r="F1625" s="750"/>
      <c r="G1625" s="750"/>
      <c r="H1625" s="750"/>
      <c r="I1625" s="750"/>
      <c r="J1625" s="750"/>
      <c r="K1625" s="750"/>
      <c r="L1625" s="750"/>
      <c r="M1625" s="750"/>
      <c r="N1625" s="750"/>
      <c r="O1625" s="750"/>
      <c r="P1625" s="750"/>
      <c r="Q1625" s="750"/>
      <c r="R1625" s="750"/>
      <c r="S1625" s="750"/>
      <c r="T1625" s="750"/>
      <c r="U1625" s="750"/>
      <c r="V1625" s="750"/>
      <c r="W1625" s="750"/>
      <c r="X1625" s="750"/>
      <c r="Y1625" s="750"/>
      <c r="Z1625" s="151"/>
      <c r="AA1625" s="1003"/>
    </row>
    <row r="1626" spans="1:29" s="354" customFormat="1" ht="21" customHeight="1" x14ac:dyDescent="0.2">
      <c r="A1626" s="292"/>
      <c r="B1626" s="230"/>
      <c r="C1626" s="750" t="s">
        <v>82</v>
      </c>
      <c r="D1626" s="748"/>
      <c r="E1626" s="748"/>
      <c r="F1626" s="750"/>
      <c r="G1626" s="750"/>
      <c r="H1626" s="750"/>
      <c r="I1626" s="1268"/>
      <c r="J1626" s="1268"/>
      <c r="K1626" s="1268"/>
      <c r="L1626" s="1268"/>
      <c r="M1626" s="1268"/>
      <c r="N1626" s="1268"/>
      <c r="O1626" s="1268"/>
      <c r="P1626" s="1268"/>
      <c r="Q1626" s="1268"/>
      <c r="R1626" s="1268"/>
      <c r="S1626" s="1268"/>
      <c r="T1626" s="1268"/>
      <c r="U1626" s="1268"/>
      <c r="V1626" s="1268"/>
      <c r="W1626" s="1268"/>
      <c r="X1626" s="1268"/>
      <c r="Y1626" s="750"/>
      <c r="Z1626" s="151"/>
      <c r="AA1626" s="1003">
        <f>IF(I1626="?",0,IF(I1626&lt;&gt;"",1,0))</f>
        <v>0</v>
      </c>
    </row>
    <row r="1627" spans="1:29" s="354" customFormat="1" ht="5.25" customHeight="1" x14ac:dyDescent="0.2">
      <c r="A1627" s="292"/>
      <c r="B1627" s="230"/>
      <c r="C1627" s="749"/>
      <c r="D1627" s="748"/>
      <c r="E1627" s="748"/>
      <c r="F1627" s="750"/>
      <c r="G1627" s="750"/>
      <c r="H1627" s="750"/>
      <c r="I1627" s="750"/>
      <c r="J1627" s="750"/>
      <c r="K1627" s="750"/>
      <c r="L1627" s="750"/>
      <c r="M1627" s="750"/>
      <c r="N1627" s="750"/>
      <c r="O1627" s="750"/>
      <c r="P1627" s="750"/>
      <c r="Q1627" s="750"/>
      <c r="R1627" s="750"/>
      <c r="S1627" s="750"/>
      <c r="T1627" s="750"/>
      <c r="U1627" s="750"/>
      <c r="V1627" s="750"/>
      <c r="W1627" s="750"/>
      <c r="X1627" s="750"/>
      <c r="Y1627" s="750"/>
      <c r="Z1627" s="151"/>
      <c r="AA1627" s="1003"/>
    </row>
    <row r="1628" spans="1:29" s="354" customFormat="1" ht="21" customHeight="1" x14ac:dyDescent="0.2">
      <c r="A1628" s="292"/>
      <c r="B1628" s="235"/>
      <c r="C1628" s="750" t="s">
        <v>61</v>
      </c>
      <c r="D1628" s="748"/>
      <c r="E1628" s="748"/>
      <c r="F1628" s="750"/>
      <c r="G1628" s="750"/>
      <c r="H1628" s="750"/>
      <c r="I1628" s="1268"/>
      <c r="J1628" s="1268"/>
      <c r="K1628" s="1268"/>
      <c r="L1628" s="1268"/>
      <c r="M1628" s="1268"/>
      <c r="N1628" s="1268"/>
      <c r="O1628" s="1268"/>
      <c r="P1628" s="1268"/>
      <c r="Q1628" s="1268"/>
      <c r="R1628" s="1268"/>
      <c r="S1628" s="1268"/>
      <c r="T1628" s="1268"/>
      <c r="U1628" s="1268"/>
      <c r="V1628" s="1268"/>
      <c r="W1628" s="1268"/>
      <c r="X1628" s="1268"/>
      <c r="Y1628" s="750"/>
      <c r="Z1628" s="151"/>
      <c r="AA1628" s="1003">
        <f>IF(I1628="?",0,IF(I1628&lt;&gt;"",1,0))</f>
        <v>0</v>
      </c>
    </row>
    <row r="1629" spans="1:29" s="354" customFormat="1" ht="5.25" customHeight="1" x14ac:dyDescent="0.2">
      <c r="A1629" s="292"/>
      <c r="B1629" s="230"/>
      <c r="C1629" s="749"/>
      <c r="D1629" s="748"/>
      <c r="E1629" s="748"/>
      <c r="F1629" s="750"/>
      <c r="G1629" s="750"/>
      <c r="H1629" s="750"/>
      <c r="I1629" s="750"/>
      <c r="J1629" s="750"/>
      <c r="K1629" s="750"/>
      <c r="L1629" s="750"/>
      <c r="M1629" s="750"/>
      <c r="N1629" s="750"/>
      <c r="O1629" s="750"/>
      <c r="P1629" s="750"/>
      <c r="Q1629" s="750"/>
      <c r="R1629" s="750"/>
      <c r="S1629" s="750"/>
      <c r="T1629" s="750"/>
      <c r="U1629" s="750"/>
      <c r="V1629" s="750"/>
      <c r="W1629" s="750"/>
      <c r="X1629" s="750"/>
      <c r="Y1629" s="750"/>
      <c r="Z1629" s="151"/>
      <c r="AA1629" s="1003"/>
    </row>
    <row r="1630" spans="1:29" s="354" customFormat="1" ht="21" customHeight="1" x14ac:dyDescent="0.2">
      <c r="A1630" s="292"/>
      <c r="B1630" s="235"/>
      <c r="C1630" s="750" t="s">
        <v>238</v>
      </c>
      <c r="D1630" s="748"/>
      <c r="E1630" s="748"/>
      <c r="F1630" s="750"/>
      <c r="G1630" s="750"/>
      <c r="H1630" s="750"/>
      <c r="I1630" s="1268"/>
      <c r="J1630" s="1268"/>
      <c r="K1630" s="1268"/>
      <c r="L1630" s="1268"/>
      <c r="M1630" s="1268"/>
      <c r="N1630" s="1268"/>
      <c r="O1630" s="1268"/>
      <c r="P1630" s="1268"/>
      <c r="Q1630" s="1268"/>
      <c r="R1630" s="1268"/>
      <c r="S1630" s="1268"/>
      <c r="T1630" s="1268"/>
      <c r="U1630" s="1268"/>
      <c r="V1630" s="1268"/>
      <c r="W1630" s="1268"/>
      <c r="X1630" s="1268"/>
      <c r="Y1630" s="750"/>
      <c r="Z1630" s="151"/>
      <c r="AA1630" s="1003">
        <f>IF(I1630="?",0,IF(I1630&lt;&gt;"",1,0))</f>
        <v>0</v>
      </c>
    </row>
    <row r="1631" spans="1:29" s="354" customFormat="1" ht="5.25" customHeight="1" x14ac:dyDescent="0.2">
      <c r="A1631" s="292"/>
      <c r="B1631" s="228"/>
      <c r="C1631" s="229"/>
      <c r="D1631" s="229"/>
      <c r="E1631" s="229"/>
      <c r="F1631" s="229"/>
      <c r="G1631" s="229"/>
      <c r="H1631" s="229"/>
      <c r="I1631" s="229"/>
      <c r="J1631" s="229"/>
      <c r="K1631" s="229"/>
      <c r="L1631" s="229"/>
      <c r="M1631" s="229"/>
      <c r="N1631" s="229"/>
      <c r="O1631" s="229"/>
      <c r="P1631" s="229"/>
      <c r="Q1631" s="229"/>
      <c r="R1631" s="229"/>
      <c r="S1631" s="229"/>
      <c r="T1631" s="229"/>
      <c r="U1631" s="229"/>
      <c r="V1631" s="229"/>
      <c r="W1631" s="229"/>
      <c r="X1631" s="229"/>
      <c r="Y1631" s="229"/>
      <c r="Z1631" s="155"/>
      <c r="AA1631" s="1003"/>
    </row>
    <row r="1632" spans="1:29" s="354" customFormat="1" ht="5.25" customHeight="1" x14ac:dyDescent="0.2">
      <c r="A1632" s="292"/>
      <c r="B1632" s="230"/>
      <c r="C1632" s="750"/>
      <c r="D1632" s="750"/>
      <c r="E1632" s="750"/>
      <c r="F1632" s="750"/>
      <c r="G1632" s="750"/>
      <c r="H1632" s="750"/>
      <c r="I1632" s="750"/>
      <c r="J1632" s="750"/>
      <c r="K1632" s="750"/>
      <c r="L1632" s="750"/>
      <c r="M1632" s="750"/>
      <c r="N1632" s="750"/>
      <c r="O1632" s="750"/>
      <c r="P1632" s="750"/>
      <c r="Q1632" s="750"/>
      <c r="R1632" s="750"/>
      <c r="S1632" s="750"/>
      <c r="T1632" s="750"/>
      <c r="U1632" s="750"/>
      <c r="V1632" s="750"/>
      <c r="W1632" s="750"/>
      <c r="X1632" s="750"/>
      <c r="Y1632" s="750"/>
      <c r="Z1632" s="151"/>
      <c r="AA1632" s="1003"/>
    </row>
    <row r="1633" spans="1:38" s="884" customFormat="1" ht="36" customHeight="1" x14ac:dyDescent="0.2">
      <c r="A1633" s="292"/>
      <c r="B1633" s="225"/>
      <c r="C1633" s="1730" t="s">
        <v>976</v>
      </c>
      <c r="D1633" s="1791"/>
      <c r="E1633" s="1791"/>
      <c r="F1633" s="1791"/>
      <c r="G1633" s="1791"/>
      <c r="H1633" s="1791"/>
      <c r="I1633" s="1791"/>
      <c r="J1633" s="1791"/>
      <c r="K1633" s="1791"/>
      <c r="L1633" s="1791"/>
      <c r="M1633" s="1791"/>
      <c r="N1633" s="1791"/>
      <c r="O1633" s="1791"/>
      <c r="P1633" s="1791"/>
      <c r="Q1633" s="1791"/>
      <c r="R1633" s="1791"/>
      <c r="S1633" s="1791"/>
      <c r="T1633" s="1791"/>
      <c r="U1633" s="1791"/>
      <c r="V1633" s="1791"/>
      <c r="W1633" s="1791"/>
      <c r="X1633" s="1792"/>
      <c r="Y1633" s="698"/>
      <c r="Z1633" s="226"/>
      <c r="AA1633" s="1003"/>
    </row>
    <row r="1634" spans="1:38" s="354" customFormat="1" ht="5.25" customHeight="1" x14ac:dyDescent="0.2">
      <c r="A1634" s="292"/>
      <c r="B1634" s="228"/>
      <c r="C1634" s="229"/>
      <c r="D1634" s="229"/>
      <c r="E1634" s="229"/>
      <c r="F1634" s="229"/>
      <c r="G1634" s="229"/>
      <c r="H1634" s="229"/>
      <c r="I1634" s="229"/>
      <c r="J1634" s="229"/>
      <c r="K1634" s="229"/>
      <c r="L1634" s="229"/>
      <c r="M1634" s="229"/>
      <c r="N1634" s="229"/>
      <c r="O1634" s="229"/>
      <c r="P1634" s="229"/>
      <c r="Q1634" s="229"/>
      <c r="R1634" s="229"/>
      <c r="S1634" s="229"/>
      <c r="T1634" s="229"/>
      <c r="U1634" s="229"/>
      <c r="V1634" s="229"/>
      <c r="W1634" s="229"/>
      <c r="X1634" s="229"/>
      <c r="Y1634" s="229"/>
      <c r="Z1634" s="155"/>
      <c r="AA1634" s="1003"/>
    </row>
    <row r="1635" spans="1:38" s="354" customFormat="1" ht="5.25" customHeight="1" x14ac:dyDescent="0.2">
      <c r="A1635" s="292"/>
      <c r="B1635" s="230"/>
      <c r="C1635" s="750"/>
      <c r="D1635" s="750"/>
      <c r="E1635" s="750"/>
      <c r="F1635" s="750"/>
      <c r="G1635" s="750"/>
      <c r="H1635" s="750"/>
      <c r="I1635" s="750"/>
      <c r="J1635" s="750"/>
      <c r="K1635" s="750"/>
      <c r="L1635" s="750"/>
      <c r="M1635" s="750"/>
      <c r="N1635" s="750"/>
      <c r="O1635" s="750"/>
      <c r="P1635" s="750"/>
      <c r="Q1635" s="750"/>
      <c r="R1635" s="750"/>
      <c r="S1635" s="750"/>
      <c r="T1635" s="750"/>
      <c r="U1635" s="750"/>
      <c r="V1635" s="750"/>
      <c r="W1635" s="750"/>
      <c r="X1635" s="750"/>
      <c r="Y1635" s="750"/>
      <c r="Z1635" s="151"/>
      <c r="AA1635" s="1003"/>
    </row>
    <row r="1636" spans="1:38" s="354" customFormat="1" ht="30.75" customHeight="1" x14ac:dyDescent="0.2">
      <c r="A1636" s="292"/>
      <c r="B1636" s="230"/>
      <c r="C1636" s="1273" t="s">
        <v>1141</v>
      </c>
      <c r="D1636" s="1273"/>
      <c r="E1636" s="1273"/>
      <c r="F1636" s="1273"/>
      <c r="G1636" s="1273"/>
      <c r="H1636" s="1273"/>
      <c r="I1636" s="1273"/>
      <c r="J1636" s="1273"/>
      <c r="K1636" s="1273"/>
      <c r="L1636" s="1273"/>
      <c r="M1636" s="1273"/>
      <c r="N1636" s="1274"/>
      <c r="O1636" s="1274"/>
      <c r="P1636" s="1274"/>
      <c r="Q1636" s="1274"/>
      <c r="R1636" s="1274"/>
      <c r="S1636" s="1274"/>
      <c r="T1636" s="1274"/>
      <c r="U1636" s="332"/>
      <c r="V1636" s="332"/>
      <c r="W1636" s="1188" t="s">
        <v>1166</v>
      </c>
      <c r="X1636" s="1189"/>
      <c r="Y1636" s="750"/>
      <c r="Z1636" s="151"/>
      <c r="AA1636" s="1003">
        <f>IF(W1636="?",0,IF(W1636&lt;&gt;"",1,0))</f>
        <v>0</v>
      </c>
    </row>
    <row r="1637" spans="1:38" s="354" customFormat="1" ht="10.5" customHeight="1" x14ac:dyDescent="0.2">
      <c r="A1637" s="288" t="str">
        <f>IF($L$4&lt;&gt;"",$L$4,"")</f>
        <v>00000000</v>
      </c>
      <c r="B1637" s="197"/>
      <c r="C1637" s="198"/>
      <c r="D1637" s="198"/>
      <c r="E1637" s="198"/>
      <c r="F1637" s="198"/>
      <c r="G1637" s="198"/>
      <c r="H1637" s="198"/>
      <c r="I1637" s="198"/>
      <c r="J1637" s="198"/>
      <c r="K1637" s="198"/>
      <c r="L1637" s="198"/>
      <c r="M1637" s="198"/>
      <c r="N1637" s="198"/>
      <c r="O1637" s="198"/>
      <c r="P1637" s="198"/>
      <c r="Q1637" s="198"/>
      <c r="R1637" s="198"/>
      <c r="S1637" s="198"/>
      <c r="T1637" s="198"/>
      <c r="U1637" s="198"/>
      <c r="V1637" s="198"/>
      <c r="W1637" s="198"/>
      <c r="X1637" s="198"/>
      <c r="Y1637" s="198"/>
      <c r="Z1637" s="159"/>
      <c r="AA1637" s="1003"/>
    </row>
    <row r="1638" spans="1:38" s="1007" customFormat="1" x14ac:dyDescent="0.2">
      <c r="AA1638" s="1003"/>
    </row>
    <row r="1639" spans="1:38" s="1007" customFormat="1" x14ac:dyDescent="0.2">
      <c r="AA1639" s="1003"/>
    </row>
    <row r="1640" spans="1:38" s="1007" customFormat="1" x14ac:dyDescent="0.2">
      <c r="AA1640" s="1003"/>
    </row>
    <row r="1641" spans="1:38" s="1010" customFormat="1" ht="11.25" x14ac:dyDescent="0.2">
      <c r="A1641" s="1008" t="s">
        <v>1622</v>
      </c>
      <c r="B1641" s="1008" t="s">
        <v>1623</v>
      </c>
      <c r="C1641" s="1008" t="s">
        <v>1324</v>
      </c>
      <c r="D1641" s="1008" t="s">
        <v>1624</v>
      </c>
      <c r="E1641" s="1008" t="s">
        <v>1625</v>
      </c>
      <c r="F1641" s="1008" t="s">
        <v>1626</v>
      </c>
      <c r="G1641" s="1008" t="s">
        <v>1627</v>
      </c>
      <c r="H1641" s="1008" t="s">
        <v>1628</v>
      </c>
      <c r="I1641" s="1008" t="s">
        <v>1629</v>
      </c>
      <c r="J1641" s="1008" t="s">
        <v>1624</v>
      </c>
      <c r="K1641" s="1008" t="s">
        <v>1636</v>
      </c>
      <c r="L1641" s="1008" t="s">
        <v>1637</v>
      </c>
      <c r="M1641" s="1008" t="s">
        <v>1638</v>
      </c>
      <c r="N1641" s="1008" t="s">
        <v>1639</v>
      </c>
      <c r="O1641" s="1008" t="s">
        <v>1640</v>
      </c>
      <c r="P1641" s="1008" t="s">
        <v>1641</v>
      </c>
      <c r="Q1641" s="1008" t="s">
        <v>1642</v>
      </c>
      <c r="R1641" s="1008" t="s">
        <v>1643</v>
      </c>
      <c r="S1641" s="1008" t="s">
        <v>1644</v>
      </c>
      <c r="T1641" s="1008" t="s">
        <v>1122</v>
      </c>
      <c r="U1641" s="1008" t="s">
        <v>1645</v>
      </c>
      <c r="V1641" s="1008" t="s">
        <v>1646</v>
      </c>
      <c r="W1641" s="1008" t="s">
        <v>1124</v>
      </c>
      <c r="X1641" s="1008" t="s">
        <v>1647</v>
      </c>
      <c r="Y1641" s="1008" t="s">
        <v>1650</v>
      </c>
      <c r="Z1641" s="1008" t="s">
        <v>1651</v>
      </c>
      <c r="AA1641" s="1009" t="s">
        <v>1652</v>
      </c>
      <c r="AB1641" s="1008" t="s">
        <v>1653</v>
      </c>
      <c r="AC1641" s="1008" t="s">
        <v>1654</v>
      </c>
      <c r="AD1641" s="1008" t="s">
        <v>1655</v>
      </c>
      <c r="AE1641" s="1008" t="s">
        <v>1656</v>
      </c>
      <c r="AF1641" s="1008" t="s">
        <v>1657</v>
      </c>
      <c r="AG1641" s="1008" t="s">
        <v>1658</v>
      </c>
      <c r="AH1641" s="1008" t="s">
        <v>1659</v>
      </c>
      <c r="AI1641" s="1008" t="s">
        <v>1671</v>
      </c>
      <c r="AJ1641" s="1008" t="s">
        <v>1672</v>
      </c>
      <c r="AK1641" s="1008" t="s">
        <v>1673</v>
      </c>
      <c r="AL1641" s="1008" t="s">
        <v>1674</v>
      </c>
    </row>
    <row r="1642" spans="1:38" s="1007" customFormat="1" x14ac:dyDescent="0.2">
      <c r="A1642" s="1011" t="str">
        <f>U19</f>
        <v>00000000</v>
      </c>
      <c r="B1642" s="1011" t="str">
        <f>H19</f>
        <v/>
      </c>
      <c r="C1642" s="1011" t="str">
        <f>G19</f>
        <v>01</v>
      </c>
      <c r="D1642" s="1011">
        <f>F21</f>
        <v>0</v>
      </c>
      <c r="E1642" s="1011">
        <f>F23</f>
        <v>0</v>
      </c>
      <c r="F1642" s="1011">
        <f>J23</f>
        <v>0</v>
      </c>
      <c r="G1642" s="1011" t="str">
        <f>V25</f>
        <v>?</v>
      </c>
      <c r="H1642" s="1011" t="str">
        <f>X25</f>
        <v>?</v>
      </c>
      <c r="I1642" s="1011" t="str">
        <f>I27</f>
        <v>?</v>
      </c>
      <c r="J1642" s="1011" t="str">
        <f>Q29</f>
        <v>?</v>
      </c>
      <c r="K1642" s="1011" t="str">
        <f>T29</f>
        <v>?</v>
      </c>
      <c r="L1642" s="1011" t="str">
        <f>W29</f>
        <v>?</v>
      </c>
      <c r="M1642" s="1011">
        <f>J33</f>
        <v>0</v>
      </c>
      <c r="N1642" s="1011">
        <f>P33</f>
        <v>0</v>
      </c>
      <c r="O1642" s="1011">
        <f>U33</f>
        <v>0</v>
      </c>
      <c r="P1642" s="1011">
        <f>J37</f>
        <v>0</v>
      </c>
      <c r="Q1642" s="1011">
        <f>P37</f>
        <v>0</v>
      </c>
      <c r="R1642" s="1011">
        <f>U37</f>
        <v>0</v>
      </c>
      <c r="S1642" s="1011">
        <f>U41</f>
        <v>0</v>
      </c>
      <c r="T1642" s="1011" t="str">
        <f>D45</f>
        <v>?</v>
      </c>
      <c r="U1642" s="1012" t="str">
        <f>D47</f>
        <v>?</v>
      </c>
      <c r="V1642" s="1011" t="str">
        <f>D49</f>
        <v>?</v>
      </c>
      <c r="W1642" s="1012" t="str">
        <f>D51</f>
        <v>?</v>
      </c>
      <c r="X1642" s="1011">
        <f>F53</f>
        <v>0</v>
      </c>
      <c r="Y1642" s="1012" t="str">
        <f>L45</f>
        <v>?</v>
      </c>
      <c r="Z1642" s="1013" t="str">
        <f>L47</f>
        <v>?</v>
      </c>
      <c r="AA1642" s="1014" t="str">
        <f>L49</f>
        <v>?</v>
      </c>
      <c r="AB1642" s="1012" t="str">
        <f>L51</f>
        <v>?</v>
      </c>
      <c r="AC1642" s="1012" t="str">
        <f>L53</f>
        <v>?</v>
      </c>
      <c r="AD1642" s="1012" t="str">
        <f>T45</f>
        <v>?</v>
      </c>
      <c r="AE1642" s="1012" t="str">
        <f>T47</f>
        <v>?</v>
      </c>
      <c r="AF1642" s="1012" t="str">
        <f>T49</f>
        <v>?</v>
      </c>
      <c r="AG1642" s="1012" t="str">
        <f>T51</f>
        <v>?</v>
      </c>
      <c r="AH1642" s="1012" t="str">
        <f>T53</f>
        <v>?</v>
      </c>
      <c r="AI1642" s="1012">
        <f>I60</f>
        <v>0</v>
      </c>
      <c r="AJ1642" s="1012">
        <f>I62</f>
        <v>0</v>
      </c>
      <c r="AK1642" s="1012">
        <f>I64</f>
        <v>0</v>
      </c>
      <c r="AL1642" s="1012" t="str">
        <f>W70</f>
        <v>?</v>
      </c>
    </row>
    <row r="1643" spans="1:38" s="1007" customFormat="1" x14ac:dyDescent="0.2">
      <c r="A1643" s="1011" t="str">
        <f>U73</f>
        <v>00000000</v>
      </c>
      <c r="B1643" s="1011" t="str">
        <f>H73</f>
        <v/>
      </c>
      <c r="C1643" s="1011" t="str">
        <f>G73</f>
        <v>02</v>
      </c>
      <c r="D1643" s="1011">
        <f>F75</f>
        <v>0</v>
      </c>
      <c r="E1643" s="1011">
        <f>F77</f>
        <v>0</v>
      </c>
      <c r="F1643" s="1011">
        <f>J77</f>
        <v>0</v>
      </c>
      <c r="G1643" s="1011" t="str">
        <f>V79</f>
        <v>?</v>
      </c>
      <c r="H1643" s="1011" t="str">
        <f>X79</f>
        <v>?</v>
      </c>
      <c r="I1643" s="1011" t="str">
        <f>I81</f>
        <v>?</v>
      </c>
      <c r="J1643" s="1011" t="str">
        <f>Q83</f>
        <v>?</v>
      </c>
      <c r="K1643" s="1011" t="str">
        <f>T83</f>
        <v>?</v>
      </c>
      <c r="L1643" s="1011" t="str">
        <f>W83</f>
        <v>?</v>
      </c>
      <c r="M1643" s="1011">
        <f>J87</f>
        <v>0</v>
      </c>
      <c r="N1643" s="1011">
        <f>P87</f>
        <v>0</v>
      </c>
      <c r="O1643" s="1011">
        <f>U87</f>
        <v>0</v>
      </c>
      <c r="P1643" s="1011">
        <f>J91</f>
        <v>0</v>
      </c>
      <c r="Q1643" s="1011">
        <f>P91</f>
        <v>0</v>
      </c>
      <c r="R1643" s="1011">
        <f>U91</f>
        <v>0</v>
      </c>
      <c r="S1643" s="1011">
        <f>U95</f>
        <v>0</v>
      </c>
      <c r="T1643" s="1011" t="str">
        <f>D99</f>
        <v>?</v>
      </c>
      <c r="U1643" s="1012" t="str">
        <f>D101</f>
        <v>?</v>
      </c>
      <c r="V1643" s="1011" t="str">
        <f>D103</f>
        <v>?</v>
      </c>
      <c r="W1643" s="1012" t="str">
        <f>D105</f>
        <v>?</v>
      </c>
      <c r="X1643" s="1011">
        <f>F107</f>
        <v>0</v>
      </c>
      <c r="Y1643" s="1012" t="str">
        <f>L99</f>
        <v>?</v>
      </c>
      <c r="Z1643" s="1013" t="str">
        <f>L101</f>
        <v>?</v>
      </c>
      <c r="AA1643" s="1014" t="str">
        <f>L103</f>
        <v>?</v>
      </c>
      <c r="AB1643" s="1012" t="str">
        <f>L105</f>
        <v>?</v>
      </c>
      <c r="AC1643" s="1012" t="str">
        <f>L107</f>
        <v>?</v>
      </c>
      <c r="AD1643" s="1012" t="str">
        <f>T99</f>
        <v>?</v>
      </c>
      <c r="AE1643" s="1012" t="str">
        <f>T101</f>
        <v>?</v>
      </c>
      <c r="AF1643" s="1012" t="str">
        <f>T103</f>
        <v>?</v>
      </c>
      <c r="AG1643" s="1012" t="str">
        <f>T105</f>
        <v>?</v>
      </c>
      <c r="AH1643" s="1012" t="str">
        <f>T107</f>
        <v>?</v>
      </c>
      <c r="AI1643" s="1012">
        <f>I114</f>
        <v>0</v>
      </c>
      <c r="AJ1643" s="1012">
        <f>I116</f>
        <v>0</v>
      </c>
      <c r="AK1643" s="1012">
        <f>I118</f>
        <v>0</v>
      </c>
      <c r="AL1643" s="1012" t="str">
        <f>W124</f>
        <v>?</v>
      </c>
    </row>
    <row r="1644" spans="1:38" s="1007" customFormat="1" x14ac:dyDescent="0.2">
      <c r="A1644" s="1011" t="str">
        <f>U127</f>
        <v>00000000</v>
      </c>
      <c r="B1644" s="1011" t="str">
        <f>H127</f>
        <v/>
      </c>
      <c r="C1644" s="1011" t="str">
        <f>G127</f>
        <v>03</v>
      </c>
      <c r="D1644" s="1011">
        <f>F129</f>
        <v>0</v>
      </c>
      <c r="E1644" s="1011">
        <f>F131</f>
        <v>0</v>
      </c>
      <c r="F1644" s="1011">
        <f>J131</f>
        <v>0</v>
      </c>
      <c r="G1644" s="1011" t="str">
        <f>V133</f>
        <v>?</v>
      </c>
      <c r="H1644" s="1011" t="str">
        <f>X133</f>
        <v>?</v>
      </c>
      <c r="I1644" s="1011" t="str">
        <f>I135</f>
        <v>?</v>
      </c>
      <c r="J1644" s="1011" t="str">
        <f>Q137</f>
        <v>?</v>
      </c>
      <c r="K1644" s="1011" t="str">
        <f>T137</f>
        <v>?</v>
      </c>
      <c r="L1644" s="1011" t="str">
        <f>W137</f>
        <v>?</v>
      </c>
      <c r="M1644" s="1011">
        <f>J141</f>
        <v>0</v>
      </c>
      <c r="N1644" s="1011">
        <f>P141</f>
        <v>0</v>
      </c>
      <c r="O1644" s="1011">
        <f>U141</f>
        <v>0</v>
      </c>
      <c r="P1644" s="1011">
        <f>J145</f>
        <v>0</v>
      </c>
      <c r="Q1644" s="1011">
        <f>P145</f>
        <v>0</v>
      </c>
      <c r="R1644" s="1011">
        <f>U145</f>
        <v>0</v>
      </c>
      <c r="S1644" s="1011">
        <f>U149</f>
        <v>0</v>
      </c>
      <c r="T1644" s="1011" t="str">
        <f>D153</f>
        <v>?</v>
      </c>
      <c r="U1644" s="1012" t="str">
        <f>D155</f>
        <v>?</v>
      </c>
      <c r="V1644" s="1011" t="str">
        <f>D157</f>
        <v>?</v>
      </c>
      <c r="W1644" s="1012" t="str">
        <f>D159</f>
        <v>?</v>
      </c>
      <c r="X1644" s="1011">
        <f>F161</f>
        <v>0</v>
      </c>
      <c r="Y1644" s="1012" t="str">
        <f>L153</f>
        <v>?</v>
      </c>
      <c r="Z1644" s="1013" t="str">
        <f>L155</f>
        <v>?</v>
      </c>
      <c r="AA1644" s="1014" t="str">
        <f>L157</f>
        <v>?</v>
      </c>
      <c r="AB1644" s="1012" t="str">
        <f>L159</f>
        <v>?</v>
      </c>
      <c r="AC1644" s="1012" t="str">
        <f>L161</f>
        <v>?</v>
      </c>
      <c r="AD1644" s="1012" t="str">
        <f>T153</f>
        <v>?</v>
      </c>
      <c r="AE1644" s="1012" t="str">
        <f>T155</f>
        <v>?</v>
      </c>
      <c r="AF1644" s="1012" t="str">
        <f>T157</f>
        <v>?</v>
      </c>
      <c r="AG1644" s="1012" t="str">
        <f>T159</f>
        <v>?</v>
      </c>
      <c r="AH1644" s="1012" t="str">
        <f>T161</f>
        <v>?</v>
      </c>
      <c r="AI1644" s="1012">
        <f>I168</f>
        <v>0</v>
      </c>
      <c r="AJ1644" s="1012">
        <f>I170</f>
        <v>0</v>
      </c>
      <c r="AK1644" s="1012">
        <f>I172</f>
        <v>0</v>
      </c>
      <c r="AL1644" s="1012" t="str">
        <f>W178</f>
        <v>?</v>
      </c>
    </row>
    <row r="1645" spans="1:38" s="1007" customFormat="1" x14ac:dyDescent="0.2">
      <c r="A1645" s="1011" t="str">
        <f>U181</f>
        <v>00000000</v>
      </c>
      <c r="B1645" s="1011" t="str">
        <f>H181</f>
        <v/>
      </c>
      <c r="C1645" s="1011" t="str">
        <f>G181</f>
        <v>04</v>
      </c>
      <c r="D1645" s="1011">
        <f>F183</f>
        <v>0</v>
      </c>
      <c r="E1645" s="1011">
        <f>F185</f>
        <v>0</v>
      </c>
      <c r="F1645" s="1011">
        <f>J185</f>
        <v>0</v>
      </c>
      <c r="G1645" s="1011" t="str">
        <f>V187</f>
        <v>?</v>
      </c>
      <c r="H1645" s="1011" t="str">
        <f>X187</f>
        <v>?</v>
      </c>
      <c r="I1645" s="1011" t="str">
        <f>I189</f>
        <v>?</v>
      </c>
      <c r="J1645" s="1011" t="str">
        <f>Q191</f>
        <v>?</v>
      </c>
      <c r="K1645" s="1011" t="str">
        <f>T191</f>
        <v>?</v>
      </c>
      <c r="L1645" s="1011" t="str">
        <f>W191</f>
        <v>?</v>
      </c>
      <c r="M1645" s="1011">
        <f>J195</f>
        <v>0</v>
      </c>
      <c r="N1645" s="1011">
        <f>P195</f>
        <v>0</v>
      </c>
      <c r="O1645" s="1011">
        <f>U195</f>
        <v>0</v>
      </c>
      <c r="P1645" s="1011">
        <f>J199</f>
        <v>0</v>
      </c>
      <c r="Q1645" s="1011">
        <f>P199</f>
        <v>0</v>
      </c>
      <c r="R1645" s="1011">
        <f>U199</f>
        <v>0</v>
      </c>
      <c r="S1645" s="1011">
        <f>U203</f>
        <v>0</v>
      </c>
      <c r="T1645" s="1011" t="str">
        <f>D207</f>
        <v>?</v>
      </c>
      <c r="U1645" s="1012" t="str">
        <f>D209</f>
        <v>?</v>
      </c>
      <c r="V1645" s="1011" t="str">
        <f>D211</f>
        <v>?</v>
      </c>
      <c r="W1645" s="1012" t="str">
        <f>D213</f>
        <v>?</v>
      </c>
      <c r="X1645" s="1011">
        <f>F215</f>
        <v>0</v>
      </c>
      <c r="Y1645" s="1012" t="str">
        <f>L207</f>
        <v>?</v>
      </c>
      <c r="Z1645" s="1013" t="str">
        <f>L209</f>
        <v>?</v>
      </c>
      <c r="AA1645" s="1014" t="str">
        <f>L211</f>
        <v>?</v>
      </c>
      <c r="AB1645" s="1012" t="str">
        <f>L213</f>
        <v>?</v>
      </c>
      <c r="AC1645" s="1012" t="str">
        <f>L215</f>
        <v>?</v>
      </c>
      <c r="AD1645" s="1012" t="str">
        <f>T207</f>
        <v>?</v>
      </c>
      <c r="AE1645" s="1012" t="str">
        <f>T209</f>
        <v>?</v>
      </c>
      <c r="AF1645" s="1012" t="str">
        <f>T211</f>
        <v>?</v>
      </c>
      <c r="AG1645" s="1012" t="str">
        <f>T213</f>
        <v>?</v>
      </c>
      <c r="AH1645" s="1012" t="str">
        <f>T215</f>
        <v>?</v>
      </c>
      <c r="AI1645" s="1012">
        <f>I222</f>
        <v>0</v>
      </c>
      <c r="AJ1645" s="1012">
        <f>I224</f>
        <v>0</v>
      </c>
      <c r="AK1645" s="1012">
        <f>I226</f>
        <v>0</v>
      </c>
      <c r="AL1645" s="1012" t="str">
        <f>W232</f>
        <v>?</v>
      </c>
    </row>
    <row r="1646" spans="1:38" s="1007" customFormat="1" x14ac:dyDescent="0.2">
      <c r="A1646" s="1011" t="str">
        <f>U235</f>
        <v>00000000</v>
      </c>
      <c r="B1646" s="1011" t="str">
        <f>H235</f>
        <v/>
      </c>
      <c r="C1646" s="1011" t="str">
        <f>G235</f>
        <v>05</v>
      </c>
      <c r="D1646" s="1011">
        <f>F237</f>
        <v>0</v>
      </c>
      <c r="E1646" s="1011">
        <f>F239</f>
        <v>0</v>
      </c>
      <c r="F1646" s="1011">
        <f>J239</f>
        <v>0</v>
      </c>
      <c r="G1646" s="1011" t="str">
        <f>V241</f>
        <v>?</v>
      </c>
      <c r="H1646" s="1011" t="str">
        <f>X241</f>
        <v>?</v>
      </c>
      <c r="I1646" s="1011" t="str">
        <f>I243</f>
        <v>?</v>
      </c>
      <c r="J1646" s="1011" t="str">
        <f>Q245</f>
        <v>?</v>
      </c>
      <c r="K1646" s="1011" t="str">
        <f>T245</f>
        <v>?</v>
      </c>
      <c r="L1646" s="1011" t="str">
        <f>W245</f>
        <v>?</v>
      </c>
      <c r="M1646" s="1011">
        <f>J249</f>
        <v>0</v>
      </c>
      <c r="N1646" s="1011">
        <f>P249</f>
        <v>0</v>
      </c>
      <c r="O1646" s="1011">
        <f>U249</f>
        <v>0</v>
      </c>
      <c r="P1646" s="1011">
        <f>J253</f>
        <v>0</v>
      </c>
      <c r="Q1646" s="1011">
        <f>P253</f>
        <v>0</v>
      </c>
      <c r="R1646" s="1011">
        <f>U253</f>
        <v>0</v>
      </c>
      <c r="S1646" s="1011">
        <f>U257</f>
        <v>0</v>
      </c>
      <c r="T1646" s="1011" t="str">
        <f>D261</f>
        <v>?</v>
      </c>
      <c r="U1646" s="1012" t="str">
        <f>D263</f>
        <v>?</v>
      </c>
      <c r="V1646" s="1011" t="str">
        <f>D265</f>
        <v>?</v>
      </c>
      <c r="W1646" s="1012" t="str">
        <f>D267</f>
        <v>?</v>
      </c>
      <c r="X1646" s="1011">
        <f>F269</f>
        <v>0</v>
      </c>
      <c r="Y1646" s="1012" t="str">
        <f>L261</f>
        <v>?</v>
      </c>
      <c r="Z1646" s="1013" t="str">
        <f>L263</f>
        <v>?</v>
      </c>
      <c r="AA1646" s="1014" t="str">
        <f>L265</f>
        <v>?</v>
      </c>
      <c r="AB1646" s="1012" t="str">
        <f>L267</f>
        <v>?</v>
      </c>
      <c r="AC1646" s="1012" t="str">
        <f>L269</f>
        <v>?</v>
      </c>
      <c r="AD1646" s="1012" t="str">
        <f>T261</f>
        <v>?</v>
      </c>
      <c r="AE1646" s="1012" t="str">
        <f>T263</f>
        <v>?</v>
      </c>
      <c r="AF1646" s="1012" t="str">
        <f>T265</f>
        <v>?</v>
      </c>
      <c r="AG1646" s="1012" t="str">
        <f>T267</f>
        <v>?</v>
      </c>
      <c r="AH1646" s="1012" t="str">
        <f>T269</f>
        <v>?</v>
      </c>
      <c r="AI1646" s="1012">
        <f>I276</f>
        <v>0</v>
      </c>
      <c r="AJ1646" s="1012">
        <f>I278</f>
        <v>0</v>
      </c>
      <c r="AK1646" s="1012">
        <f>I280</f>
        <v>0</v>
      </c>
      <c r="AL1646" s="1012" t="str">
        <f>W286</f>
        <v>?</v>
      </c>
    </row>
    <row r="1647" spans="1:38" s="1007" customFormat="1" x14ac:dyDescent="0.2">
      <c r="A1647" s="1011" t="str">
        <f>U289</f>
        <v>00000000</v>
      </c>
      <c r="B1647" s="1011" t="str">
        <f>H289</f>
        <v/>
      </c>
      <c r="C1647" s="1011" t="str">
        <f>G289</f>
        <v>06</v>
      </c>
      <c r="D1647" s="1011">
        <f>F291</f>
        <v>0</v>
      </c>
      <c r="E1647" s="1011">
        <f>F293</f>
        <v>0</v>
      </c>
      <c r="F1647" s="1011">
        <f>J293</f>
        <v>0</v>
      </c>
      <c r="G1647" s="1011" t="str">
        <f>V295</f>
        <v>?</v>
      </c>
      <c r="H1647" s="1011" t="str">
        <f>X295</f>
        <v>?</v>
      </c>
      <c r="I1647" s="1011" t="str">
        <f>I297</f>
        <v>?</v>
      </c>
      <c r="J1647" s="1011" t="str">
        <f>Q299</f>
        <v>?</v>
      </c>
      <c r="K1647" s="1011" t="str">
        <f>T299</f>
        <v>?</v>
      </c>
      <c r="L1647" s="1011" t="str">
        <f>W299</f>
        <v>?</v>
      </c>
      <c r="M1647" s="1011">
        <f>J303</f>
        <v>0</v>
      </c>
      <c r="N1647" s="1011">
        <f>P303</f>
        <v>0</v>
      </c>
      <c r="O1647" s="1011">
        <f>U303</f>
        <v>0</v>
      </c>
      <c r="P1647" s="1011">
        <f>J307</f>
        <v>0</v>
      </c>
      <c r="Q1647" s="1011">
        <f>P307</f>
        <v>0</v>
      </c>
      <c r="R1647" s="1011">
        <f>U307</f>
        <v>0</v>
      </c>
      <c r="S1647" s="1011">
        <f>U311</f>
        <v>0</v>
      </c>
      <c r="T1647" s="1011" t="str">
        <f>D315</f>
        <v>?</v>
      </c>
      <c r="U1647" s="1012" t="str">
        <f>D317</f>
        <v>?</v>
      </c>
      <c r="V1647" s="1011" t="str">
        <f>D319</f>
        <v>?</v>
      </c>
      <c r="W1647" s="1012" t="str">
        <f>D321</f>
        <v>?</v>
      </c>
      <c r="X1647" s="1011">
        <f>F323</f>
        <v>0</v>
      </c>
      <c r="Y1647" s="1012" t="str">
        <f>L315</f>
        <v>?</v>
      </c>
      <c r="Z1647" s="1013" t="str">
        <f>L317</f>
        <v>?</v>
      </c>
      <c r="AA1647" s="1014" t="str">
        <f>L319</f>
        <v>?</v>
      </c>
      <c r="AB1647" s="1012" t="str">
        <f>L321</f>
        <v>?</v>
      </c>
      <c r="AC1647" s="1012" t="str">
        <f>L323</f>
        <v>?</v>
      </c>
      <c r="AD1647" s="1012" t="str">
        <f>T315</f>
        <v>?</v>
      </c>
      <c r="AE1647" s="1012" t="str">
        <f>T317</f>
        <v>?</v>
      </c>
      <c r="AF1647" s="1012" t="str">
        <f>T319</f>
        <v>?</v>
      </c>
      <c r="AG1647" s="1012" t="str">
        <f>T321</f>
        <v>?</v>
      </c>
      <c r="AH1647" s="1012" t="str">
        <f>T323</f>
        <v>?</v>
      </c>
      <c r="AI1647" s="1012">
        <f>I330</f>
        <v>0</v>
      </c>
      <c r="AJ1647" s="1012">
        <f>I332</f>
        <v>0</v>
      </c>
      <c r="AK1647" s="1012">
        <f>I334</f>
        <v>0</v>
      </c>
      <c r="AL1647" s="1012" t="str">
        <f>W340</f>
        <v>?</v>
      </c>
    </row>
    <row r="1648" spans="1:38" s="1007" customFormat="1" x14ac:dyDescent="0.2">
      <c r="A1648" s="1011" t="str">
        <f>U343</f>
        <v>00000000</v>
      </c>
      <c r="B1648" s="1011" t="str">
        <f>H343</f>
        <v/>
      </c>
      <c r="C1648" s="1011" t="str">
        <f>G343</f>
        <v>07</v>
      </c>
      <c r="D1648" s="1011">
        <f>F345</f>
        <v>0</v>
      </c>
      <c r="E1648" s="1011">
        <f>F347</f>
        <v>0</v>
      </c>
      <c r="F1648" s="1011">
        <f>J347</f>
        <v>0</v>
      </c>
      <c r="G1648" s="1011" t="str">
        <f>V349</f>
        <v>?</v>
      </c>
      <c r="H1648" s="1011" t="str">
        <f>X349</f>
        <v>?</v>
      </c>
      <c r="I1648" s="1011" t="str">
        <f>I351</f>
        <v>?</v>
      </c>
      <c r="J1648" s="1011" t="str">
        <f>Q353</f>
        <v>?</v>
      </c>
      <c r="K1648" s="1011" t="str">
        <f>T353</f>
        <v>?</v>
      </c>
      <c r="L1648" s="1011" t="str">
        <f>W353</f>
        <v>?</v>
      </c>
      <c r="M1648" s="1011">
        <f>J357</f>
        <v>0</v>
      </c>
      <c r="N1648" s="1011">
        <f>P357</f>
        <v>0</v>
      </c>
      <c r="O1648" s="1011">
        <f>U357</f>
        <v>0</v>
      </c>
      <c r="P1648" s="1011">
        <f>J361</f>
        <v>0</v>
      </c>
      <c r="Q1648" s="1011">
        <f>P361</f>
        <v>0</v>
      </c>
      <c r="R1648" s="1011">
        <f>U361</f>
        <v>0</v>
      </c>
      <c r="S1648" s="1011">
        <f>U365</f>
        <v>0</v>
      </c>
      <c r="T1648" s="1011" t="str">
        <f>D369</f>
        <v>?</v>
      </c>
      <c r="U1648" s="1012" t="str">
        <f>D371</f>
        <v>?</v>
      </c>
      <c r="V1648" s="1011" t="str">
        <f>D373</f>
        <v>?</v>
      </c>
      <c r="W1648" s="1012" t="str">
        <f>D375</f>
        <v>?</v>
      </c>
      <c r="X1648" s="1011">
        <f>F377</f>
        <v>0</v>
      </c>
      <c r="Y1648" s="1012" t="str">
        <f>L369</f>
        <v>?</v>
      </c>
      <c r="Z1648" s="1013" t="str">
        <f>L371</f>
        <v>?</v>
      </c>
      <c r="AA1648" s="1014" t="str">
        <f>L373</f>
        <v>?</v>
      </c>
      <c r="AB1648" s="1012" t="str">
        <f>L375</f>
        <v>?</v>
      </c>
      <c r="AC1648" s="1012" t="str">
        <f>L377</f>
        <v>?</v>
      </c>
      <c r="AD1648" s="1012" t="str">
        <f>T369</f>
        <v>?</v>
      </c>
      <c r="AE1648" s="1012" t="str">
        <f>T371</f>
        <v>?</v>
      </c>
      <c r="AF1648" s="1012" t="str">
        <f>T373</f>
        <v>?</v>
      </c>
      <c r="AG1648" s="1012" t="str">
        <f>T375</f>
        <v>?</v>
      </c>
      <c r="AH1648" s="1012" t="str">
        <f>T377</f>
        <v>?</v>
      </c>
      <c r="AI1648" s="1012">
        <f>I384</f>
        <v>0</v>
      </c>
      <c r="AJ1648" s="1012">
        <f>I386</f>
        <v>0</v>
      </c>
      <c r="AK1648" s="1012">
        <f>I388</f>
        <v>0</v>
      </c>
      <c r="AL1648" s="1012" t="str">
        <f>W394</f>
        <v>?</v>
      </c>
    </row>
    <row r="1649" spans="1:38" s="1007" customFormat="1" x14ac:dyDescent="0.2">
      <c r="A1649" s="1011" t="str">
        <f>U397</f>
        <v>00000000</v>
      </c>
      <c r="B1649" s="1011" t="str">
        <f>H397</f>
        <v/>
      </c>
      <c r="C1649" s="1011" t="str">
        <f>G397</f>
        <v>08</v>
      </c>
      <c r="D1649" s="1011">
        <f>F399</f>
        <v>0</v>
      </c>
      <c r="E1649" s="1011">
        <f>F401</f>
        <v>0</v>
      </c>
      <c r="F1649" s="1011">
        <f>J401</f>
        <v>0</v>
      </c>
      <c r="G1649" s="1011" t="str">
        <f>V403</f>
        <v>?</v>
      </c>
      <c r="H1649" s="1011" t="str">
        <f>X403</f>
        <v>?</v>
      </c>
      <c r="I1649" s="1011" t="str">
        <f>I405</f>
        <v>?</v>
      </c>
      <c r="J1649" s="1011" t="str">
        <f>Q407</f>
        <v>?</v>
      </c>
      <c r="K1649" s="1011" t="str">
        <f>T407</f>
        <v>?</v>
      </c>
      <c r="L1649" s="1011" t="str">
        <f>W407</f>
        <v>?</v>
      </c>
      <c r="M1649" s="1011">
        <f>J411</f>
        <v>0</v>
      </c>
      <c r="N1649" s="1011">
        <f>P411</f>
        <v>0</v>
      </c>
      <c r="O1649" s="1011">
        <f>U411</f>
        <v>0</v>
      </c>
      <c r="P1649" s="1011">
        <f>J415</f>
        <v>0</v>
      </c>
      <c r="Q1649" s="1011">
        <f>P415</f>
        <v>0</v>
      </c>
      <c r="R1649" s="1011">
        <f>U415</f>
        <v>0</v>
      </c>
      <c r="S1649" s="1011">
        <f>U419</f>
        <v>0</v>
      </c>
      <c r="T1649" s="1011" t="str">
        <f>D423</f>
        <v>?</v>
      </c>
      <c r="U1649" s="1012" t="str">
        <f>D425</f>
        <v>?</v>
      </c>
      <c r="V1649" s="1011" t="str">
        <f>D427</f>
        <v>?</v>
      </c>
      <c r="W1649" s="1012" t="str">
        <f>D429</f>
        <v>?</v>
      </c>
      <c r="X1649" s="1011">
        <f>F431</f>
        <v>0</v>
      </c>
      <c r="Y1649" s="1012" t="str">
        <f>L423</f>
        <v>?</v>
      </c>
      <c r="Z1649" s="1013" t="str">
        <f>L425</f>
        <v>?</v>
      </c>
      <c r="AA1649" s="1014" t="str">
        <f>L427</f>
        <v>?</v>
      </c>
      <c r="AB1649" s="1012" t="str">
        <f>L429</f>
        <v>?</v>
      </c>
      <c r="AC1649" s="1012" t="str">
        <f>L431</f>
        <v>?</v>
      </c>
      <c r="AD1649" s="1012" t="str">
        <f>T423</f>
        <v>?</v>
      </c>
      <c r="AE1649" s="1012" t="str">
        <f>T425</f>
        <v>?</v>
      </c>
      <c r="AF1649" s="1012" t="str">
        <f>T427</f>
        <v>?</v>
      </c>
      <c r="AG1649" s="1012" t="str">
        <f>T429</f>
        <v>?</v>
      </c>
      <c r="AH1649" s="1012" t="str">
        <f>T431</f>
        <v>?</v>
      </c>
      <c r="AI1649" s="1012">
        <f>I438</f>
        <v>0</v>
      </c>
      <c r="AJ1649" s="1012">
        <f>I440</f>
        <v>0</v>
      </c>
      <c r="AK1649" s="1012">
        <f>I442</f>
        <v>0</v>
      </c>
      <c r="AL1649" s="1012" t="str">
        <f>W448</f>
        <v>?</v>
      </c>
    </row>
    <row r="1650" spans="1:38" s="1007" customFormat="1" x14ac:dyDescent="0.2">
      <c r="A1650" s="1011" t="str">
        <f>U451</f>
        <v>00000000</v>
      </c>
      <c r="B1650" s="1011" t="str">
        <f>H451</f>
        <v/>
      </c>
      <c r="C1650" s="1011" t="str">
        <f>G451</f>
        <v>09</v>
      </c>
      <c r="D1650" s="1011">
        <f>F453</f>
        <v>0</v>
      </c>
      <c r="E1650" s="1011">
        <f>F455</f>
        <v>0</v>
      </c>
      <c r="F1650" s="1011">
        <f>J455</f>
        <v>0</v>
      </c>
      <c r="G1650" s="1011" t="str">
        <f>V457</f>
        <v>?</v>
      </c>
      <c r="H1650" s="1011" t="str">
        <f>X457</f>
        <v>?</v>
      </c>
      <c r="I1650" s="1011" t="str">
        <f>I459</f>
        <v>?</v>
      </c>
      <c r="J1650" s="1011" t="str">
        <f>Q461</f>
        <v>?</v>
      </c>
      <c r="K1650" s="1011" t="str">
        <f>T461</f>
        <v>?</v>
      </c>
      <c r="L1650" s="1011" t="str">
        <f>W461</f>
        <v>?</v>
      </c>
      <c r="M1650" s="1011">
        <f>J465</f>
        <v>0</v>
      </c>
      <c r="N1650" s="1011">
        <f>P465</f>
        <v>0</v>
      </c>
      <c r="O1650" s="1011">
        <f>U465</f>
        <v>0</v>
      </c>
      <c r="P1650" s="1011">
        <f>J469</f>
        <v>0</v>
      </c>
      <c r="Q1650" s="1011">
        <f>P469</f>
        <v>0</v>
      </c>
      <c r="R1650" s="1011">
        <f>U469</f>
        <v>0</v>
      </c>
      <c r="S1650" s="1011">
        <f>U473</f>
        <v>0</v>
      </c>
      <c r="T1650" s="1011" t="str">
        <f>D477</f>
        <v>?</v>
      </c>
      <c r="U1650" s="1012" t="str">
        <f>D479</f>
        <v>?</v>
      </c>
      <c r="V1650" s="1011" t="str">
        <f>D481</f>
        <v>?</v>
      </c>
      <c r="W1650" s="1012" t="str">
        <f>D483</f>
        <v>?</v>
      </c>
      <c r="X1650" s="1011">
        <f>F485</f>
        <v>0</v>
      </c>
      <c r="Y1650" s="1012" t="str">
        <f>L477</f>
        <v>?</v>
      </c>
      <c r="Z1650" s="1013" t="str">
        <f>L479</f>
        <v>?</v>
      </c>
      <c r="AA1650" s="1014" t="str">
        <f>L481</f>
        <v>?</v>
      </c>
      <c r="AB1650" s="1012" t="str">
        <f>L483</f>
        <v>?</v>
      </c>
      <c r="AC1650" s="1012" t="str">
        <f>L485</f>
        <v>?</v>
      </c>
      <c r="AD1650" s="1012" t="str">
        <f>T477</f>
        <v>?</v>
      </c>
      <c r="AE1650" s="1012" t="str">
        <f>T479</f>
        <v>?</v>
      </c>
      <c r="AF1650" s="1012" t="str">
        <f>T481</f>
        <v>?</v>
      </c>
      <c r="AG1650" s="1012" t="str">
        <f>T483</f>
        <v>?</v>
      </c>
      <c r="AH1650" s="1012" t="str">
        <f>T485</f>
        <v>?</v>
      </c>
      <c r="AI1650" s="1012">
        <f>I492</f>
        <v>0</v>
      </c>
      <c r="AJ1650" s="1012">
        <f>I494</f>
        <v>0</v>
      </c>
      <c r="AK1650" s="1012">
        <f>I496</f>
        <v>0</v>
      </c>
      <c r="AL1650" s="1012" t="str">
        <f>W502</f>
        <v>?</v>
      </c>
    </row>
    <row r="1651" spans="1:38" s="1007" customFormat="1" x14ac:dyDescent="0.2">
      <c r="A1651" s="1011" t="str">
        <f>U505</f>
        <v>00000000</v>
      </c>
      <c r="B1651" s="1011" t="str">
        <f>H505</f>
        <v/>
      </c>
      <c r="C1651" s="1011" t="str">
        <f>G505</f>
        <v>10</v>
      </c>
      <c r="D1651" s="1011">
        <f>F507</f>
        <v>0</v>
      </c>
      <c r="E1651" s="1011">
        <f>F509</f>
        <v>0</v>
      </c>
      <c r="F1651" s="1011">
        <f>J509</f>
        <v>0</v>
      </c>
      <c r="G1651" s="1011" t="str">
        <f>V511</f>
        <v>?</v>
      </c>
      <c r="H1651" s="1011" t="str">
        <f>X511</f>
        <v>?</v>
      </c>
      <c r="I1651" s="1011" t="str">
        <f>I513</f>
        <v>?</v>
      </c>
      <c r="J1651" s="1011" t="str">
        <f>Q515</f>
        <v>?</v>
      </c>
      <c r="K1651" s="1011" t="str">
        <f>T515</f>
        <v>?</v>
      </c>
      <c r="L1651" s="1011" t="str">
        <f>W515</f>
        <v>?</v>
      </c>
      <c r="M1651" s="1011">
        <f>J519</f>
        <v>0</v>
      </c>
      <c r="N1651" s="1011">
        <f>P519</f>
        <v>0</v>
      </c>
      <c r="O1651" s="1011">
        <f>U519</f>
        <v>0</v>
      </c>
      <c r="P1651" s="1011">
        <f>J523</f>
        <v>0</v>
      </c>
      <c r="Q1651" s="1011">
        <f>P523</f>
        <v>0</v>
      </c>
      <c r="R1651" s="1011">
        <f>U523</f>
        <v>0</v>
      </c>
      <c r="S1651" s="1011">
        <f>U527</f>
        <v>0</v>
      </c>
      <c r="T1651" s="1011" t="str">
        <f>D531</f>
        <v>?</v>
      </c>
      <c r="U1651" s="1012" t="str">
        <f>D533</f>
        <v>?</v>
      </c>
      <c r="V1651" s="1011" t="str">
        <f>D535</f>
        <v>?</v>
      </c>
      <c r="W1651" s="1012" t="str">
        <f>D537</f>
        <v>?</v>
      </c>
      <c r="X1651" s="1011">
        <f>F539</f>
        <v>0</v>
      </c>
      <c r="Y1651" s="1012" t="str">
        <f>L531</f>
        <v>?</v>
      </c>
      <c r="Z1651" s="1013" t="str">
        <f>L533</f>
        <v>?</v>
      </c>
      <c r="AA1651" s="1014" t="str">
        <f>L535</f>
        <v>?</v>
      </c>
      <c r="AB1651" s="1012" t="str">
        <f>L537</f>
        <v>?</v>
      </c>
      <c r="AC1651" s="1012" t="str">
        <f>L539</f>
        <v>?</v>
      </c>
      <c r="AD1651" s="1012" t="str">
        <f>T531</f>
        <v>?</v>
      </c>
      <c r="AE1651" s="1012" t="str">
        <f>T533</f>
        <v>?</v>
      </c>
      <c r="AF1651" s="1012" t="str">
        <f>T535</f>
        <v>?</v>
      </c>
      <c r="AG1651" s="1012" t="str">
        <f>T537</f>
        <v>?</v>
      </c>
      <c r="AH1651" s="1012" t="str">
        <f>T539</f>
        <v>?</v>
      </c>
      <c r="AI1651" s="1012">
        <f>I546</f>
        <v>0</v>
      </c>
      <c r="AJ1651" s="1012">
        <f>I548</f>
        <v>0</v>
      </c>
      <c r="AK1651" s="1012">
        <f>I550</f>
        <v>0</v>
      </c>
      <c r="AL1651" s="1012" t="str">
        <f>W556</f>
        <v>?</v>
      </c>
    </row>
    <row r="1652" spans="1:38" s="1007" customFormat="1" x14ac:dyDescent="0.2">
      <c r="A1652" s="1011" t="str">
        <f>U559</f>
        <v>00000000</v>
      </c>
      <c r="B1652" s="1011" t="str">
        <f>H559</f>
        <v/>
      </c>
      <c r="C1652" s="1011" t="str">
        <f>G559</f>
        <v>11</v>
      </c>
      <c r="D1652" s="1011">
        <f>F561</f>
        <v>0</v>
      </c>
      <c r="E1652" s="1011">
        <f>F563</f>
        <v>0</v>
      </c>
      <c r="F1652" s="1011">
        <f>J563</f>
        <v>0</v>
      </c>
      <c r="G1652" s="1011" t="str">
        <f>V565</f>
        <v>?</v>
      </c>
      <c r="H1652" s="1011" t="str">
        <f>X565</f>
        <v>?</v>
      </c>
      <c r="I1652" s="1011" t="str">
        <f>I567</f>
        <v>?</v>
      </c>
      <c r="J1652" s="1011" t="str">
        <f>Q569</f>
        <v>?</v>
      </c>
      <c r="K1652" s="1011" t="str">
        <f>T569</f>
        <v>?</v>
      </c>
      <c r="L1652" s="1011" t="str">
        <f>W569</f>
        <v>?</v>
      </c>
      <c r="M1652" s="1011">
        <f>J573</f>
        <v>0</v>
      </c>
      <c r="N1652" s="1011">
        <f>P573</f>
        <v>0</v>
      </c>
      <c r="O1652" s="1011">
        <f>U573</f>
        <v>0</v>
      </c>
      <c r="P1652" s="1011">
        <f>J577</f>
        <v>0</v>
      </c>
      <c r="Q1652" s="1011">
        <f>P577</f>
        <v>0</v>
      </c>
      <c r="R1652" s="1011">
        <f>U577</f>
        <v>0</v>
      </c>
      <c r="S1652" s="1011">
        <f>U581</f>
        <v>0</v>
      </c>
      <c r="T1652" s="1011" t="str">
        <f>D585</f>
        <v>?</v>
      </c>
      <c r="U1652" s="1012" t="str">
        <f>D587</f>
        <v>?</v>
      </c>
      <c r="V1652" s="1011" t="str">
        <f>D589</f>
        <v>?</v>
      </c>
      <c r="W1652" s="1012" t="str">
        <f>D591</f>
        <v>?</v>
      </c>
      <c r="X1652" s="1011">
        <f>F593</f>
        <v>0</v>
      </c>
      <c r="Y1652" s="1012" t="str">
        <f>L585</f>
        <v>?</v>
      </c>
      <c r="Z1652" s="1013" t="str">
        <f>L587</f>
        <v>?</v>
      </c>
      <c r="AA1652" s="1014" t="str">
        <f>L589</f>
        <v>?</v>
      </c>
      <c r="AB1652" s="1012" t="str">
        <f>L591</f>
        <v>?</v>
      </c>
      <c r="AC1652" s="1012" t="str">
        <f>L593</f>
        <v>?</v>
      </c>
      <c r="AD1652" s="1012" t="str">
        <f>T585</f>
        <v>?</v>
      </c>
      <c r="AE1652" s="1012" t="str">
        <f>T587</f>
        <v>?</v>
      </c>
      <c r="AF1652" s="1012" t="str">
        <f>T589</f>
        <v>?</v>
      </c>
      <c r="AG1652" s="1012" t="str">
        <f>T591</f>
        <v>?</v>
      </c>
      <c r="AH1652" s="1012" t="str">
        <f>T593</f>
        <v>?</v>
      </c>
      <c r="AI1652" s="1012">
        <f>I600</f>
        <v>0</v>
      </c>
      <c r="AJ1652" s="1012">
        <f>I602</f>
        <v>0</v>
      </c>
      <c r="AK1652" s="1012">
        <f>I604</f>
        <v>0</v>
      </c>
      <c r="AL1652" s="1012" t="str">
        <f>W610</f>
        <v>?</v>
      </c>
    </row>
    <row r="1653" spans="1:38" s="1007" customFormat="1" x14ac:dyDescent="0.2">
      <c r="A1653" s="1011" t="str">
        <f>U613</f>
        <v>00000000</v>
      </c>
      <c r="B1653" s="1011" t="str">
        <f>H613</f>
        <v/>
      </c>
      <c r="C1653" s="1011" t="str">
        <f>G613</f>
        <v>12</v>
      </c>
      <c r="D1653" s="1011">
        <f>F615</f>
        <v>0</v>
      </c>
      <c r="E1653" s="1011">
        <f>F617</f>
        <v>0</v>
      </c>
      <c r="F1653" s="1011">
        <f>J617</f>
        <v>0</v>
      </c>
      <c r="G1653" s="1011" t="str">
        <f>V619</f>
        <v>?</v>
      </c>
      <c r="H1653" s="1011" t="str">
        <f>X619</f>
        <v>?</v>
      </c>
      <c r="I1653" s="1011" t="str">
        <f>I621</f>
        <v>?</v>
      </c>
      <c r="J1653" s="1011" t="str">
        <f>Q623</f>
        <v>?</v>
      </c>
      <c r="K1653" s="1011" t="str">
        <f>T623</f>
        <v>?</v>
      </c>
      <c r="L1653" s="1011" t="str">
        <f>W623</f>
        <v>?</v>
      </c>
      <c r="M1653" s="1011">
        <f>J627</f>
        <v>0</v>
      </c>
      <c r="N1653" s="1011">
        <f>P627</f>
        <v>0</v>
      </c>
      <c r="O1653" s="1011">
        <f>U627</f>
        <v>0</v>
      </c>
      <c r="P1653" s="1011">
        <f>J631</f>
        <v>0</v>
      </c>
      <c r="Q1653" s="1011">
        <f>P631</f>
        <v>0</v>
      </c>
      <c r="R1653" s="1011">
        <f>U631</f>
        <v>0</v>
      </c>
      <c r="S1653" s="1011">
        <f>U635</f>
        <v>0</v>
      </c>
      <c r="T1653" s="1011" t="str">
        <f>D639</f>
        <v>?</v>
      </c>
      <c r="U1653" s="1012" t="str">
        <f>D641</f>
        <v>?</v>
      </c>
      <c r="V1653" s="1011" t="str">
        <f>D643</f>
        <v>?</v>
      </c>
      <c r="W1653" s="1012" t="str">
        <f>D645</f>
        <v>?</v>
      </c>
      <c r="X1653" s="1011">
        <f>F647</f>
        <v>0</v>
      </c>
      <c r="Y1653" s="1012" t="str">
        <f>L639</f>
        <v>?</v>
      </c>
      <c r="Z1653" s="1013" t="str">
        <f>L641</f>
        <v>?</v>
      </c>
      <c r="AA1653" s="1014" t="str">
        <f>L643</f>
        <v>?</v>
      </c>
      <c r="AB1653" s="1012" t="str">
        <f>L645</f>
        <v>?</v>
      </c>
      <c r="AC1653" s="1012" t="str">
        <f>L647</f>
        <v>?</v>
      </c>
      <c r="AD1653" s="1012" t="str">
        <f>T639</f>
        <v>?</v>
      </c>
      <c r="AE1653" s="1012" t="str">
        <f>T641</f>
        <v>?</v>
      </c>
      <c r="AF1653" s="1012" t="str">
        <f>T643</f>
        <v>?</v>
      </c>
      <c r="AG1653" s="1012" t="str">
        <f>T645</f>
        <v>?</v>
      </c>
      <c r="AH1653" s="1012" t="str">
        <f>T647</f>
        <v>?</v>
      </c>
      <c r="AI1653" s="1012">
        <f>I654</f>
        <v>0</v>
      </c>
      <c r="AJ1653" s="1012">
        <f>I656</f>
        <v>0</v>
      </c>
      <c r="AK1653" s="1012">
        <f>I658</f>
        <v>0</v>
      </c>
      <c r="AL1653" s="1012" t="str">
        <f>W664</f>
        <v>?</v>
      </c>
    </row>
    <row r="1654" spans="1:38" s="1007" customFormat="1" x14ac:dyDescent="0.2">
      <c r="A1654" s="1011" t="str">
        <f>U667</f>
        <v>00000000</v>
      </c>
      <c r="B1654" s="1011" t="str">
        <f>H667</f>
        <v/>
      </c>
      <c r="C1654" s="1011" t="str">
        <f>G667</f>
        <v>13</v>
      </c>
      <c r="D1654" s="1011">
        <f>F669</f>
        <v>0</v>
      </c>
      <c r="E1654" s="1011">
        <f>F671</f>
        <v>0</v>
      </c>
      <c r="F1654" s="1011">
        <f>J671</f>
        <v>0</v>
      </c>
      <c r="G1654" s="1011" t="str">
        <f>V673</f>
        <v>?</v>
      </c>
      <c r="H1654" s="1011" t="str">
        <f>X673</f>
        <v>?</v>
      </c>
      <c r="I1654" s="1011" t="str">
        <f>I675</f>
        <v>?</v>
      </c>
      <c r="J1654" s="1011" t="str">
        <f>Q677</f>
        <v>?</v>
      </c>
      <c r="K1654" s="1011" t="str">
        <f>T677</f>
        <v>?</v>
      </c>
      <c r="L1654" s="1011" t="str">
        <f>W677</f>
        <v>?</v>
      </c>
      <c r="M1654" s="1011">
        <f>J681</f>
        <v>0</v>
      </c>
      <c r="N1654" s="1011">
        <f>P681</f>
        <v>0</v>
      </c>
      <c r="O1654" s="1011">
        <f>U681</f>
        <v>0</v>
      </c>
      <c r="P1654" s="1011">
        <f>J685</f>
        <v>0</v>
      </c>
      <c r="Q1654" s="1011">
        <f>P685</f>
        <v>0</v>
      </c>
      <c r="R1654" s="1011">
        <f>U685</f>
        <v>0</v>
      </c>
      <c r="S1654" s="1011">
        <f>U689</f>
        <v>0</v>
      </c>
      <c r="T1654" s="1011" t="str">
        <f>D693</f>
        <v>?</v>
      </c>
      <c r="U1654" s="1012" t="str">
        <f>D695</f>
        <v>?</v>
      </c>
      <c r="V1654" s="1011" t="str">
        <f>D697</f>
        <v>?</v>
      </c>
      <c r="W1654" s="1012" t="str">
        <f>D699</f>
        <v>?</v>
      </c>
      <c r="X1654" s="1011">
        <f>F701</f>
        <v>0</v>
      </c>
      <c r="Y1654" s="1012" t="str">
        <f>L693</f>
        <v>?</v>
      </c>
      <c r="Z1654" s="1013" t="str">
        <f>L695</f>
        <v>?</v>
      </c>
      <c r="AA1654" s="1014" t="str">
        <f>L697</f>
        <v>?</v>
      </c>
      <c r="AB1654" s="1012" t="str">
        <f>L699</f>
        <v>?</v>
      </c>
      <c r="AC1654" s="1012" t="str">
        <f>L701</f>
        <v>?</v>
      </c>
      <c r="AD1654" s="1012" t="str">
        <f>T693</f>
        <v>?</v>
      </c>
      <c r="AE1654" s="1012" t="str">
        <f>T695</f>
        <v>?</v>
      </c>
      <c r="AF1654" s="1012" t="str">
        <f>T697</f>
        <v>?</v>
      </c>
      <c r="AG1654" s="1012" t="str">
        <f>T699</f>
        <v>?</v>
      </c>
      <c r="AH1654" s="1012" t="str">
        <f>T701</f>
        <v>?</v>
      </c>
      <c r="AI1654" s="1012">
        <f>I708</f>
        <v>0</v>
      </c>
      <c r="AJ1654" s="1012">
        <f>I710</f>
        <v>0</v>
      </c>
      <c r="AK1654" s="1012">
        <f>I712</f>
        <v>0</v>
      </c>
      <c r="AL1654" s="1012" t="str">
        <f>W718</f>
        <v>?</v>
      </c>
    </row>
    <row r="1655" spans="1:38" s="1007" customFormat="1" x14ac:dyDescent="0.2">
      <c r="A1655" s="1011" t="str">
        <f>U721</f>
        <v>00000000</v>
      </c>
      <c r="B1655" s="1011" t="str">
        <f>H721</f>
        <v/>
      </c>
      <c r="C1655" s="1011" t="str">
        <f>G721</f>
        <v>14</v>
      </c>
      <c r="D1655" s="1011">
        <f>F723</f>
        <v>0</v>
      </c>
      <c r="E1655" s="1011">
        <f>F725</f>
        <v>0</v>
      </c>
      <c r="F1655" s="1011">
        <f>J725</f>
        <v>0</v>
      </c>
      <c r="G1655" s="1011" t="str">
        <f>V727</f>
        <v>?</v>
      </c>
      <c r="H1655" s="1011" t="str">
        <f>X727</f>
        <v>?</v>
      </c>
      <c r="I1655" s="1011" t="str">
        <f>I729</f>
        <v>?</v>
      </c>
      <c r="J1655" s="1011" t="str">
        <f>Q731</f>
        <v>?</v>
      </c>
      <c r="K1655" s="1011" t="str">
        <f>T731</f>
        <v>?</v>
      </c>
      <c r="L1655" s="1011" t="str">
        <f>W731</f>
        <v>?</v>
      </c>
      <c r="M1655" s="1011">
        <f>J735</f>
        <v>0</v>
      </c>
      <c r="N1655" s="1011">
        <f>P735</f>
        <v>0</v>
      </c>
      <c r="O1655" s="1011">
        <f>U735</f>
        <v>0</v>
      </c>
      <c r="P1655" s="1011">
        <f>J739</f>
        <v>0</v>
      </c>
      <c r="Q1655" s="1011">
        <f>P739</f>
        <v>0</v>
      </c>
      <c r="R1655" s="1011">
        <f>U739</f>
        <v>0</v>
      </c>
      <c r="S1655" s="1011">
        <f>U743</f>
        <v>0</v>
      </c>
      <c r="T1655" s="1011" t="str">
        <f>D747</f>
        <v>?</v>
      </c>
      <c r="U1655" s="1012" t="str">
        <f>D749</f>
        <v>?</v>
      </c>
      <c r="V1655" s="1011" t="str">
        <f>D751</f>
        <v>?</v>
      </c>
      <c r="W1655" s="1012" t="str">
        <f>D753</f>
        <v>?</v>
      </c>
      <c r="X1655" s="1011">
        <f>F755</f>
        <v>0</v>
      </c>
      <c r="Y1655" s="1012" t="str">
        <f>L747</f>
        <v>?</v>
      </c>
      <c r="Z1655" s="1013" t="str">
        <f>L749</f>
        <v>?</v>
      </c>
      <c r="AA1655" s="1014" t="str">
        <f>L751</f>
        <v>?</v>
      </c>
      <c r="AB1655" s="1012" t="str">
        <f>L753</f>
        <v>?</v>
      </c>
      <c r="AC1655" s="1012" t="str">
        <f>L755</f>
        <v>?</v>
      </c>
      <c r="AD1655" s="1012" t="str">
        <f>T747</f>
        <v>?</v>
      </c>
      <c r="AE1655" s="1012" t="str">
        <f>T749</f>
        <v>?</v>
      </c>
      <c r="AF1655" s="1012" t="str">
        <f>T751</f>
        <v>?</v>
      </c>
      <c r="AG1655" s="1012" t="str">
        <f>T753</f>
        <v>?</v>
      </c>
      <c r="AH1655" s="1012" t="str">
        <f>T755</f>
        <v>?</v>
      </c>
      <c r="AI1655" s="1012">
        <f>I762</f>
        <v>0</v>
      </c>
      <c r="AJ1655" s="1012">
        <f>I764</f>
        <v>0</v>
      </c>
      <c r="AK1655" s="1012">
        <f>I766</f>
        <v>0</v>
      </c>
      <c r="AL1655" s="1012" t="str">
        <f>W772</f>
        <v>?</v>
      </c>
    </row>
    <row r="1656" spans="1:38" s="1007" customFormat="1" x14ac:dyDescent="0.2">
      <c r="A1656" s="1011" t="str">
        <f>U775</f>
        <v>00000000</v>
      </c>
      <c r="B1656" s="1011" t="str">
        <f>H775</f>
        <v/>
      </c>
      <c r="C1656" s="1011" t="str">
        <f>G775</f>
        <v>15</v>
      </c>
      <c r="D1656" s="1011">
        <f>F777</f>
        <v>0</v>
      </c>
      <c r="E1656" s="1011">
        <f>F779</f>
        <v>0</v>
      </c>
      <c r="F1656" s="1011">
        <f>J779</f>
        <v>0</v>
      </c>
      <c r="G1656" s="1011" t="str">
        <f>V781</f>
        <v>?</v>
      </c>
      <c r="H1656" s="1011" t="str">
        <f>X781</f>
        <v>?</v>
      </c>
      <c r="I1656" s="1011" t="str">
        <f>I783</f>
        <v>?</v>
      </c>
      <c r="J1656" s="1011" t="str">
        <f>Q785</f>
        <v>?</v>
      </c>
      <c r="K1656" s="1011" t="str">
        <f>T785</f>
        <v>?</v>
      </c>
      <c r="L1656" s="1011" t="str">
        <f>W785</f>
        <v>?</v>
      </c>
      <c r="M1656" s="1011">
        <f>J789</f>
        <v>0</v>
      </c>
      <c r="N1656" s="1011">
        <f>P789</f>
        <v>0</v>
      </c>
      <c r="O1656" s="1011">
        <f>U789</f>
        <v>0</v>
      </c>
      <c r="P1656" s="1011">
        <f>J793</f>
        <v>0</v>
      </c>
      <c r="Q1656" s="1011">
        <f>P793</f>
        <v>0</v>
      </c>
      <c r="R1656" s="1011">
        <f>U793</f>
        <v>0</v>
      </c>
      <c r="S1656" s="1011">
        <f>U797</f>
        <v>0</v>
      </c>
      <c r="T1656" s="1011" t="str">
        <f>D801</f>
        <v>?</v>
      </c>
      <c r="U1656" s="1012" t="str">
        <f>D803</f>
        <v>?</v>
      </c>
      <c r="V1656" s="1011" t="str">
        <f>D805</f>
        <v>?</v>
      </c>
      <c r="W1656" s="1012" t="str">
        <f>D807</f>
        <v>?</v>
      </c>
      <c r="X1656" s="1011">
        <f>F809</f>
        <v>0</v>
      </c>
      <c r="Y1656" s="1012" t="str">
        <f>L801</f>
        <v>?</v>
      </c>
      <c r="Z1656" s="1013" t="str">
        <f>L803</f>
        <v>?</v>
      </c>
      <c r="AA1656" s="1014" t="str">
        <f>L805</f>
        <v>?</v>
      </c>
      <c r="AB1656" s="1012" t="str">
        <f>L807</f>
        <v>?</v>
      </c>
      <c r="AC1656" s="1012" t="str">
        <f>L809</f>
        <v>?</v>
      </c>
      <c r="AD1656" s="1012" t="str">
        <f>T801</f>
        <v>?</v>
      </c>
      <c r="AE1656" s="1012" t="str">
        <f>T803</f>
        <v>?</v>
      </c>
      <c r="AF1656" s="1012" t="str">
        <f>T805</f>
        <v>?</v>
      </c>
      <c r="AG1656" s="1012" t="str">
        <f>T807</f>
        <v>?</v>
      </c>
      <c r="AH1656" s="1012" t="str">
        <f>T809</f>
        <v>?</v>
      </c>
      <c r="AI1656" s="1012">
        <f>I816</f>
        <v>0</v>
      </c>
      <c r="AJ1656" s="1012">
        <f>I818</f>
        <v>0</v>
      </c>
      <c r="AK1656" s="1012">
        <f>I820</f>
        <v>0</v>
      </c>
      <c r="AL1656" s="1012" t="str">
        <f>W826</f>
        <v>?</v>
      </c>
    </row>
    <row r="1657" spans="1:38" s="1007" customFormat="1" x14ac:dyDescent="0.2">
      <c r="A1657" s="1011" t="str">
        <f>U829</f>
        <v>00000000</v>
      </c>
      <c r="B1657" s="1011" t="str">
        <f>H829</f>
        <v/>
      </c>
      <c r="C1657" s="1011" t="str">
        <f>G829</f>
        <v>16</v>
      </c>
      <c r="D1657" s="1011">
        <f>F831</f>
        <v>0</v>
      </c>
      <c r="E1657" s="1011">
        <f>F833</f>
        <v>0</v>
      </c>
      <c r="F1657" s="1011">
        <f>J833</f>
        <v>0</v>
      </c>
      <c r="G1657" s="1011" t="str">
        <f>V835</f>
        <v>?</v>
      </c>
      <c r="H1657" s="1011" t="str">
        <f>X835</f>
        <v>?</v>
      </c>
      <c r="I1657" s="1011" t="str">
        <f>I837</f>
        <v>?</v>
      </c>
      <c r="J1657" s="1011" t="str">
        <f>Q839</f>
        <v>?</v>
      </c>
      <c r="K1657" s="1011" t="str">
        <f>T839</f>
        <v>?</v>
      </c>
      <c r="L1657" s="1011" t="str">
        <f>W839</f>
        <v>?</v>
      </c>
      <c r="M1657" s="1011">
        <f>J843</f>
        <v>0</v>
      </c>
      <c r="N1657" s="1011">
        <f>P843</f>
        <v>0</v>
      </c>
      <c r="O1657" s="1011">
        <f>U843</f>
        <v>0</v>
      </c>
      <c r="P1657" s="1011">
        <f>J847</f>
        <v>0</v>
      </c>
      <c r="Q1657" s="1011">
        <f>P847</f>
        <v>0</v>
      </c>
      <c r="R1657" s="1011">
        <f>U847</f>
        <v>0</v>
      </c>
      <c r="S1657" s="1011">
        <f>U851</f>
        <v>0</v>
      </c>
      <c r="T1657" s="1011" t="str">
        <f>D855</f>
        <v>?</v>
      </c>
      <c r="U1657" s="1012" t="str">
        <f>D857</f>
        <v>?</v>
      </c>
      <c r="V1657" s="1011" t="str">
        <f>D859</f>
        <v>?</v>
      </c>
      <c r="W1657" s="1012" t="str">
        <f>D861</f>
        <v>?</v>
      </c>
      <c r="X1657" s="1011">
        <f>F863</f>
        <v>0</v>
      </c>
      <c r="Y1657" s="1012" t="str">
        <f>L855</f>
        <v>?</v>
      </c>
      <c r="Z1657" s="1013" t="str">
        <f>L857</f>
        <v>?</v>
      </c>
      <c r="AA1657" s="1014" t="str">
        <f>L859</f>
        <v>?</v>
      </c>
      <c r="AB1657" s="1012" t="str">
        <f>L861</f>
        <v>?</v>
      </c>
      <c r="AC1657" s="1012" t="str">
        <f>L863</f>
        <v>?</v>
      </c>
      <c r="AD1657" s="1012" t="str">
        <f>T855</f>
        <v>?</v>
      </c>
      <c r="AE1657" s="1012" t="str">
        <f>T857</f>
        <v>?</v>
      </c>
      <c r="AF1657" s="1012" t="str">
        <f>T859</f>
        <v>?</v>
      </c>
      <c r="AG1657" s="1012" t="str">
        <f>T861</f>
        <v>?</v>
      </c>
      <c r="AH1657" s="1012" t="str">
        <f>T863</f>
        <v>?</v>
      </c>
      <c r="AI1657" s="1012">
        <f>I870</f>
        <v>0</v>
      </c>
      <c r="AJ1657" s="1012">
        <f>I872</f>
        <v>0</v>
      </c>
      <c r="AK1657" s="1012">
        <f>I874</f>
        <v>0</v>
      </c>
      <c r="AL1657" s="1012" t="str">
        <f>W880</f>
        <v>?</v>
      </c>
    </row>
    <row r="1658" spans="1:38" s="1007" customFormat="1" x14ac:dyDescent="0.2">
      <c r="A1658" s="1011" t="str">
        <f>U883</f>
        <v>00000000</v>
      </c>
      <c r="B1658" s="1011" t="str">
        <f>H883</f>
        <v/>
      </c>
      <c r="C1658" s="1011" t="str">
        <f>G883</f>
        <v>17</v>
      </c>
      <c r="D1658" s="1011">
        <f>F885</f>
        <v>0</v>
      </c>
      <c r="E1658" s="1011">
        <f>F887</f>
        <v>0</v>
      </c>
      <c r="F1658" s="1011">
        <f>J887</f>
        <v>0</v>
      </c>
      <c r="G1658" s="1011" t="str">
        <f>V889</f>
        <v>?</v>
      </c>
      <c r="H1658" s="1011" t="str">
        <f>X889</f>
        <v>?</v>
      </c>
      <c r="I1658" s="1011" t="str">
        <f>I891</f>
        <v>?</v>
      </c>
      <c r="J1658" s="1011" t="str">
        <f>Q893</f>
        <v>?</v>
      </c>
      <c r="K1658" s="1011" t="str">
        <f>T893</f>
        <v>?</v>
      </c>
      <c r="L1658" s="1011" t="str">
        <f>W893</f>
        <v>?</v>
      </c>
      <c r="M1658" s="1011">
        <f>J897</f>
        <v>0</v>
      </c>
      <c r="N1658" s="1011">
        <f>P897</f>
        <v>0</v>
      </c>
      <c r="O1658" s="1011">
        <f>U897</f>
        <v>0</v>
      </c>
      <c r="P1658" s="1011">
        <f>J901</f>
        <v>0</v>
      </c>
      <c r="Q1658" s="1011">
        <f>P901</f>
        <v>0</v>
      </c>
      <c r="R1658" s="1011">
        <f>U901</f>
        <v>0</v>
      </c>
      <c r="S1658" s="1011">
        <f>U905</f>
        <v>0</v>
      </c>
      <c r="T1658" s="1011" t="str">
        <f>D909</f>
        <v>?</v>
      </c>
      <c r="U1658" s="1012" t="str">
        <f>D911</f>
        <v>?</v>
      </c>
      <c r="V1658" s="1011" t="str">
        <f>D913</f>
        <v>?</v>
      </c>
      <c r="W1658" s="1012" t="str">
        <f>D915</f>
        <v>?</v>
      </c>
      <c r="X1658" s="1011">
        <f>F917</f>
        <v>0</v>
      </c>
      <c r="Y1658" s="1012" t="str">
        <f>L909</f>
        <v>?</v>
      </c>
      <c r="Z1658" s="1013" t="str">
        <f>L911</f>
        <v>?</v>
      </c>
      <c r="AA1658" s="1014" t="str">
        <f>L913</f>
        <v>?</v>
      </c>
      <c r="AB1658" s="1012" t="str">
        <f>L915</f>
        <v>?</v>
      </c>
      <c r="AC1658" s="1012" t="str">
        <f>L917</f>
        <v>?</v>
      </c>
      <c r="AD1658" s="1012" t="str">
        <f>T909</f>
        <v>?</v>
      </c>
      <c r="AE1658" s="1012" t="str">
        <f>T911</f>
        <v>?</v>
      </c>
      <c r="AF1658" s="1012" t="str">
        <f>T913</f>
        <v>?</v>
      </c>
      <c r="AG1658" s="1012" t="str">
        <f>T915</f>
        <v>?</v>
      </c>
      <c r="AH1658" s="1012" t="str">
        <f>T917</f>
        <v>?</v>
      </c>
      <c r="AI1658" s="1012">
        <f>I924</f>
        <v>0</v>
      </c>
      <c r="AJ1658" s="1012">
        <f>I926</f>
        <v>0</v>
      </c>
      <c r="AK1658" s="1012">
        <f>I928</f>
        <v>0</v>
      </c>
      <c r="AL1658" s="1012" t="str">
        <f>W934</f>
        <v>?</v>
      </c>
    </row>
    <row r="1659" spans="1:38" s="1007" customFormat="1" x14ac:dyDescent="0.2">
      <c r="A1659" s="1011" t="str">
        <f>U937</f>
        <v>00000000</v>
      </c>
      <c r="B1659" s="1011" t="str">
        <f>H937</f>
        <v/>
      </c>
      <c r="C1659" s="1011" t="str">
        <f>G937</f>
        <v>18</v>
      </c>
      <c r="D1659" s="1011">
        <f>F939</f>
        <v>0</v>
      </c>
      <c r="E1659" s="1011">
        <f>F941</f>
        <v>0</v>
      </c>
      <c r="F1659" s="1011">
        <f>J941</f>
        <v>0</v>
      </c>
      <c r="G1659" s="1011" t="str">
        <f>V943</f>
        <v>?</v>
      </c>
      <c r="H1659" s="1011" t="str">
        <f>X943</f>
        <v>?</v>
      </c>
      <c r="I1659" s="1011" t="str">
        <f>I945</f>
        <v>?</v>
      </c>
      <c r="J1659" s="1011" t="str">
        <f>Q947</f>
        <v>?</v>
      </c>
      <c r="K1659" s="1011" t="str">
        <f>T947</f>
        <v>?</v>
      </c>
      <c r="L1659" s="1011" t="str">
        <f>W947</f>
        <v>?</v>
      </c>
      <c r="M1659" s="1011">
        <f>J951</f>
        <v>0</v>
      </c>
      <c r="N1659" s="1011">
        <f>P951</f>
        <v>0</v>
      </c>
      <c r="O1659" s="1011">
        <f>U951</f>
        <v>0</v>
      </c>
      <c r="P1659" s="1011">
        <f>J955</f>
        <v>0</v>
      </c>
      <c r="Q1659" s="1011">
        <f>P955</f>
        <v>0</v>
      </c>
      <c r="R1659" s="1011">
        <f>U955</f>
        <v>0</v>
      </c>
      <c r="S1659" s="1011">
        <f>U959</f>
        <v>0</v>
      </c>
      <c r="T1659" s="1011" t="str">
        <f>D963</f>
        <v>?</v>
      </c>
      <c r="U1659" s="1012" t="str">
        <f>D965</f>
        <v>?</v>
      </c>
      <c r="V1659" s="1011" t="str">
        <f>D967</f>
        <v>?</v>
      </c>
      <c r="W1659" s="1012" t="str">
        <f>D969</f>
        <v>?</v>
      </c>
      <c r="X1659" s="1011">
        <f>F971</f>
        <v>0</v>
      </c>
      <c r="Y1659" s="1012" t="str">
        <f>L963</f>
        <v>?</v>
      </c>
      <c r="Z1659" s="1013" t="str">
        <f>L965</f>
        <v>?</v>
      </c>
      <c r="AA1659" s="1014" t="str">
        <f>L967</f>
        <v>?</v>
      </c>
      <c r="AB1659" s="1012" t="str">
        <f>L969</f>
        <v>?</v>
      </c>
      <c r="AC1659" s="1012" t="str">
        <f>L971</f>
        <v>?</v>
      </c>
      <c r="AD1659" s="1012" t="str">
        <f>T963</f>
        <v>?</v>
      </c>
      <c r="AE1659" s="1012" t="str">
        <f>T965</f>
        <v>?</v>
      </c>
      <c r="AF1659" s="1012" t="str">
        <f>T967</f>
        <v>?</v>
      </c>
      <c r="AG1659" s="1012" t="str">
        <f>T969</f>
        <v>?</v>
      </c>
      <c r="AH1659" s="1012" t="str">
        <f>T971</f>
        <v>?</v>
      </c>
      <c r="AI1659" s="1012">
        <f>I978</f>
        <v>0</v>
      </c>
      <c r="AJ1659" s="1012">
        <f>I980</f>
        <v>0</v>
      </c>
      <c r="AK1659" s="1012">
        <f>I982</f>
        <v>0</v>
      </c>
      <c r="AL1659" s="1012" t="str">
        <f>W988</f>
        <v>?</v>
      </c>
    </row>
    <row r="1660" spans="1:38" s="1007" customFormat="1" x14ac:dyDescent="0.2">
      <c r="A1660" s="1011" t="str">
        <f>U991</f>
        <v>00000000</v>
      </c>
      <c r="B1660" s="1011" t="str">
        <f>H991</f>
        <v/>
      </c>
      <c r="C1660" s="1011" t="str">
        <f>G991</f>
        <v>19</v>
      </c>
      <c r="D1660" s="1011">
        <f>F993</f>
        <v>0</v>
      </c>
      <c r="E1660" s="1011">
        <f>F995</f>
        <v>0</v>
      </c>
      <c r="F1660" s="1011">
        <f>J995</f>
        <v>0</v>
      </c>
      <c r="G1660" s="1011" t="str">
        <f>V997</f>
        <v>?</v>
      </c>
      <c r="H1660" s="1011" t="str">
        <f>X997</f>
        <v>?</v>
      </c>
      <c r="I1660" s="1011" t="str">
        <f>I999</f>
        <v>?</v>
      </c>
      <c r="J1660" s="1011" t="str">
        <f>Q1001</f>
        <v>?</v>
      </c>
      <c r="K1660" s="1011" t="str">
        <f>T1001</f>
        <v>?</v>
      </c>
      <c r="L1660" s="1011" t="str">
        <f>W1001</f>
        <v>?</v>
      </c>
      <c r="M1660" s="1011">
        <f>J1005</f>
        <v>0</v>
      </c>
      <c r="N1660" s="1011">
        <f>P1005</f>
        <v>0</v>
      </c>
      <c r="O1660" s="1011">
        <f>U1005</f>
        <v>0</v>
      </c>
      <c r="P1660" s="1011">
        <f>J1009</f>
        <v>0</v>
      </c>
      <c r="Q1660" s="1011">
        <f>P1009</f>
        <v>0</v>
      </c>
      <c r="R1660" s="1011">
        <f>U1009</f>
        <v>0</v>
      </c>
      <c r="S1660" s="1011">
        <f>U1013</f>
        <v>0</v>
      </c>
      <c r="T1660" s="1011" t="str">
        <f>D1017</f>
        <v>?</v>
      </c>
      <c r="U1660" s="1012" t="str">
        <f>D1019</f>
        <v>?</v>
      </c>
      <c r="V1660" s="1011" t="str">
        <f>D1021</f>
        <v>?</v>
      </c>
      <c r="W1660" s="1012" t="str">
        <f>D1023</f>
        <v>?</v>
      </c>
      <c r="X1660" s="1011">
        <f>F1025</f>
        <v>0</v>
      </c>
      <c r="Y1660" s="1012" t="str">
        <f>L1017</f>
        <v>?</v>
      </c>
      <c r="Z1660" s="1013" t="str">
        <f>L1019</f>
        <v>?</v>
      </c>
      <c r="AA1660" s="1014" t="str">
        <f>L1021</f>
        <v>?</v>
      </c>
      <c r="AB1660" s="1012" t="str">
        <f>L1023</f>
        <v>?</v>
      </c>
      <c r="AC1660" s="1012" t="str">
        <f>L1025</f>
        <v>?</v>
      </c>
      <c r="AD1660" s="1012" t="str">
        <f>T1017</f>
        <v>?</v>
      </c>
      <c r="AE1660" s="1012" t="str">
        <f>T1019</f>
        <v>?</v>
      </c>
      <c r="AF1660" s="1012" t="str">
        <f>T1021</f>
        <v>?</v>
      </c>
      <c r="AG1660" s="1012" t="str">
        <f>T1023</f>
        <v>?</v>
      </c>
      <c r="AH1660" s="1012" t="str">
        <f>T1025</f>
        <v>?</v>
      </c>
      <c r="AI1660" s="1012">
        <f>I1032</f>
        <v>0</v>
      </c>
      <c r="AJ1660" s="1012">
        <f>I1034</f>
        <v>0</v>
      </c>
      <c r="AK1660" s="1012">
        <f>I1036</f>
        <v>0</v>
      </c>
      <c r="AL1660" s="1012" t="str">
        <f>W1042</f>
        <v>?</v>
      </c>
    </row>
    <row r="1661" spans="1:38" s="1007" customFormat="1" x14ac:dyDescent="0.2">
      <c r="A1661" s="1011" t="str">
        <f>U1045</f>
        <v>00000000</v>
      </c>
      <c r="B1661" s="1011" t="str">
        <f>H1045</f>
        <v/>
      </c>
      <c r="C1661" s="1011" t="str">
        <f>G1045</f>
        <v>20</v>
      </c>
      <c r="D1661" s="1011">
        <f>F1047</f>
        <v>0</v>
      </c>
      <c r="E1661" s="1011">
        <f>F1049</f>
        <v>0</v>
      </c>
      <c r="F1661" s="1011">
        <f>J1049</f>
        <v>0</v>
      </c>
      <c r="G1661" s="1011" t="str">
        <f>V1051</f>
        <v>?</v>
      </c>
      <c r="H1661" s="1011" t="str">
        <f>X1051</f>
        <v>?</v>
      </c>
      <c r="I1661" s="1011" t="str">
        <f>I1053</f>
        <v>?</v>
      </c>
      <c r="J1661" s="1011" t="str">
        <f>Q1055</f>
        <v>?</v>
      </c>
      <c r="K1661" s="1011" t="str">
        <f>T1055</f>
        <v>?</v>
      </c>
      <c r="L1661" s="1011" t="str">
        <f>W1055</f>
        <v>?</v>
      </c>
      <c r="M1661" s="1011">
        <f>J1059</f>
        <v>0</v>
      </c>
      <c r="N1661" s="1011">
        <f>P1059</f>
        <v>0</v>
      </c>
      <c r="O1661" s="1011">
        <f>U1059</f>
        <v>0</v>
      </c>
      <c r="P1661" s="1011">
        <f>J1063</f>
        <v>0</v>
      </c>
      <c r="Q1661" s="1011">
        <f>P1063</f>
        <v>0</v>
      </c>
      <c r="R1661" s="1011">
        <f>U1063</f>
        <v>0</v>
      </c>
      <c r="S1661" s="1011">
        <f>U1067</f>
        <v>0</v>
      </c>
      <c r="T1661" s="1011" t="str">
        <f>D1071</f>
        <v>?</v>
      </c>
      <c r="U1661" s="1012" t="str">
        <f>D1073</f>
        <v>?</v>
      </c>
      <c r="V1661" s="1011" t="str">
        <f>D1075</f>
        <v>?</v>
      </c>
      <c r="W1661" s="1012" t="str">
        <f>D1077</f>
        <v>?</v>
      </c>
      <c r="X1661" s="1011">
        <f>F1079</f>
        <v>0</v>
      </c>
      <c r="Y1661" s="1012" t="str">
        <f>L1071</f>
        <v>?</v>
      </c>
      <c r="Z1661" s="1013" t="str">
        <f>L1073</f>
        <v>?</v>
      </c>
      <c r="AA1661" s="1014" t="str">
        <f>L1075</f>
        <v>?</v>
      </c>
      <c r="AB1661" s="1012" t="str">
        <f>L1077</f>
        <v>?</v>
      </c>
      <c r="AC1661" s="1012" t="str">
        <f>L1079</f>
        <v>?</v>
      </c>
      <c r="AD1661" s="1012" t="str">
        <f>T1071</f>
        <v>?</v>
      </c>
      <c r="AE1661" s="1012" t="str">
        <f>T1073</f>
        <v>?</v>
      </c>
      <c r="AF1661" s="1012" t="str">
        <f>T1075</f>
        <v>?</v>
      </c>
      <c r="AG1661" s="1012" t="str">
        <f>T1077</f>
        <v>?</v>
      </c>
      <c r="AH1661" s="1012" t="str">
        <f>T1079</f>
        <v>?</v>
      </c>
      <c r="AI1661" s="1012">
        <f>I1086</f>
        <v>0</v>
      </c>
      <c r="AJ1661" s="1012">
        <f>I1088</f>
        <v>0</v>
      </c>
      <c r="AK1661" s="1012">
        <f>I1090</f>
        <v>0</v>
      </c>
      <c r="AL1661" s="1012" t="str">
        <f>W1096</f>
        <v>?</v>
      </c>
    </row>
    <row r="1662" spans="1:38" s="1007" customFormat="1" x14ac:dyDescent="0.2">
      <c r="A1662" s="1011" t="str">
        <f>U1099</f>
        <v>00000000</v>
      </c>
      <c r="B1662" s="1011" t="str">
        <f>H1099</f>
        <v/>
      </c>
      <c r="C1662" s="1011" t="str">
        <f>G1099</f>
        <v>21</v>
      </c>
      <c r="D1662" s="1011">
        <f>F1101</f>
        <v>0</v>
      </c>
      <c r="E1662" s="1011">
        <f>F1103</f>
        <v>0</v>
      </c>
      <c r="F1662" s="1011">
        <f>J1103</f>
        <v>0</v>
      </c>
      <c r="G1662" s="1011" t="str">
        <f>V1105</f>
        <v>?</v>
      </c>
      <c r="H1662" s="1011" t="str">
        <f>X1105</f>
        <v>?</v>
      </c>
      <c r="I1662" s="1011" t="str">
        <f>I1107</f>
        <v>?</v>
      </c>
      <c r="J1662" s="1011" t="str">
        <f>Q1109</f>
        <v>?</v>
      </c>
      <c r="K1662" s="1011" t="str">
        <f>T1109</f>
        <v>?</v>
      </c>
      <c r="L1662" s="1011" t="str">
        <f>W1109</f>
        <v>?</v>
      </c>
      <c r="M1662" s="1011">
        <f>J1113</f>
        <v>0</v>
      </c>
      <c r="N1662" s="1011">
        <f>P1113</f>
        <v>0</v>
      </c>
      <c r="O1662" s="1011">
        <f>U1113</f>
        <v>0</v>
      </c>
      <c r="P1662" s="1011">
        <f>J1117</f>
        <v>0</v>
      </c>
      <c r="Q1662" s="1011">
        <f>P1117</f>
        <v>0</v>
      </c>
      <c r="R1662" s="1011">
        <f>U1117</f>
        <v>0</v>
      </c>
      <c r="S1662" s="1011">
        <f>U1121</f>
        <v>0</v>
      </c>
      <c r="T1662" s="1011" t="str">
        <f>D1125</f>
        <v>?</v>
      </c>
      <c r="U1662" s="1012" t="str">
        <f>D1127</f>
        <v>?</v>
      </c>
      <c r="V1662" s="1011" t="str">
        <f>D1129</f>
        <v>?</v>
      </c>
      <c r="W1662" s="1012" t="str">
        <f>D1131</f>
        <v>?</v>
      </c>
      <c r="X1662" s="1011">
        <f>F1133</f>
        <v>0</v>
      </c>
      <c r="Y1662" s="1012" t="str">
        <f>L1125</f>
        <v>?</v>
      </c>
      <c r="Z1662" s="1013" t="str">
        <f>L1127</f>
        <v>?</v>
      </c>
      <c r="AA1662" s="1014" t="str">
        <f>L1129</f>
        <v>?</v>
      </c>
      <c r="AB1662" s="1012" t="str">
        <f>L1131</f>
        <v>?</v>
      </c>
      <c r="AC1662" s="1012" t="str">
        <f>L1133</f>
        <v>?</v>
      </c>
      <c r="AD1662" s="1012" t="str">
        <f>T1125</f>
        <v>?</v>
      </c>
      <c r="AE1662" s="1012" t="str">
        <f>T1127</f>
        <v>?</v>
      </c>
      <c r="AF1662" s="1012" t="str">
        <f>T1129</f>
        <v>?</v>
      </c>
      <c r="AG1662" s="1012" t="str">
        <f>T1131</f>
        <v>?</v>
      </c>
      <c r="AH1662" s="1012" t="str">
        <f>T1133</f>
        <v>?</v>
      </c>
      <c r="AI1662" s="1012">
        <f>I1140</f>
        <v>0</v>
      </c>
      <c r="AJ1662" s="1012">
        <f>I1142</f>
        <v>0</v>
      </c>
      <c r="AK1662" s="1012">
        <f>I1144</f>
        <v>0</v>
      </c>
      <c r="AL1662" s="1012" t="str">
        <f>W1150</f>
        <v>?</v>
      </c>
    </row>
    <row r="1663" spans="1:38" s="1007" customFormat="1" x14ac:dyDescent="0.2">
      <c r="A1663" s="1011" t="str">
        <f>U1153</f>
        <v>00000000</v>
      </c>
      <c r="B1663" s="1011" t="str">
        <f>H1153</f>
        <v/>
      </c>
      <c r="C1663" s="1011" t="str">
        <f>G1153</f>
        <v>22</v>
      </c>
      <c r="D1663" s="1011">
        <f>F1155</f>
        <v>0</v>
      </c>
      <c r="E1663" s="1011">
        <f>F1157</f>
        <v>0</v>
      </c>
      <c r="F1663" s="1011">
        <f>J1157</f>
        <v>0</v>
      </c>
      <c r="G1663" s="1011" t="str">
        <f>V1159</f>
        <v>?</v>
      </c>
      <c r="H1663" s="1011" t="str">
        <f>X1159</f>
        <v>?</v>
      </c>
      <c r="I1663" s="1011" t="str">
        <f>I1161</f>
        <v>?</v>
      </c>
      <c r="J1663" s="1011" t="str">
        <f>Q1163</f>
        <v>?</v>
      </c>
      <c r="K1663" s="1011" t="str">
        <f>T1163</f>
        <v>?</v>
      </c>
      <c r="L1663" s="1011" t="str">
        <f>W1163</f>
        <v>?</v>
      </c>
      <c r="M1663" s="1011">
        <f>J1167</f>
        <v>0</v>
      </c>
      <c r="N1663" s="1011">
        <f>P1167</f>
        <v>0</v>
      </c>
      <c r="O1663" s="1011">
        <f>U1167</f>
        <v>0</v>
      </c>
      <c r="P1663" s="1011">
        <f>J1171</f>
        <v>0</v>
      </c>
      <c r="Q1663" s="1011">
        <f>P1171</f>
        <v>0</v>
      </c>
      <c r="R1663" s="1011">
        <f>U1171</f>
        <v>0</v>
      </c>
      <c r="S1663" s="1011">
        <f>U1175</f>
        <v>0</v>
      </c>
      <c r="T1663" s="1011" t="str">
        <f>D1179</f>
        <v>?</v>
      </c>
      <c r="U1663" s="1012" t="str">
        <f>D1181</f>
        <v>?</v>
      </c>
      <c r="V1663" s="1011" t="str">
        <f>D1183</f>
        <v>?</v>
      </c>
      <c r="W1663" s="1012" t="str">
        <f>D1185</f>
        <v>?</v>
      </c>
      <c r="X1663" s="1011">
        <f>F1187</f>
        <v>0</v>
      </c>
      <c r="Y1663" s="1012" t="str">
        <f>L1179</f>
        <v>?</v>
      </c>
      <c r="Z1663" s="1013" t="str">
        <f>L1181</f>
        <v>?</v>
      </c>
      <c r="AA1663" s="1014" t="str">
        <f>L1183</f>
        <v>?</v>
      </c>
      <c r="AB1663" s="1012" t="str">
        <f>L1185</f>
        <v>?</v>
      </c>
      <c r="AC1663" s="1012" t="str">
        <f>L1187</f>
        <v>?</v>
      </c>
      <c r="AD1663" s="1012" t="str">
        <f>T1179</f>
        <v>?</v>
      </c>
      <c r="AE1663" s="1012" t="str">
        <f>T1181</f>
        <v>?</v>
      </c>
      <c r="AF1663" s="1012" t="str">
        <f>T1183</f>
        <v>?</v>
      </c>
      <c r="AG1663" s="1012" t="str">
        <f>T1185</f>
        <v>?</v>
      </c>
      <c r="AH1663" s="1012" t="str">
        <f>T1187</f>
        <v>?</v>
      </c>
      <c r="AI1663" s="1012">
        <f>I1194</f>
        <v>0</v>
      </c>
      <c r="AJ1663" s="1012">
        <f>I1196</f>
        <v>0</v>
      </c>
      <c r="AK1663" s="1012">
        <f>I1198</f>
        <v>0</v>
      </c>
      <c r="AL1663" s="1012" t="str">
        <f>W1204</f>
        <v>?</v>
      </c>
    </row>
    <row r="1664" spans="1:38" s="1007" customFormat="1" x14ac:dyDescent="0.2">
      <c r="A1664" s="1011" t="str">
        <f>U1207</f>
        <v>00000000</v>
      </c>
      <c r="B1664" s="1011" t="str">
        <f>H1207</f>
        <v/>
      </c>
      <c r="C1664" s="1011" t="str">
        <f>G1207</f>
        <v>23</v>
      </c>
      <c r="D1664" s="1011">
        <f>F1209</f>
        <v>0</v>
      </c>
      <c r="E1664" s="1011">
        <f>F1211</f>
        <v>0</v>
      </c>
      <c r="F1664" s="1011">
        <f>J1211</f>
        <v>0</v>
      </c>
      <c r="G1664" s="1011" t="str">
        <f>V1213</f>
        <v>?</v>
      </c>
      <c r="H1664" s="1011" t="str">
        <f>X1213</f>
        <v>?</v>
      </c>
      <c r="I1664" s="1011" t="str">
        <f>I1215</f>
        <v>?</v>
      </c>
      <c r="J1664" s="1011" t="str">
        <f>Q1217</f>
        <v>?</v>
      </c>
      <c r="K1664" s="1011" t="str">
        <f>T1217</f>
        <v>?</v>
      </c>
      <c r="L1664" s="1011" t="str">
        <f>W1217</f>
        <v>?</v>
      </c>
      <c r="M1664" s="1011">
        <f>J1221</f>
        <v>0</v>
      </c>
      <c r="N1664" s="1011">
        <f>P1221</f>
        <v>0</v>
      </c>
      <c r="O1664" s="1011">
        <f>U1221</f>
        <v>0</v>
      </c>
      <c r="P1664" s="1011">
        <f>J1225</f>
        <v>0</v>
      </c>
      <c r="Q1664" s="1011">
        <f>P1225</f>
        <v>0</v>
      </c>
      <c r="R1664" s="1011">
        <f>U1225</f>
        <v>0</v>
      </c>
      <c r="S1664" s="1011">
        <f>U1229</f>
        <v>0</v>
      </c>
      <c r="T1664" s="1011" t="str">
        <f>D1233</f>
        <v>?</v>
      </c>
      <c r="U1664" s="1012" t="str">
        <f>D1235</f>
        <v>?</v>
      </c>
      <c r="V1664" s="1011" t="str">
        <f>D1237</f>
        <v>?</v>
      </c>
      <c r="W1664" s="1012" t="str">
        <f>D1239</f>
        <v>?</v>
      </c>
      <c r="X1664" s="1011">
        <f>F1241</f>
        <v>0</v>
      </c>
      <c r="Y1664" s="1012" t="str">
        <f>L1233</f>
        <v>?</v>
      </c>
      <c r="Z1664" s="1013" t="str">
        <f>L1235</f>
        <v>?</v>
      </c>
      <c r="AA1664" s="1014" t="str">
        <f>L1237</f>
        <v>?</v>
      </c>
      <c r="AB1664" s="1012" t="str">
        <f>L1239</f>
        <v>?</v>
      </c>
      <c r="AC1664" s="1012" t="str">
        <f>L1241</f>
        <v>?</v>
      </c>
      <c r="AD1664" s="1012" t="str">
        <f>T1233</f>
        <v>?</v>
      </c>
      <c r="AE1664" s="1012" t="str">
        <f>T1235</f>
        <v>?</v>
      </c>
      <c r="AF1664" s="1012" t="str">
        <f>T1237</f>
        <v>?</v>
      </c>
      <c r="AG1664" s="1012" t="str">
        <f>T1239</f>
        <v>?</v>
      </c>
      <c r="AH1664" s="1012" t="str">
        <f>T1241</f>
        <v>?</v>
      </c>
      <c r="AI1664" s="1012">
        <f>I1248</f>
        <v>0</v>
      </c>
      <c r="AJ1664" s="1012">
        <f>I1250</f>
        <v>0</v>
      </c>
      <c r="AK1664" s="1012">
        <f>I1252</f>
        <v>0</v>
      </c>
      <c r="AL1664" s="1012" t="str">
        <f>W1258</f>
        <v>?</v>
      </c>
    </row>
    <row r="1665" spans="1:38" s="1007" customFormat="1" x14ac:dyDescent="0.2">
      <c r="A1665" s="1011" t="str">
        <f>U1261</f>
        <v>00000000</v>
      </c>
      <c r="B1665" s="1011" t="str">
        <f>H1261</f>
        <v/>
      </c>
      <c r="C1665" s="1011" t="str">
        <f>G1261</f>
        <v>24</v>
      </c>
      <c r="D1665" s="1011">
        <f>F1263</f>
        <v>0</v>
      </c>
      <c r="E1665" s="1011">
        <f>F1265</f>
        <v>0</v>
      </c>
      <c r="F1665" s="1011">
        <f>J1265</f>
        <v>0</v>
      </c>
      <c r="G1665" s="1011" t="str">
        <f>V1267</f>
        <v>?</v>
      </c>
      <c r="H1665" s="1011" t="str">
        <f>X1267</f>
        <v>?</v>
      </c>
      <c r="I1665" s="1011" t="str">
        <f>I1269</f>
        <v>?</v>
      </c>
      <c r="J1665" s="1011" t="str">
        <f>Q1271</f>
        <v>?</v>
      </c>
      <c r="K1665" s="1011" t="str">
        <f>T1271</f>
        <v>?</v>
      </c>
      <c r="L1665" s="1011" t="str">
        <f>W1271</f>
        <v>?</v>
      </c>
      <c r="M1665" s="1011">
        <f>J1275</f>
        <v>0</v>
      </c>
      <c r="N1665" s="1011">
        <f>P1275</f>
        <v>0</v>
      </c>
      <c r="O1665" s="1011">
        <f>U1275</f>
        <v>0</v>
      </c>
      <c r="P1665" s="1011">
        <f>J1279</f>
        <v>0</v>
      </c>
      <c r="Q1665" s="1011">
        <f>P1279</f>
        <v>0</v>
      </c>
      <c r="R1665" s="1011">
        <f>U1279</f>
        <v>0</v>
      </c>
      <c r="S1665" s="1011">
        <f>U1283</f>
        <v>0</v>
      </c>
      <c r="T1665" s="1011" t="str">
        <f>D1287</f>
        <v>?</v>
      </c>
      <c r="U1665" s="1012" t="str">
        <f>D1289</f>
        <v>?</v>
      </c>
      <c r="V1665" s="1011" t="str">
        <f>D1291</f>
        <v>?</v>
      </c>
      <c r="W1665" s="1012" t="str">
        <f>D1293</f>
        <v>?</v>
      </c>
      <c r="X1665" s="1011">
        <f>F1295</f>
        <v>0</v>
      </c>
      <c r="Y1665" s="1012" t="str">
        <f>L1287</f>
        <v>?</v>
      </c>
      <c r="Z1665" s="1013" t="str">
        <f>L1289</f>
        <v>?</v>
      </c>
      <c r="AA1665" s="1014" t="str">
        <f>L1291</f>
        <v>?</v>
      </c>
      <c r="AB1665" s="1012" t="str">
        <f>L1293</f>
        <v>?</v>
      </c>
      <c r="AC1665" s="1012" t="str">
        <f>L1295</f>
        <v>?</v>
      </c>
      <c r="AD1665" s="1012" t="str">
        <f>T1287</f>
        <v>?</v>
      </c>
      <c r="AE1665" s="1012" t="str">
        <f>T1289</f>
        <v>?</v>
      </c>
      <c r="AF1665" s="1012" t="str">
        <f>T1291</f>
        <v>?</v>
      </c>
      <c r="AG1665" s="1012" t="str">
        <f>T1293</f>
        <v>?</v>
      </c>
      <c r="AH1665" s="1012" t="str">
        <f>T1295</f>
        <v>?</v>
      </c>
      <c r="AI1665" s="1012">
        <f>I1302</f>
        <v>0</v>
      </c>
      <c r="AJ1665" s="1012">
        <f>I1304</f>
        <v>0</v>
      </c>
      <c r="AK1665" s="1012">
        <f>I1306</f>
        <v>0</v>
      </c>
      <c r="AL1665" s="1012" t="str">
        <f>W1312</f>
        <v>?</v>
      </c>
    </row>
    <row r="1666" spans="1:38" s="1007" customFormat="1" x14ac:dyDescent="0.2">
      <c r="A1666" s="1011" t="str">
        <f>U1315</f>
        <v>00000000</v>
      </c>
      <c r="B1666" s="1011" t="str">
        <f>H1315</f>
        <v/>
      </c>
      <c r="C1666" s="1011" t="str">
        <f>G1315</f>
        <v>25</v>
      </c>
      <c r="D1666" s="1011">
        <f>F1317</f>
        <v>0</v>
      </c>
      <c r="E1666" s="1011">
        <f>F1319</f>
        <v>0</v>
      </c>
      <c r="F1666" s="1011">
        <f>J1319</f>
        <v>0</v>
      </c>
      <c r="G1666" s="1011" t="str">
        <f>V1321</f>
        <v>?</v>
      </c>
      <c r="H1666" s="1011" t="str">
        <f>X1321</f>
        <v>?</v>
      </c>
      <c r="I1666" s="1011" t="str">
        <f>I1323</f>
        <v>?</v>
      </c>
      <c r="J1666" s="1011" t="str">
        <f>Q1325</f>
        <v>?</v>
      </c>
      <c r="K1666" s="1011" t="str">
        <f>T1325</f>
        <v>?</v>
      </c>
      <c r="L1666" s="1011" t="str">
        <f>W1325</f>
        <v>?</v>
      </c>
      <c r="M1666" s="1011">
        <f>J1329</f>
        <v>0</v>
      </c>
      <c r="N1666" s="1011">
        <f>P1329</f>
        <v>0</v>
      </c>
      <c r="O1666" s="1011">
        <f>U1329</f>
        <v>0</v>
      </c>
      <c r="P1666" s="1011">
        <f>J1333</f>
        <v>0</v>
      </c>
      <c r="Q1666" s="1011">
        <f>P1333</f>
        <v>0</v>
      </c>
      <c r="R1666" s="1011">
        <f>U1333</f>
        <v>0</v>
      </c>
      <c r="S1666" s="1011">
        <f>U1337</f>
        <v>0</v>
      </c>
      <c r="T1666" s="1011" t="str">
        <f>D1341</f>
        <v>?</v>
      </c>
      <c r="U1666" s="1012" t="str">
        <f>D1343</f>
        <v>?</v>
      </c>
      <c r="V1666" s="1011" t="str">
        <f>D1345</f>
        <v>?</v>
      </c>
      <c r="W1666" s="1012" t="str">
        <f>D1347</f>
        <v>?</v>
      </c>
      <c r="X1666" s="1011">
        <f>F1349</f>
        <v>0</v>
      </c>
      <c r="Y1666" s="1012" t="str">
        <f>L1341</f>
        <v>?</v>
      </c>
      <c r="Z1666" s="1013" t="str">
        <f>L1343</f>
        <v>?</v>
      </c>
      <c r="AA1666" s="1014" t="str">
        <f>L1345</f>
        <v>?</v>
      </c>
      <c r="AB1666" s="1012" t="str">
        <f>L1347</f>
        <v>?</v>
      </c>
      <c r="AC1666" s="1012" t="str">
        <f>L1349</f>
        <v>?</v>
      </c>
      <c r="AD1666" s="1012" t="str">
        <f>T1341</f>
        <v>?</v>
      </c>
      <c r="AE1666" s="1012" t="str">
        <f>T1343</f>
        <v>?</v>
      </c>
      <c r="AF1666" s="1012" t="str">
        <f>T1345</f>
        <v>?</v>
      </c>
      <c r="AG1666" s="1012" t="str">
        <f>T1347</f>
        <v>?</v>
      </c>
      <c r="AH1666" s="1012" t="str">
        <f>T1349</f>
        <v>?</v>
      </c>
      <c r="AI1666" s="1012">
        <f>I1356</f>
        <v>0</v>
      </c>
      <c r="AJ1666" s="1012">
        <f>I1358</f>
        <v>0</v>
      </c>
      <c r="AK1666" s="1012">
        <f>I1360</f>
        <v>0</v>
      </c>
      <c r="AL1666" s="1012" t="str">
        <f>W1366</f>
        <v>?</v>
      </c>
    </row>
    <row r="1667" spans="1:38" s="1007" customFormat="1" x14ac:dyDescent="0.2">
      <c r="A1667" s="1011" t="str">
        <f>U1369</f>
        <v>00000000</v>
      </c>
      <c r="B1667" s="1011" t="str">
        <f>H1369</f>
        <v/>
      </c>
      <c r="C1667" s="1011" t="str">
        <f>G1369</f>
        <v>26</v>
      </c>
      <c r="D1667" s="1011">
        <f>F1371</f>
        <v>0</v>
      </c>
      <c r="E1667" s="1011">
        <f>F1373</f>
        <v>0</v>
      </c>
      <c r="F1667" s="1011">
        <f>J1373</f>
        <v>0</v>
      </c>
      <c r="G1667" s="1011" t="str">
        <f>V1375</f>
        <v>?</v>
      </c>
      <c r="H1667" s="1011" t="str">
        <f>X1375</f>
        <v>?</v>
      </c>
      <c r="I1667" s="1011" t="str">
        <f>I1377</f>
        <v>?</v>
      </c>
      <c r="J1667" s="1011" t="str">
        <f>Q1379</f>
        <v>?</v>
      </c>
      <c r="K1667" s="1011" t="str">
        <f>T1379</f>
        <v>?</v>
      </c>
      <c r="L1667" s="1011" t="str">
        <f>W1379</f>
        <v>?</v>
      </c>
      <c r="M1667" s="1011">
        <f>J1383</f>
        <v>0</v>
      </c>
      <c r="N1667" s="1011">
        <f>P1383</f>
        <v>0</v>
      </c>
      <c r="O1667" s="1011">
        <f>U1383</f>
        <v>0</v>
      </c>
      <c r="P1667" s="1011">
        <f>J1387</f>
        <v>0</v>
      </c>
      <c r="Q1667" s="1011">
        <f>P1387</f>
        <v>0</v>
      </c>
      <c r="R1667" s="1011">
        <f>U1387</f>
        <v>0</v>
      </c>
      <c r="S1667" s="1011">
        <f>U1391</f>
        <v>0</v>
      </c>
      <c r="T1667" s="1011" t="str">
        <f>D1395</f>
        <v>?</v>
      </c>
      <c r="U1667" s="1012" t="str">
        <f>D1397</f>
        <v>?</v>
      </c>
      <c r="V1667" s="1011" t="str">
        <f>D1399</f>
        <v>?</v>
      </c>
      <c r="W1667" s="1012" t="str">
        <f>D1401</f>
        <v>?</v>
      </c>
      <c r="X1667" s="1011">
        <f>F1403</f>
        <v>0</v>
      </c>
      <c r="Y1667" s="1012" t="str">
        <f>L1395</f>
        <v>?</v>
      </c>
      <c r="Z1667" s="1013" t="str">
        <f>L1397</f>
        <v>?</v>
      </c>
      <c r="AA1667" s="1014" t="str">
        <f>L1399</f>
        <v>?</v>
      </c>
      <c r="AB1667" s="1012" t="str">
        <f>L1401</f>
        <v>?</v>
      </c>
      <c r="AC1667" s="1012" t="str">
        <f>L1403</f>
        <v>?</v>
      </c>
      <c r="AD1667" s="1012" t="str">
        <f>T1395</f>
        <v>?</v>
      </c>
      <c r="AE1667" s="1012" t="str">
        <f>T1397</f>
        <v>?</v>
      </c>
      <c r="AF1667" s="1012" t="str">
        <f>T1399</f>
        <v>?</v>
      </c>
      <c r="AG1667" s="1012" t="str">
        <f>T1401</f>
        <v>?</v>
      </c>
      <c r="AH1667" s="1012" t="str">
        <f>T1403</f>
        <v>?</v>
      </c>
      <c r="AI1667" s="1012">
        <f>I1410</f>
        <v>0</v>
      </c>
      <c r="AJ1667" s="1012">
        <f>I1412</f>
        <v>0</v>
      </c>
      <c r="AK1667" s="1012">
        <f>I1414</f>
        <v>0</v>
      </c>
      <c r="AL1667" s="1012" t="str">
        <f>W1420</f>
        <v>?</v>
      </c>
    </row>
    <row r="1668" spans="1:38" s="1007" customFormat="1" x14ac:dyDescent="0.2">
      <c r="A1668" s="1011" t="str">
        <f>U1423</f>
        <v>00000000</v>
      </c>
      <c r="B1668" s="1011" t="str">
        <f>H1423</f>
        <v/>
      </c>
      <c r="C1668" s="1011" t="str">
        <f>G1423</f>
        <v>27</v>
      </c>
      <c r="D1668" s="1011">
        <f>F1425</f>
        <v>0</v>
      </c>
      <c r="E1668" s="1011">
        <f>F1427</f>
        <v>0</v>
      </c>
      <c r="F1668" s="1011">
        <f>J1427</f>
        <v>0</v>
      </c>
      <c r="G1668" s="1011" t="str">
        <f>V1429</f>
        <v>?</v>
      </c>
      <c r="H1668" s="1011" t="str">
        <f>X1429</f>
        <v>?</v>
      </c>
      <c r="I1668" s="1011" t="str">
        <f>I1431</f>
        <v>?</v>
      </c>
      <c r="J1668" s="1011" t="str">
        <f>Q1433</f>
        <v>?</v>
      </c>
      <c r="K1668" s="1011" t="str">
        <f>T1433</f>
        <v>?</v>
      </c>
      <c r="L1668" s="1011" t="str">
        <f>W1433</f>
        <v>?</v>
      </c>
      <c r="M1668" s="1011">
        <f>J1437</f>
        <v>0</v>
      </c>
      <c r="N1668" s="1011">
        <f>P1437</f>
        <v>0</v>
      </c>
      <c r="O1668" s="1011">
        <f>U1437</f>
        <v>0</v>
      </c>
      <c r="P1668" s="1011">
        <f>J1441</f>
        <v>0</v>
      </c>
      <c r="Q1668" s="1011">
        <f>P1441</f>
        <v>0</v>
      </c>
      <c r="R1668" s="1011">
        <f>U1441</f>
        <v>0</v>
      </c>
      <c r="S1668" s="1011">
        <f>U1445</f>
        <v>0</v>
      </c>
      <c r="T1668" s="1011" t="str">
        <f>D1449</f>
        <v>?</v>
      </c>
      <c r="U1668" s="1012" t="str">
        <f>D1451</f>
        <v>?</v>
      </c>
      <c r="V1668" s="1011" t="str">
        <f>D1453</f>
        <v>?</v>
      </c>
      <c r="W1668" s="1012" t="str">
        <f>D1455</f>
        <v>?</v>
      </c>
      <c r="X1668" s="1011">
        <f>F1457</f>
        <v>0</v>
      </c>
      <c r="Y1668" s="1012" t="str">
        <f>L1449</f>
        <v>?</v>
      </c>
      <c r="Z1668" s="1013" t="str">
        <f>L1451</f>
        <v>?</v>
      </c>
      <c r="AA1668" s="1014" t="str">
        <f>L1453</f>
        <v>?</v>
      </c>
      <c r="AB1668" s="1012" t="str">
        <f>L1455</f>
        <v>?</v>
      </c>
      <c r="AC1668" s="1012" t="str">
        <f>L1457</f>
        <v>?</v>
      </c>
      <c r="AD1668" s="1012" t="str">
        <f>T1449</f>
        <v>?</v>
      </c>
      <c r="AE1668" s="1012" t="str">
        <f>T1451</f>
        <v>?</v>
      </c>
      <c r="AF1668" s="1012" t="str">
        <f>T1453</f>
        <v>?</v>
      </c>
      <c r="AG1668" s="1012" t="str">
        <f>T1455</f>
        <v>?</v>
      </c>
      <c r="AH1668" s="1012" t="str">
        <f>T1457</f>
        <v>?</v>
      </c>
      <c r="AI1668" s="1012">
        <f>I1464</f>
        <v>0</v>
      </c>
      <c r="AJ1668" s="1012">
        <f>I1466</f>
        <v>0</v>
      </c>
      <c r="AK1668" s="1012">
        <f>I1468</f>
        <v>0</v>
      </c>
      <c r="AL1668" s="1012" t="str">
        <f>W1474</f>
        <v>?</v>
      </c>
    </row>
    <row r="1669" spans="1:38" s="1007" customFormat="1" x14ac:dyDescent="0.2">
      <c r="A1669" s="1011" t="str">
        <f>U1477</f>
        <v>00000000</v>
      </c>
      <c r="B1669" s="1011" t="str">
        <f>H1477</f>
        <v/>
      </c>
      <c r="C1669" s="1011" t="str">
        <f>G1477</f>
        <v>28</v>
      </c>
      <c r="D1669" s="1011">
        <f>F1479</f>
        <v>0</v>
      </c>
      <c r="E1669" s="1011">
        <f>F1481</f>
        <v>0</v>
      </c>
      <c r="F1669" s="1011">
        <f>J1481</f>
        <v>0</v>
      </c>
      <c r="G1669" s="1011" t="str">
        <f>V1483</f>
        <v>?</v>
      </c>
      <c r="H1669" s="1011" t="str">
        <f>X1483</f>
        <v>?</v>
      </c>
      <c r="I1669" s="1011" t="str">
        <f>I1485</f>
        <v>?</v>
      </c>
      <c r="J1669" s="1011" t="str">
        <f>Q1487</f>
        <v>?</v>
      </c>
      <c r="K1669" s="1011" t="str">
        <f>T1487</f>
        <v>?</v>
      </c>
      <c r="L1669" s="1011" t="str">
        <f>W1487</f>
        <v>?</v>
      </c>
      <c r="M1669" s="1011">
        <f>J1491</f>
        <v>0</v>
      </c>
      <c r="N1669" s="1011">
        <f>P1491</f>
        <v>0</v>
      </c>
      <c r="O1669" s="1011">
        <f>U1491</f>
        <v>0</v>
      </c>
      <c r="P1669" s="1011">
        <f>J1495</f>
        <v>0</v>
      </c>
      <c r="Q1669" s="1011">
        <f>P1495</f>
        <v>0</v>
      </c>
      <c r="R1669" s="1011">
        <f>U1495</f>
        <v>0</v>
      </c>
      <c r="S1669" s="1011">
        <f>U1499</f>
        <v>0</v>
      </c>
      <c r="T1669" s="1011" t="str">
        <f>D1503</f>
        <v>?</v>
      </c>
      <c r="U1669" s="1012" t="str">
        <f>D1505</f>
        <v>?</v>
      </c>
      <c r="V1669" s="1011" t="str">
        <f>D1507</f>
        <v>?</v>
      </c>
      <c r="W1669" s="1012" t="str">
        <f>D1509</f>
        <v>?</v>
      </c>
      <c r="X1669" s="1011">
        <f>F1511</f>
        <v>0</v>
      </c>
      <c r="Y1669" s="1012" t="str">
        <f>L1503</f>
        <v>?</v>
      </c>
      <c r="Z1669" s="1013" t="str">
        <f>L1505</f>
        <v>?</v>
      </c>
      <c r="AA1669" s="1014" t="str">
        <f>L1507</f>
        <v>?</v>
      </c>
      <c r="AB1669" s="1012" t="str">
        <f>L1509</f>
        <v>?</v>
      </c>
      <c r="AC1669" s="1012" t="str">
        <f>L1511</f>
        <v>?</v>
      </c>
      <c r="AD1669" s="1012" t="str">
        <f>T1503</f>
        <v>?</v>
      </c>
      <c r="AE1669" s="1012" t="str">
        <f>T1505</f>
        <v>?</v>
      </c>
      <c r="AF1669" s="1012" t="str">
        <f>T1507</f>
        <v>?</v>
      </c>
      <c r="AG1669" s="1012" t="str">
        <f>T1509</f>
        <v>?</v>
      </c>
      <c r="AH1669" s="1012" t="str">
        <f>T1511</f>
        <v>?</v>
      </c>
      <c r="AI1669" s="1012">
        <f>I1518</f>
        <v>0</v>
      </c>
      <c r="AJ1669" s="1012">
        <f>I1520</f>
        <v>0</v>
      </c>
      <c r="AK1669" s="1012">
        <f>I1522</f>
        <v>0</v>
      </c>
      <c r="AL1669" s="1012" t="str">
        <f>W1528</f>
        <v>?</v>
      </c>
    </row>
    <row r="1670" spans="1:38" s="1007" customFormat="1" x14ac:dyDescent="0.2">
      <c r="A1670" s="1011" t="str">
        <f>U1531</f>
        <v>00000000</v>
      </c>
      <c r="B1670" s="1011" t="str">
        <f>H1531</f>
        <v/>
      </c>
      <c r="C1670" s="1011" t="str">
        <f>G1531</f>
        <v>29</v>
      </c>
      <c r="D1670" s="1011">
        <f>F1533</f>
        <v>0</v>
      </c>
      <c r="E1670" s="1011">
        <f>F1535</f>
        <v>0</v>
      </c>
      <c r="F1670" s="1011">
        <f>J1535</f>
        <v>0</v>
      </c>
      <c r="G1670" s="1011" t="str">
        <f>V1537</f>
        <v>?</v>
      </c>
      <c r="H1670" s="1011" t="str">
        <f>X1537</f>
        <v>?</v>
      </c>
      <c r="I1670" s="1011" t="str">
        <f>I1539</f>
        <v>?</v>
      </c>
      <c r="J1670" s="1011" t="str">
        <f>Q1541</f>
        <v>?</v>
      </c>
      <c r="K1670" s="1011" t="str">
        <f>T1541</f>
        <v>?</v>
      </c>
      <c r="L1670" s="1011" t="str">
        <f>W1541</f>
        <v>?</v>
      </c>
      <c r="M1670" s="1011">
        <f>J1545</f>
        <v>0</v>
      </c>
      <c r="N1670" s="1011">
        <f>P1545</f>
        <v>0</v>
      </c>
      <c r="O1670" s="1011">
        <f>U1545</f>
        <v>0</v>
      </c>
      <c r="P1670" s="1011">
        <f>J1549</f>
        <v>0</v>
      </c>
      <c r="Q1670" s="1011">
        <f>P1549</f>
        <v>0</v>
      </c>
      <c r="R1670" s="1011">
        <f>U1549</f>
        <v>0</v>
      </c>
      <c r="S1670" s="1011">
        <f>U1553</f>
        <v>0</v>
      </c>
      <c r="T1670" s="1011" t="str">
        <f>D1557</f>
        <v>?</v>
      </c>
      <c r="U1670" s="1012" t="str">
        <f>D1559</f>
        <v>?</v>
      </c>
      <c r="V1670" s="1011" t="str">
        <f>D1561</f>
        <v>?</v>
      </c>
      <c r="W1670" s="1012" t="str">
        <f>D1563</f>
        <v>?</v>
      </c>
      <c r="X1670" s="1011">
        <f>F1565</f>
        <v>0</v>
      </c>
      <c r="Y1670" s="1012" t="str">
        <f>L1557</f>
        <v>?</v>
      </c>
      <c r="Z1670" s="1013" t="str">
        <f>L1559</f>
        <v>?</v>
      </c>
      <c r="AA1670" s="1014" t="str">
        <f>L1561</f>
        <v>?</v>
      </c>
      <c r="AB1670" s="1012" t="str">
        <f>L1563</f>
        <v>?</v>
      </c>
      <c r="AC1670" s="1012" t="str">
        <f>L1565</f>
        <v>?</v>
      </c>
      <c r="AD1670" s="1012" t="str">
        <f>T1557</f>
        <v>?</v>
      </c>
      <c r="AE1670" s="1012" t="str">
        <f>T1559</f>
        <v>?</v>
      </c>
      <c r="AF1670" s="1012" t="str">
        <f>T1561</f>
        <v>?</v>
      </c>
      <c r="AG1670" s="1012" t="str">
        <f>T1563</f>
        <v>?</v>
      </c>
      <c r="AH1670" s="1012" t="str">
        <f>T1565</f>
        <v>?</v>
      </c>
      <c r="AI1670" s="1012">
        <f>I1572</f>
        <v>0</v>
      </c>
      <c r="AJ1670" s="1012">
        <f>I1574</f>
        <v>0</v>
      </c>
      <c r="AK1670" s="1012">
        <f>I1576</f>
        <v>0</v>
      </c>
      <c r="AL1670" s="1012" t="str">
        <f>W1582</f>
        <v>?</v>
      </c>
    </row>
    <row r="1671" spans="1:38" s="1007" customFormat="1" x14ac:dyDescent="0.2">
      <c r="A1671" s="1011" t="str">
        <f>U1585</f>
        <v>00000000</v>
      </c>
      <c r="B1671" s="1011" t="str">
        <f>H1585</f>
        <v/>
      </c>
      <c r="C1671" s="1011" t="str">
        <f>G1585</f>
        <v>30</v>
      </c>
      <c r="D1671" s="1011">
        <f>F1587</f>
        <v>0</v>
      </c>
      <c r="E1671" s="1011">
        <f>F1589</f>
        <v>0</v>
      </c>
      <c r="F1671" s="1011">
        <f>J1589</f>
        <v>0</v>
      </c>
      <c r="G1671" s="1011" t="str">
        <f>V1591</f>
        <v>?</v>
      </c>
      <c r="H1671" s="1011" t="str">
        <f>X1591</f>
        <v>?</v>
      </c>
      <c r="I1671" s="1011" t="str">
        <f>I1593</f>
        <v>?</v>
      </c>
      <c r="J1671" s="1011" t="str">
        <f>Q1595</f>
        <v>?</v>
      </c>
      <c r="K1671" s="1011" t="str">
        <f>T1595</f>
        <v>?</v>
      </c>
      <c r="L1671" s="1011" t="str">
        <f>W1595</f>
        <v>?</v>
      </c>
      <c r="M1671" s="1011">
        <f>J1599</f>
        <v>0</v>
      </c>
      <c r="N1671" s="1011">
        <f>P1599</f>
        <v>0</v>
      </c>
      <c r="O1671" s="1011">
        <f>U1599</f>
        <v>0</v>
      </c>
      <c r="P1671" s="1011">
        <f>J1603</f>
        <v>0</v>
      </c>
      <c r="Q1671" s="1011">
        <f>P1603</f>
        <v>0</v>
      </c>
      <c r="R1671" s="1011">
        <f>U1603</f>
        <v>0</v>
      </c>
      <c r="S1671" s="1011">
        <f>U1607</f>
        <v>0</v>
      </c>
      <c r="T1671" s="1011" t="str">
        <f>D1611</f>
        <v>?</v>
      </c>
      <c r="U1671" s="1012" t="str">
        <f>D1613</f>
        <v>?</v>
      </c>
      <c r="V1671" s="1011" t="str">
        <f>D1615</f>
        <v>?</v>
      </c>
      <c r="W1671" s="1012" t="str">
        <f>D1617</f>
        <v>?</v>
      </c>
      <c r="X1671" s="1011">
        <f>F1619</f>
        <v>0</v>
      </c>
      <c r="Y1671" s="1012" t="str">
        <f>L1611</f>
        <v>?</v>
      </c>
      <c r="Z1671" s="1013" t="str">
        <f>L1613</f>
        <v>?</v>
      </c>
      <c r="AA1671" s="1014" t="str">
        <f>L1615</f>
        <v>?</v>
      </c>
      <c r="AB1671" s="1012" t="str">
        <f>L1617</f>
        <v>?</v>
      </c>
      <c r="AC1671" s="1012" t="str">
        <f>L1619</f>
        <v>?</v>
      </c>
      <c r="AD1671" s="1012" t="str">
        <f>T1611</f>
        <v>?</v>
      </c>
      <c r="AE1671" s="1012" t="str">
        <f>T1613</f>
        <v>?</v>
      </c>
      <c r="AF1671" s="1012" t="str">
        <f>T1615</f>
        <v>?</v>
      </c>
      <c r="AG1671" s="1012" t="str">
        <f>T1617</f>
        <v>?</v>
      </c>
      <c r="AH1671" s="1012" t="str">
        <f>T1619</f>
        <v>?</v>
      </c>
      <c r="AI1671" s="1012">
        <f>I1626</f>
        <v>0</v>
      </c>
      <c r="AJ1671" s="1012">
        <f>I1628</f>
        <v>0</v>
      </c>
      <c r="AK1671" s="1012">
        <f>I1630</f>
        <v>0</v>
      </c>
      <c r="AL1671" s="1012" t="str">
        <f>W1636</f>
        <v>?</v>
      </c>
    </row>
  </sheetData>
  <sheetProtection password="C039" sheet="1" objects="1" scenarios="1" selectLockedCells="1"/>
  <mergeCells count="819">
    <mergeCell ref="C16:X16"/>
    <mergeCell ref="D17:E17"/>
    <mergeCell ref="G17:H17"/>
    <mergeCell ref="C19:F19"/>
    <mergeCell ref="H19:T19"/>
    <mergeCell ref="U19:X19"/>
    <mergeCell ref="B2:Z2"/>
    <mergeCell ref="L4:Q4"/>
    <mergeCell ref="S4:X4"/>
    <mergeCell ref="C7:X7"/>
    <mergeCell ref="L10:X10"/>
    <mergeCell ref="C14:X14"/>
    <mergeCell ref="C31:X31"/>
    <mergeCell ref="J33:L33"/>
    <mergeCell ref="P33:R33"/>
    <mergeCell ref="U33:W33"/>
    <mergeCell ref="C35:X35"/>
    <mergeCell ref="J37:L37"/>
    <mergeCell ref="P37:R37"/>
    <mergeCell ref="U37:W37"/>
    <mergeCell ref="F21:X21"/>
    <mergeCell ref="F23:G23"/>
    <mergeCell ref="J23:X23"/>
    <mergeCell ref="C25:T25"/>
    <mergeCell ref="I27:X27"/>
    <mergeCell ref="I62:X62"/>
    <mergeCell ref="I64:X64"/>
    <mergeCell ref="C67:X67"/>
    <mergeCell ref="C70:T70"/>
    <mergeCell ref="W70:X70"/>
    <mergeCell ref="C73:F73"/>
    <mergeCell ref="H73:T73"/>
    <mergeCell ref="U73:X73"/>
    <mergeCell ref="C39:X39"/>
    <mergeCell ref="U41:W41"/>
    <mergeCell ref="C43:X43"/>
    <mergeCell ref="F53:J53"/>
    <mergeCell ref="C56:X56"/>
    <mergeCell ref="I60:X60"/>
    <mergeCell ref="J87:L87"/>
    <mergeCell ref="P87:R87"/>
    <mergeCell ref="U87:W87"/>
    <mergeCell ref="C89:X89"/>
    <mergeCell ref="J91:L91"/>
    <mergeCell ref="P91:R91"/>
    <mergeCell ref="U91:W91"/>
    <mergeCell ref="F75:X75"/>
    <mergeCell ref="F77:G77"/>
    <mergeCell ref="J77:X77"/>
    <mergeCell ref="C79:T79"/>
    <mergeCell ref="I81:X81"/>
    <mergeCell ref="C85:X85"/>
    <mergeCell ref="I118:X118"/>
    <mergeCell ref="C121:X121"/>
    <mergeCell ref="C124:T124"/>
    <mergeCell ref="W124:X124"/>
    <mergeCell ref="C127:F127"/>
    <mergeCell ref="H127:T127"/>
    <mergeCell ref="U127:X127"/>
    <mergeCell ref="C93:X93"/>
    <mergeCell ref="U95:W95"/>
    <mergeCell ref="C97:X97"/>
    <mergeCell ref="C110:X110"/>
    <mergeCell ref="I114:X114"/>
    <mergeCell ref="I116:X116"/>
    <mergeCell ref="J141:L141"/>
    <mergeCell ref="P141:R141"/>
    <mergeCell ref="U141:W141"/>
    <mergeCell ref="C143:X143"/>
    <mergeCell ref="J145:L145"/>
    <mergeCell ref="P145:R145"/>
    <mergeCell ref="U145:W145"/>
    <mergeCell ref="F129:X129"/>
    <mergeCell ref="F131:G131"/>
    <mergeCell ref="J131:X131"/>
    <mergeCell ref="C133:T133"/>
    <mergeCell ref="I135:X135"/>
    <mergeCell ref="C139:X139"/>
    <mergeCell ref="I172:X172"/>
    <mergeCell ref="C175:X175"/>
    <mergeCell ref="C178:T178"/>
    <mergeCell ref="W178:X178"/>
    <mergeCell ref="C181:F181"/>
    <mergeCell ref="H181:T181"/>
    <mergeCell ref="U181:X181"/>
    <mergeCell ref="C147:X147"/>
    <mergeCell ref="U149:W149"/>
    <mergeCell ref="C151:X151"/>
    <mergeCell ref="C164:X164"/>
    <mergeCell ref="I168:X168"/>
    <mergeCell ref="I170:X170"/>
    <mergeCell ref="J195:L195"/>
    <mergeCell ref="P195:R195"/>
    <mergeCell ref="U195:W195"/>
    <mergeCell ref="C197:X197"/>
    <mergeCell ref="J199:L199"/>
    <mergeCell ref="P199:R199"/>
    <mergeCell ref="U199:W199"/>
    <mergeCell ref="F183:X183"/>
    <mergeCell ref="F185:G185"/>
    <mergeCell ref="J185:X185"/>
    <mergeCell ref="C187:T187"/>
    <mergeCell ref="I189:X189"/>
    <mergeCell ref="C193:X193"/>
    <mergeCell ref="I226:X226"/>
    <mergeCell ref="C229:X229"/>
    <mergeCell ref="C232:T232"/>
    <mergeCell ref="W232:X232"/>
    <mergeCell ref="C235:F235"/>
    <mergeCell ref="H235:T235"/>
    <mergeCell ref="U235:X235"/>
    <mergeCell ref="C201:X201"/>
    <mergeCell ref="U203:W203"/>
    <mergeCell ref="C205:X205"/>
    <mergeCell ref="C218:X218"/>
    <mergeCell ref="I222:X222"/>
    <mergeCell ref="I224:X224"/>
    <mergeCell ref="J249:L249"/>
    <mergeCell ref="P249:R249"/>
    <mergeCell ref="U249:W249"/>
    <mergeCell ref="C251:X251"/>
    <mergeCell ref="J253:L253"/>
    <mergeCell ref="P253:R253"/>
    <mergeCell ref="U253:W253"/>
    <mergeCell ref="F237:X237"/>
    <mergeCell ref="F239:G239"/>
    <mergeCell ref="J239:X239"/>
    <mergeCell ref="C241:T241"/>
    <mergeCell ref="I243:X243"/>
    <mergeCell ref="C247:X247"/>
    <mergeCell ref="I280:X280"/>
    <mergeCell ref="C283:X283"/>
    <mergeCell ref="C286:T286"/>
    <mergeCell ref="W286:X286"/>
    <mergeCell ref="C289:F289"/>
    <mergeCell ref="H289:T289"/>
    <mergeCell ref="U289:X289"/>
    <mergeCell ref="C255:X255"/>
    <mergeCell ref="U257:W257"/>
    <mergeCell ref="C259:X259"/>
    <mergeCell ref="C272:X272"/>
    <mergeCell ref="I276:X276"/>
    <mergeCell ref="I278:X278"/>
    <mergeCell ref="J303:L303"/>
    <mergeCell ref="P303:R303"/>
    <mergeCell ref="U303:W303"/>
    <mergeCell ref="C305:X305"/>
    <mergeCell ref="J307:L307"/>
    <mergeCell ref="P307:R307"/>
    <mergeCell ref="U307:W307"/>
    <mergeCell ref="F291:X291"/>
    <mergeCell ref="F293:G293"/>
    <mergeCell ref="J293:X293"/>
    <mergeCell ref="C295:T295"/>
    <mergeCell ref="I297:X297"/>
    <mergeCell ref="C301:X301"/>
    <mergeCell ref="I334:X334"/>
    <mergeCell ref="C337:X337"/>
    <mergeCell ref="C340:T340"/>
    <mergeCell ref="W340:X340"/>
    <mergeCell ref="C343:F343"/>
    <mergeCell ref="H343:T343"/>
    <mergeCell ref="U343:X343"/>
    <mergeCell ref="C309:X309"/>
    <mergeCell ref="U311:W311"/>
    <mergeCell ref="C313:X313"/>
    <mergeCell ref="C326:X326"/>
    <mergeCell ref="I330:X330"/>
    <mergeCell ref="I332:X332"/>
    <mergeCell ref="J357:L357"/>
    <mergeCell ref="P357:R357"/>
    <mergeCell ref="U357:W357"/>
    <mergeCell ref="C359:X359"/>
    <mergeCell ref="J361:L361"/>
    <mergeCell ref="P361:R361"/>
    <mergeCell ref="U361:W361"/>
    <mergeCell ref="F345:X345"/>
    <mergeCell ref="F347:G347"/>
    <mergeCell ref="J347:X347"/>
    <mergeCell ref="C349:T349"/>
    <mergeCell ref="I351:X351"/>
    <mergeCell ref="C355:X355"/>
    <mergeCell ref="I388:X388"/>
    <mergeCell ref="C391:X391"/>
    <mergeCell ref="C394:T394"/>
    <mergeCell ref="W394:X394"/>
    <mergeCell ref="C397:F397"/>
    <mergeCell ref="H397:T397"/>
    <mergeCell ref="U397:X397"/>
    <mergeCell ref="C363:X363"/>
    <mergeCell ref="U365:W365"/>
    <mergeCell ref="C367:X367"/>
    <mergeCell ref="C380:X380"/>
    <mergeCell ref="I384:X384"/>
    <mergeCell ref="I386:X386"/>
    <mergeCell ref="J411:L411"/>
    <mergeCell ref="P411:R411"/>
    <mergeCell ref="U411:W411"/>
    <mergeCell ref="C413:X413"/>
    <mergeCell ref="J415:L415"/>
    <mergeCell ref="P415:R415"/>
    <mergeCell ref="U415:W415"/>
    <mergeCell ref="F399:X399"/>
    <mergeCell ref="F401:G401"/>
    <mergeCell ref="J401:X401"/>
    <mergeCell ref="C403:T403"/>
    <mergeCell ref="I405:X405"/>
    <mergeCell ref="C409:X409"/>
    <mergeCell ref="I442:X442"/>
    <mergeCell ref="C445:X445"/>
    <mergeCell ref="C448:T448"/>
    <mergeCell ref="W448:X448"/>
    <mergeCell ref="C451:F451"/>
    <mergeCell ref="H451:T451"/>
    <mergeCell ref="U451:X451"/>
    <mergeCell ref="C417:X417"/>
    <mergeCell ref="U419:W419"/>
    <mergeCell ref="C421:X421"/>
    <mergeCell ref="C434:X434"/>
    <mergeCell ref="I438:X438"/>
    <mergeCell ref="I440:X440"/>
    <mergeCell ref="J465:L465"/>
    <mergeCell ref="P465:R465"/>
    <mergeCell ref="U465:W465"/>
    <mergeCell ref="C467:X467"/>
    <mergeCell ref="J469:L469"/>
    <mergeCell ref="P469:R469"/>
    <mergeCell ref="U469:W469"/>
    <mergeCell ref="F453:X453"/>
    <mergeCell ref="F455:G455"/>
    <mergeCell ref="J455:X455"/>
    <mergeCell ref="C457:T457"/>
    <mergeCell ref="I459:X459"/>
    <mergeCell ref="C463:X463"/>
    <mergeCell ref="I496:X496"/>
    <mergeCell ref="C499:X499"/>
    <mergeCell ref="C502:T502"/>
    <mergeCell ref="W502:X502"/>
    <mergeCell ref="C505:F505"/>
    <mergeCell ref="H505:T505"/>
    <mergeCell ref="U505:X505"/>
    <mergeCell ref="C471:X471"/>
    <mergeCell ref="U473:W473"/>
    <mergeCell ref="C475:X475"/>
    <mergeCell ref="C488:X488"/>
    <mergeCell ref="I492:X492"/>
    <mergeCell ref="I494:X494"/>
    <mergeCell ref="J519:L519"/>
    <mergeCell ref="P519:R519"/>
    <mergeCell ref="U519:W519"/>
    <mergeCell ref="C521:X521"/>
    <mergeCell ref="J523:L523"/>
    <mergeCell ref="P523:R523"/>
    <mergeCell ref="U523:W523"/>
    <mergeCell ref="F507:X507"/>
    <mergeCell ref="F509:G509"/>
    <mergeCell ref="J509:X509"/>
    <mergeCell ref="C511:T511"/>
    <mergeCell ref="I513:X513"/>
    <mergeCell ref="C517:X517"/>
    <mergeCell ref="I550:X550"/>
    <mergeCell ref="C553:X553"/>
    <mergeCell ref="C556:T556"/>
    <mergeCell ref="W556:X556"/>
    <mergeCell ref="C559:F559"/>
    <mergeCell ref="H559:T559"/>
    <mergeCell ref="U559:X559"/>
    <mergeCell ref="C525:X525"/>
    <mergeCell ref="U527:W527"/>
    <mergeCell ref="C529:X529"/>
    <mergeCell ref="C542:X542"/>
    <mergeCell ref="I546:X546"/>
    <mergeCell ref="I548:X548"/>
    <mergeCell ref="F539:J539"/>
    <mergeCell ref="J573:L573"/>
    <mergeCell ref="P573:R573"/>
    <mergeCell ref="U573:W573"/>
    <mergeCell ref="C575:X575"/>
    <mergeCell ref="J577:L577"/>
    <mergeCell ref="P577:R577"/>
    <mergeCell ref="U577:W577"/>
    <mergeCell ref="F561:X561"/>
    <mergeCell ref="F563:G563"/>
    <mergeCell ref="J563:X563"/>
    <mergeCell ref="C565:T565"/>
    <mergeCell ref="I567:X567"/>
    <mergeCell ref="C571:X571"/>
    <mergeCell ref="I604:X604"/>
    <mergeCell ref="C607:X607"/>
    <mergeCell ref="C610:T610"/>
    <mergeCell ref="W610:X610"/>
    <mergeCell ref="C613:F613"/>
    <mergeCell ref="H613:T613"/>
    <mergeCell ref="U613:X613"/>
    <mergeCell ref="C579:X579"/>
    <mergeCell ref="U581:W581"/>
    <mergeCell ref="C583:X583"/>
    <mergeCell ref="C596:X596"/>
    <mergeCell ref="I600:X600"/>
    <mergeCell ref="I602:X602"/>
    <mergeCell ref="F593:J593"/>
    <mergeCell ref="J627:L627"/>
    <mergeCell ref="P627:R627"/>
    <mergeCell ref="U627:W627"/>
    <mergeCell ref="C629:X629"/>
    <mergeCell ref="J631:L631"/>
    <mergeCell ref="P631:R631"/>
    <mergeCell ref="U631:W631"/>
    <mergeCell ref="F615:X615"/>
    <mergeCell ref="F617:G617"/>
    <mergeCell ref="J617:X617"/>
    <mergeCell ref="C619:T619"/>
    <mergeCell ref="I621:X621"/>
    <mergeCell ref="C625:X625"/>
    <mergeCell ref="I658:X658"/>
    <mergeCell ref="C661:X661"/>
    <mergeCell ref="C664:T664"/>
    <mergeCell ref="W664:X664"/>
    <mergeCell ref="C667:F667"/>
    <mergeCell ref="H667:T667"/>
    <mergeCell ref="U667:X667"/>
    <mergeCell ref="C633:X633"/>
    <mergeCell ref="U635:W635"/>
    <mergeCell ref="C637:X637"/>
    <mergeCell ref="C650:X650"/>
    <mergeCell ref="I654:X654"/>
    <mergeCell ref="I656:X656"/>
    <mergeCell ref="F647:J647"/>
    <mergeCell ref="J681:L681"/>
    <mergeCell ref="P681:R681"/>
    <mergeCell ref="U681:W681"/>
    <mergeCell ref="C683:X683"/>
    <mergeCell ref="J685:L685"/>
    <mergeCell ref="P685:R685"/>
    <mergeCell ref="U685:W685"/>
    <mergeCell ref="F669:X669"/>
    <mergeCell ref="F671:G671"/>
    <mergeCell ref="J671:X671"/>
    <mergeCell ref="C673:T673"/>
    <mergeCell ref="I675:X675"/>
    <mergeCell ref="C679:X679"/>
    <mergeCell ref="I712:X712"/>
    <mergeCell ref="C715:X715"/>
    <mergeCell ref="C718:T718"/>
    <mergeCell ref="W718:X718"/>
    <mergeCell ref="C721:F721"/>
    <mergeCell ref="H721:T721"/>
    <mergeCell ref="U721:X721"/>
    <mergeCell ref="C687:X687"/>
    <mergeCell ref="U689:W689"/>
    <mergeCell ref="C691:X691"/>
    <mergeCell ref="C704:X704"/>
    <mergeCell ref="I708:X708"/>
    <mergeCell ref="I710:X710"/>
    <mergeCell ref="F701:J701"/>
    <mergeCell ref="J735:L735"/>
    <mergeCell ref="P735:R735"/>
    <mergeCell ref="U735:W735"/>
    <mergeCell ref="C737:X737"/>
    <mergeCell ref="J739:L739"/>
    <mergeCell ref="P739:R739"/>
    <mergeCell ref="U739:W739"/>
    <mergeCell ref="F723:X723"/>
    <mergeCell ref="F725:G725"/>
    <mergeCell ref="J725:X725"/>
    <mergeCell ref="C727:T727"/>
    <mergeCell ref="I729:X729"/>
    <mergeCell ref="C733:X733"/>
    <mergeCell ref="I766:X766"/>
    <mergeCell ref="C769:X769"/>
    <mergeCell ref="C772:T772"/>
    <mergeCell ref="W772:X772"/>
    <mergeCell ref="C775:F775"/>
    <mergeCell ref="H775:T775"/>
    <mergeCell ref="U775:X775"/>
    <mergeCell ref="C741:X741"/>
    <mergeCell ref="U743:W743"/>
    <mergeCell ref="C745:X745"/>
    <mergeCell ref="C758:X758"/>
    <mergeCell ref="I762:X762"/>
    <mergeCell ref="I764:X764"/>
    <mergeCell ref="F755:J755"/>
    <mergeCell ref="J789:L789"/>
    <mergeCell ref="P789:R789"/>
    <mergeCell ref="U789:W789"/>
    <mergeCell ref="C791:X791"/>
    <mergeCell ref="J793:L793"/>
    <mergeCell ref="P793:R793"/>
    <mergeCell ref="U793:W793"/>
    <mergeCell ref="F777:X777"/>
    <mergeCell ref="F779:G779"/>
    <mergeCell ref="J779:X779"/>
    <mergeCell ref="C781:T781"/>
    <mergeCell ref="I783:X783"/>
    <mergeCell ref="C787:X787"/>
    <mergeCell ref="I820:X820"/>
    <mergeCell ref="C823:X823"/>
    <mergeCell ref="C826:T826"/>
    <mergeCell ref="W826:X826"/>
    <mergeCell ref="C829:F829"/>
    <mergeCell ref="H829:T829"/>
    <mergeCell ref="U829:X829"/>
    <mergeCell ref="C795:X795"/>
    <mergeCell ref="U797:W797"/>
    <mergeCell ref="C799:X799"/>
    <mergeCell ref="C812:X812"/>
    <mergeCell ref="I816:X816"/>
    <mergeCell ref="I818:X818"/>
    <mergeCell ref="F809:J809"/>
    <mergeCell ref="J843:L843"/>
    <mergeCell ref="P843:R843"/>
    <mergeCell ref="U843:W843"/>
    <mergeCell ref="C845:X845"/>
    <mergeCell ref="J847:L847"/>
    <mergeCell ref="P847:R847"/>
    <mergeCell ref="U847:W847"/>
    <mergeCell ref="F831:X831"/>
    <mergeCell ref="F833:G833"/>
    <mergeCell ref="J833:X833"/>
    <mergeCell ref="C835:T835"/>
    <mergeCell ref="I837:X837"/>
    <mergeCell ref="C841:X841"/>
    <mergeCell ref="I874:X874"/>
    <mergeCell ref="C877:X877"/>
    <mergeCell ref="C880:T880"/>
    <mergeCell ref="W880:X880"/>
    <mergeCell ref="C883:F883"/>
    <mergeCell ref="H883:T883"/>
    <mergeCell ref="U883:X883"/>
    <mergeCell ref="C849:X849"/>
    <mergeCell ref="U851:W851"/>
    <mergeCell ref="C853:X853"/>
    <mergeCell ref="C866:X866"/>
    <mergeCell ref="I870:X870"/>
    <mergeCell ref="I872:X872"/>
    <mergeCell ref="F863:J863"/>
    <mergeCell ref="J897:L897"/>
    <mergeCell ref="P897:R897"/>
    <mergeCell ref="U897:W897"/>
    <mergeCell ref="C899:X899"/>
    <mergeCell ref="J901:L901"/>
    <mergeCell ref="P901:R901"/>
    <mergeCell ref="U901:W901"/>
    <mergeCell ref="F885:X885"/>
    <mergeCell ref="F887:G887"/>
    <mergeCell ref="J887:X887"/>
    <mergeCell ref="C889:T889"/>
    <mergeCell ref="I891:X891"/>
    <mergeCell ref="C895:X895"/>
    <mergeCell ref="I928:X928"/>
    <mergeCell ref="C931:X931"/>
    <mergeCell ref="C934:T934"/>
    <mergeCell ref="W934:X934"/>
    <mergeCell ref="C937:F937"/>
    <mergeCell ref="H937:T937"/>
    <mergeCell ref="U937:X937"/>
    <mergeCell ref="C903:X903"/>
    <mergeCell ref="U905:W905"/>
    <mergeCell ref="C907:X907"/>
    <mergeCell ref="C920:X920"/>
    <mergeCell ref="I924:X924"/>
    <mergeCell ref="I926:X926"/>
    <mergeCell ref="F917:J917"/>
    <mergeCell ref="J951:L951"/>
    <mergeCell ref="P951:R951"/>
    <mergeCell ref="U951:W951"/>
    <mergeCell ref="C953:X953"/>
    <mergeCell ref="J955:L955"/>
    <mergeCell ref="P955:R955"/>
    <mergeCell ref="U955:W955"/>
    <mergeCell ref="F939:X939"/>
    <mergeCell ref="F941:G941"/>
    <mergeCell ref="J941:X941"/>
    <mergeCell ref="C943:T943"/>
    <mergeCell ref="I945:X945"/>
    <mergeCell ref="C949:X949"/>
    <mergeCell ref="I982:X982"/>
    <mergeCell ref="C985:X985"/>
    <mergeCell ref="C988:T988"/>
    <mergeCell ref="W988:X988"/>
    <mergeCell ref="C991:F991"/>
    <mergeCell ref="H991:T991"/>
    <mergeCell ref="U991:X991"/>
    <mergeCell ref="C957:X957"/>
    <mergeCell ref="U959:W959"/>
    <mergeCell ref="C961:X961"/>
    <mergeCell ref="C974:X974"/>
    <mergeCell ref="I978:X978"/>
    <mergeCell ref="I980:X980"/>
    <mergeCell ref="F971:J971"/>
    <mergeCell ref="J1005:L1005"/>
    <mergeCell ref="P1005:R1005"/>
    <mergeCell ref="U1005:W1005"/>
    <mergeCell ref="C1007:X1007"/>
    <mergeCell ref="J1009:L1009"/>
    <mergeCell ref="P1009:R1009"/>
    <mergeCell ref="U1009:W1009"/>
    <mergeCell ref="F993:X993"/>
    <mergeCell ref="F995:G995"/>
    <mergeCell ref="J995:X995"/>
    <mergeCell ref="C997:T997"/>
    <mergeCell ref="I999:X999"/>
    <mergeCell ref="C1003:X1003"/>
    <mergeCell ref="I1036:X1036"/>
    <mergeCell ref="C1039:X1039"/>
    <mergeCell ref="C1042:T1042"/>
    <mergeCell ref="W1042:X1042"/>
    <mergeCell ref="C1045:F1045"/>
    <mergeCell ref="H1045:T1045"/>
    <mergeCell ref="U1045:X1045"/>
    <mergeCell ref="C1011:X1011"/>
    <mergeCell ref="U1013:W1013"/>
    <mergeCell ref="C1015:X1015"/>
    <mergeCell ref="C1028:X1028"/>
    <mergeCell ref="I1032:X1032"/>
    <mergeCell ref="I1034:X1034"/>
    <mergeCell ref="F1025:J1025"/>
    <mergeCell ref="J1059:L1059"/>
    <mergeCell ref="P1059:R1059"/>
    <mergeCell ref="U1059:W1059"/>
    <mergeCell ref="C1061:X1061"/>
    <mergeCell ref="J1063:L1063"/>
    <mergeCell ref="P1063:R1063"/>
    <mergeCell ref="U1063:W1063"/>
    <mergeCell ref="F1047:X1047"/>
    <mergeCell ref="F1049:G1049"/>
    <mergeCell ref="J1049:X1049"/>
    <mergeCell ref="C1051:T1051"/>
    <mergeCell ref="I1053:X1053"/>
    <mergeCell ref="C1057:X1057"/>
    <mergeCell ref="I1090:X1090"/>
    <mergeCell ref="C1093:X1093"/>
    <mergeCell ref="C1096:T1096"/>
    <mergeCell ref="W1096:X1096"/>
    <mergeCell ref="C1099:F1099"/>
    <mergeCell ref="H1099:T1099"/>
    <mergeCell ref="U1099:X1099"/>
    <mergeCell ref="C1065:X1065"/>
    <mergeCell ref="U1067:W1067"/>
    <mergeCell ref="C1069:X1069"/>
    <mergeCell ref="C1082:X1082"/>
    <mergeCell ref="I1086:X1086"/>
    <mergeCell ref="I1088:X1088"/>
    <mergeCell ref="F1079:J1079"/>
    <mergeCell ref="J1113:L1113"/>
    <mergeCell ref="P1113:R1113"/>
    <mergeCell ref="U1113:W1113"/>
    <mergeCell ref="C1115:X1115"/>
    <mergeCell ref="J1117:L1117"/>
    <mergeCell ref="P1117:R1117"/>
    <mergeCell ref="U1117:W1117"/>
    <mergeCell ref="F1101:X1101"/>
    <mergeCell ref="F1103:G1103"/>
    <mergeCell ref="J1103:X1103"/>
    <mergeCell ref="C1105:T1105"/>
    <mergeCell ref="I1107:X1107"/>
    <mergeCell ref="C1111:X1111"/>
    <mergeCell ref="I1144:X1144"/>
    <mergeCell ref="C1147:X1147"/>
    <mergeCell ref="C1150:T1150"/>
    <mergeCell ref="W1150:X1150"/>
    <mergeCell ref="C1153:F1153"/>
    <mergeCell ref="H1153:T1153"/>
    <mergeCell ref="U1153:X1153"/>
    <mergeCell ref="C1119:X1119"/>
    <mergeCell ref="U1121:W1121"/>
    <mergeCell ref="C1123:X1123"/>
    <mergeCell ref="C1136:X1136"/>
    <mergeCell ref="I1140:X1140"/>
    <mergeCell ref="I1142:X1142"/>
    <mergeCell ref="F1133:J1133"/>
    <mergeCell ref="J1167:L1167"/>
    <mergeCell ref="P1167:R1167"/>
    <mergeCell ref="U1167:W1167"/>
    <mergeCell ref="C1169:X1169"/>
    <mergeCell ref="J1171:L1171"/>
    <mergeCell ref="P1171:R1171"/>
    <mergeCell ref="U1171:W1171"/>
    <mergeCell ref="F1155:X1155"/>
    <mergeCell ref="F1157:G1157"/>
    <mergeCell ref="J1157:X1157"/>
    <mergeCell ref="C1159:T1159"/>
    <mergeCell ref="I1161:X1161"/>
    <mergeCell ref="C1165:X1165"/>
    <mergeCell ref="I1198:X1198"/>
    <mergeCell ref="C1201:X1201"/>
    <mergeCell ref="C1204:T1204"/>
    <mergeCell ref="W1204:X1204"/>
    <mergeCell ref="C1207:F1207"/>
    <mergeCell ref="H1207:T1207"/>
    <mergeCell ref="U1207:X1207"/>
    <mergeCell ref="C1173:X1173"/>
    <mergeCell ref="U1175:W1175"/>
    <mergeCell ref="C1177:X1177"/>
    <mergeCell ref="C1190:X1190"/>
    <mergeCell ref="I1194:X1194"/>
    <mergeCell ref="I1196:X1196"/>
    <mergeCell ref="F1187:J1187"/>
    <mergeCell ref="J1221:L1221"/>
    <mergeCell ref="P1221:R1221"/>
    <mergeCell ref="U1221:W1221"/>
    <mergeCell ref="C1223:X1223"/>
    <mergeCell ref="J1225:L1225"/>
    <mergeCell ref="P1225:R1225"/>
    <mergeCell ref="U1225:W1225"/>
    <mergeCell ref="F1209:X1209"/>
    <mergeCell ref="F1211:G1211"/>
    <mergeCell ref="J1211:X1211"/>
    <mergeCell ref="C1213:T1213"/>
    <mergeCell ref="I1215:X1215"/>
    <mergeCell ref="C1219:X1219"/>
    <mergeCell ref="C1267:T1267"/>
    <mergeCell ref="I1269:X1269"/>
    <mergeCell ref="C1273:X1273"/>
    <mergeCell ref="I1252:X1252"/>
    <mergeCell ref="C1255:X1255"/>
    <mergeCell ref="C1258:T1258"/>
    <mergeCell ref="W1258:X1258"/>
    <mergeCell ref="C1227:X1227"/>
    <mergeCell ref="U1229:W1229"/>
    <mergeCell ref="C1231:X1231"/>
    <mergeCell ref="C1244:X1244"/>
    <mergeCell ref="I1248:X1248"/>
    <mergeCell ref="I1250:X1250"/>
    <mergeCell ref="F1241:J1241"/>
    <mergeCell ref="I1306:X1306"/>
    <mergeCell ref="C1309:X1309"/>
    <mergeCell ref="C1312:T1312"/>
    <mergeCell ref="W1312:X1312"/>
    <mergeCell ref="C1261:F1261"/>
    <mergeCell ref="H1261:T1261"/>
    <mergeCell ref="U1261:X1261"/>
    <mergeCell ref="F1295:J1295"/>
    <mergeCell ref="C1281:X1281"/>
    <mergeCell ref="U1283:W1283"/>
    <mergeCell ref="C1285:X1285"/>
    <mergeCell ref="C1298:X1298"/>
    <mergeCell ref="I1302:X1302"/>
    <mergeCell ref="I1304:X1304"/>
    <mergeCell ref="J1275:L1275"/>
    <mergeCell ref="P1275:R1275"/>
    <mergeCell ref="U1275:W1275"/>
    <mergeCell ref="C1277:X1277"/>
    <mergeCell ref="J1279:L1279"/>
    <mergeCell ref="P1279:R1279"/>
    <mergeCell ref="U1279:W1279"/>
    <mergeCell ref="F1263:X1263"/>
    <mergeCell ref="F1265:G1265"/>
    <mergeCell ref="J1265:X1265"/>
    <mergeCell ref="C1321:T1321"/>
    <mergeCell ref="I1323:X1323"/>
    <mergeCell ref="C1327:X1327"/>
    <mergeCell ref="J1329:L1329"/>
    <mergeCell ref="P1329:R1329"/>
    <mergeCell ref="U1329:W1329"/>
    <mergeCell ref="C1315:F1315"/>
    <mergeCell ref="H1315:T1315"/>
    <mergeCell ref="U1315:X1315"/>
    <mergeCell ref="F1317:X1317"/>
    <mergeCell ref="F1319:G1319"/>
    <mergeCell ref="J1319:X1319"/>
    <mergeCell ref="C1339:X1339"/>
    <mergeCell ref="C1352:X1352"/>
    <mergeCell ref="I1356:X1356"/>
    <mergeCell ref="I1358:X1358"/>
    <mergeCell ref="I1360:X1360"/>
    <mergeCell ref="C1363:X1363"/>
    <mergeCell ref="F1349:J1349"/>
    <mergeCell ref="C1331:X1331"/>
    <mergeCell ref="J1333:L1333"/>
    <mergeCell ref="P1333:R1333"/>
    <mergeCell ref="U1333:W1333"/>
    <mergeCell ref="C1335:X1335"/>
    <mergeCell ref="U1337:W1337"/>
    <mergeCell ref="F1373:G1373"/>
    <mergeCell ref="J1373:X1373"/>
    <mergeCell ref="C1375:T1375"/>
    <mergeCell ref="I1377:X1377"/>
    <mergeCell ref="C1381:X1381"/>
    <mergeCell ref="J1383:L1383"/>
    <mergeCell ref="P1383:R1383"/>
    <mergeCell ref="U1383:W1383"/>
    <mergeCell ref="C1366:T1366"/>
    <mergeCell ref="W1366:X1366"/>
    <mergeCell ref="C1369:F1369"/>
    <mergeCell ref="H1369:T1369"/>
    <mergeCell ref="U1369:X1369"/>
    <mergeCell ref="F1371:X1371"/>
    <mergeCell ref="C1393:X1393"/>
    <mergeCell ref="C1406:X1406"/>
    <mergeCell ref="I1410:X1410"/>
    <mergeCell ref="I1412:X1412"/>
    <mergeCell ref="I1414:X1414"/>
    <mergeCell ref="C1417:X1417"/>
    <mergeCell ref="F1403:J1403"/>
    <mergeCell ref="C1385:X1385"/>
    <mergeCell ref="J1387:L1387"/>
    <mergeCell ref="P1387:R1387"/>
    <mergeCell ref="U1387:W1387"/>
    <mergeCell ref="C1389:X1389"/>
    <mergeCell ref="U1391:W1391"/>
    <mergeCell ref="F1427:G1427"/>
    <mergeCell ref="J1427:X1427"/>
    <mergeCell ref="C1429:T1429"/>
    <mergeCell ref="I1431:X1431"/>
    <mergeCell ref="C1435:X1435"/>
    <mergeCell ref="J1437:L1437"/>
    <mergeCell ref="P1437:R1437"/>
    <mergeCell ref="U1437:W1437"/>
    <mergeCell ref="C1420:T1420"/>
    <mergeCell ref="W1420:X1420"/>
    <mergeCell ref="C1423:F1423"/>
    <mergeCell ref="H1423:T1423"/>
    <mergeCell ref="U1423:X1423"/>
    <mergeCell ref="F1425:X1425"/>
    <mergeCell ref="C1447:X1447"/>
    <mergeCell ref="C1460:X1460"/>
    <mergeCell ref="I1464:X1464"/>
    <mergeCell ref="I1466:X1466"/>
    <mergeCell ref="I1468:X1468"/>
    <mergeCell ref="C1471:X1471"/>
    <mergeCell ref="F1457:J1457"/>
    <mergeCell ref="C1439:X1439"/>
    <mergeCell ref="J1441:L1441"/>
    <mergeCell ref="P1441:R1441"/>
    <mergeCell ref="U1441:W1441"/>
    <mergeCell ref="C1443:X1443"/>
    <mergeCell ref="U1445:W1445"/>
    <mergeCell ref="F1481:G1481"/>
    <mergeCell ref="J1481:X1481"/>
    <mergeCell ref="C1483:T1483"/>
    <mergeCell ref="I1485:X1485"/>
    <mergeCell ref="C1489:X1489"/>
    <mergeCell ref="J1491:L1491"/>
    <mergeCell ref="P1491:R1491"/>
    <mergeCell ref="U1491:W1491"/>
    <mergeCell ref="C1474:T1474"/>
    <mergeCell ref="W1474:X1474"/>
    <mergeCell ref="C1477:F1477"/>
    <mergeCell ref="H1477:T1477"/>
    <mergeCell ref="U1477:X1477"/>
    <mergeCell ref="F1479:X1479"/>
    <mergeCell ref="C1501:X1501"/>
    <mergeCell ref="C1514:X1514"/>
    <mergeCell ref="I1518:X1518"/>
    <mergeCell ref="I1520:X1520"/>
    <mergeCell ref="I1522:X1522"/>
    <mergeCell ref="C1525:X1525"/>
    <mergeCell ref="F1511:J1511"/>
    <mergeCell ref="C1493:X1493"/>
    <mergeCell ref="J1495:L1495"/>
    <mergeCell ref="P1495:R1495"/>
    <mergeCell ref="U1495:W1495"/>
    <mergeCell ref="C1497:X1497"/>
    <mergeCell ref="U1499:W1499"/>
    <mergeCell ref="F1535:G1535"/>
    <mergeCell ref="J1535:X1535"/>
    <mergeCell ref="C1537:T1537"/>
    <mergeCell ref="I1539:X1539"/>
    <mergeCell ref="C1543:X1543"/>
    <mergeCell ref="J1545:L1545"/>
    <mergeCell ref="P1545:R1545"/>
    <mergeCell ref="U1545:W1545"/>
    <mergeCell ref="C1528:T1528"/>
    <mergeCell ref="W1528:X1528"/>
    <mergeCell ref="C1531:F1531"/>
    <mergeCell ref="H1531:T1531"/>
    <mergeCell ref="U1531:X1531"/>
    <mergeCell ref="F1533:X1533"/>
    <mergeCell ref="C1555:X1555"/>
    <mergeCell ref="C1568:X1568"/>
    <mergeCell ref="I1572:X1572"/>
    <mergeCell ref="I1574:X1574"/>
    <mergeCell ref="I1576:X1576"/>
    <mergeCell ref="C1579:X1579"/>
    <mergeCell ref="F1565:J1565"/>
    <mergeCell ref="C1547:X1547"/>
    <mergeCell ref="J1549:L1549"/>
    <mergeCell ref="P1549:R1549"/>
    <mergeCell ref="U1549:W1549"/>
    <mergeCell ref="C1551:X1551"/>
    <mergeCell ref="U1553:W1553"/>
    <mergeCell ref="J1589:X1589"/>
    <mergeCell ref="C1591:T1591"/>
    <mergeCell ref="I1593:X1593"/>
    <mergeCell ref="C1597:X1597"/>
    <mergeCell ref="J1599:L1599"/>
    <mergeCell ref="P1599:R1599"/>
    <mergeCell ref="U1599:W1599"/>
    <mergeCell ref="C1582:T1582"/>
    <mergeCell ref="W1582:X1582"/>
    <mergeCell ref="C1585:F1585"/>
    <mergeCell ref="H1585:T1585"/>
    <mergeCell ref="U1585:X1585"/>
    <mergeCell ref="F1587:X1587"/>
    <mergeCell ref="C1636:T1636"/>
    <mergeCell ref="W1636:X1636"/>
    <mergeCell ref="F107:J107"/>
    <mergeCell ref="F161:J161"/>
    <mergeCell ref="F215:J215"/>
    <mergeCell ref="F269:J269"/>
    <mergeCell ref="F323:J323"/>
    <mergeCell ref="F377:J377"/>
    <mergeCell ref="F431:J431"/>
    <mergeCell ref="F485:J485"/>
    <mergeCell ref="C1609:X1609"/>
    <mergeCell ref="C1622:X1622"/>
    <mergeCell ref="I1626:X1626"/>
    <mergeCell ref="I1628:X1628"/>
    <mergeCell ref="I1630:X1630"/>
    <mergeCell ref="C1633:X1633"/>
    <mergeCell ref="F1619:J1619"/>
    <mergeCell ref="C1601:X1601"/>
    <mergeCell ref="J1603:L1603"/>
    <mergeCell ref="P1603:R1603"/>
    <mergeCell ref="U1603:W1603"/>
    <mergeCell ref="C1605:X1605"/>
    <mergeCell ref="U1607:W1607"/>
    <mergeCell ref="F1589:G1589"/>
  </mergeCells>
  <conditionalFormatting sqref="T49">
    <cfRule type="cellIs" dxfId="753" priority="622" operator="equal">
      <formula>"x"</formula>
    </cfRule>
  </conditionalFormatting>
  <conditionalFormatting sqref="T45">
    <cfRule type="cellIs" dxfId="752" priority="627" operator="equal">
      <formula>"x"</formula>
    </cfRule>
  </conditionalFormatting>
  <conditionalFormatting sqref="D47">
    <cfRule type="cellIs" dxfId="751" priority="626" operator="equal">
      <formula>"x"</formula>
    </cfRule>
  </conditionalFormatting>
  <conditionalFormatting sqref="D49">
    <cfRule type="cellIs" dxfId="750" priority="625" operator="equal">
      <formula>"x"</formula>
    </cfRule>
  </conditionalFormatting>
  <conditionalFormatting sqref="D51">
    <cfRule type="cellIs" dxfId="749" priority="624" operator="equal">
      <formula>"x"</formula>
    </cfRule>
  </conditionalFormatting>
  <conditionalFormatting sqref="T47">
    <cfRule type="cellIs" dxfId="748" priority="623" operator="equal">
      <formula>"x"</formula>
    </cfRule>
  </conditionalFormatting>
  <conditionalFormatting sqref="X25">
    <cfRule type="cellIs" dxfId="747" priority="614" operator="equal">
      <formula>"x"</formula>
    </cfRule>
  </conditionalFormatting>
  <conditionalFormatting sqref="T51">
    <cfRule type="cellIs" dxfId="746" priority="621" operator="equal">
      <formula>"x"</formula>
    </cfRule>
  </conditionalFormatting>
  <conditionalFormatting sqref="T53">
    <cfRule type="cellIs" dxfId="745" priority="620" operator="equal">
      <formula>"x"</formula>
    </cfRule>
  </conditionalFormatting>
  <conditionalFormatting sqref="L47">
    <cfRule type="cellIs" dxfId="744" priority="619" operator="equal">
      <formula>"x"</formula>
    </cfRule>
  </conditionalFormatting>
  <conditionalFormatting sqref="L49">
    <cfRule type="cellIs" dxfId="743" priority="618" operator="equal">
      <formula>"x"</formula>
    </cfRule>
  </conditionalFormatting>
  <conditionalFormatting sqref="L51">
    <cfRule type="cellIs" dxfId="742" priority="617" operator="equal">
      <formula>"x"</formula>
    </cfRule>
  </conditionalFormatting>
  <conditionalFormatting sqref="L53">
    <cfRule type="cellIs" dxfId="741" priority="616" operator="equal">
      <formula>"x"</formula>
    </cfRule>
  </conditionalFormatting>
  <conditionalFormatting sqref="V25">
    <cfRule type="cellIs" dxfId="740" priority="615" operator="equal">
      <formula>"x"</formula>
    </cfRule>
  </conditionalFormatting>
  <conditionalFormatting sqref="Q29">
    <cfRule type="cellIs" dxfId="739" priority="612" operator="equal">
      <formula>"x"</formula>
    </cfRule>
  </conditionalFormatting>
  <conditionalFormatting sqref="W29">
    <cfRule type="cellIs" dxfId="738" priority="610" operator="equal">
      <formula>"x"</formula>
    </cfRule>
  </conditionalFormatting>
  <conditionalFormatting sqref="I27:L27">
    <cfRule type="cellIs" dxfId="737" priority="630" operator="equal">
      <formula>"?"</formula>
    </cfRule>
  </conditionalFormatting>
  <conditionalFormatting sqref="D321">
    <cfRule type="cellIs" dxfId="736" priority="519" operator="equal">
      <formula>"x"</formula>
    </cfRule>
  </conditionalFormatting>
  <conditionalFormatting sqref="D45">
    <cfRule type="cellIs" dxfId="735" priority="629" operator="equal">
      <formula>"x"</formula>
    </cfRule>
  </conditionalFormatting>
  <conditionalFormatting sqref="L45">
    <cfRule type="cellIs" dxfId="734" priority="628" operator="equal">
      <formula>"x"</formula>
    </cfRule>
  </conditionalFormatting>
  <conditionalFormatting sqref="T315">
    <cfRule type="cellIs" dxfId="733" priority="522" operator="equal">
      <formula>"x"</formula>
    </cfRule>
  </conditionalFormatting>
  <conditionalFormatting sqref="D317">
    <cfRule type="cellIs" dxfId="732" priority="521" operator="equal">
      <formula>"x"</formula>
    </cfRule>
  </conditionalFormatting>
  <conditionalFormatting sqref="D319">
    <cfRule type="cellIs" dxfId="731" priority="520" operator="equal">
      <formula>"x"</formula>
    </cfRule>
  </conditionalFormatting>
  <conditionalFormatting sqref="L323">
    <cfRule type="cellIs" dxfId="730" priority="511" operator="equal">
      <formula>"x"</formula>
    </cfRule>
  </conditionalFormatting>
  <conditionalFormatting sqref="T317">
    <cfRule type="cellIs" dxfId="729" priority="518" operator="equal">
      <formula>"x"</formula>
    </cfRule>
  </conditionalFormatting>
  <conditionalFormatting sqref="T319">
    <cfRule type="cellIs" dxfId="728" priority="517" operator="equal">
      <formula>"x"</formula>
    </cfRule>
  </conditionalFormatting>
  <conditionalFormatting sqref="T321">
    <cfRule type="cellIs" dxfId="727" priority="516" operator="equal">
      <formula>"x"</formula>
    </cfRule>
  </conditionalFormatting>
  <conditionalFormatting sqref="T323">
    <cfRule type="cellIs" dxfId="726" priority="515" operator="equal">
      <formula>"x"</formula>
    </cfRule>
  </conditionalFormatting>
  <conditionalFormatting sqref="L317">
    <cfRule type="cellIs" dxfId="725" priority="514" operator="equal">
      <formula>"x"</formula>
    </cfRule>
  </conditionalFormatting>
  <conditionalFormatting sqref="L319">
    <cfRule type="cellIs" dxfId="724" priority="513" operator="equal">
      <formula>"x"</formula>
    </cfRule>
  </conditionalFormatting>
  <conditionalFormatting sqref="L321">
    <cfRule type="cellIs" dxfId="723" priority="512" operator="equal">
      <formula>"x"</formula>
    </cfRule>
  </conditionalFormatting>
  <conditionalFormatting sqref="X295">
    <cfRule type="cellIs" dxfId="722" priority="509" operator="equal">
      <formula>"x"</formula>
    </cfRule>
  </conditionalFormatting>
  <conditionalFormatting sqref="V295">
    <cfRule type="cellIs" dxfId="721" priority="510" operator="equal">
      <formula>"x"</formula>
    </cfRule>
  </conditionalFormatting>
  <conditionalFormatting sqref="W70:X70">
    <cfRule type="cellIs" dxfId="720" priority="613" operator="equal">
      <formula>"?"</formula>
    </cfRule>
  </conditionalFormatting>
  <conditionalFormatting sqref="Q299">
    <cfRule type="cellIs" dxfId="719" priority="507" operator="equal">
      <formula>"x"</formula>
    </cfRule>
  </conditionalFormatting>
  <conditionalFormatting sqref="T29">
    <cfRule type="cellIs" dxfId="718" priority="611" operator="equal">
      <formula>"x"</formula>
    </cfRule>
  </conditionalFormatting>
  <conditionalFormatting sqref="W299">
    <cfRule type="cellIs" dxfId="717" priority="505" operator="equal">
      <formula>"x"</formula>
    </cfRule>
  </conditionalFormatting>
  <conditionalFormatting sqref="I297:L297">
    <cfRule type="cellIs" dxfId="716" priority="525" operator="equal">
      <formula>"?"</formula>
    </cfRule>
  </conditionalFormatting>
  <conditionalFormatting sqref="D1239">
    <cfRule type="cellIs" dxfId="715" priority="162" operator="equal">
      <formula>"x"</formula>
    </cfRule>
  </conditionalFormatting>
  <conditionalFormatting sqref="D315">
    <cfRule type="cellIs" dxfId="714" priority="524" operator="equal">
      <formula>"x"</formula>
    </cfRule>
  </conditionalFormatting>
  <conditionalFormatting sqref="L315">
    <cfRule type="cellIs" dxfId="713" priority="523" operator="equal">
      <formula>"x"</formula>
    </cfRule>
  </conditionalFormatting>
  <conditionalFormatting sqref="T1233">
    <cfRule type="cellIs" dxfId="712" priority="165" operator="equal">
      <formula>"x"</formula>
    </cfRule>
  </conditionalFormatting>
  <conditionalFormatting sqref="D1235">
    <cfRule type="cellIs" dxfId="711" priority="164" operator="equal">
      <formula>"x"</formula>
    </cfRule>
  </conditionalFormatting>
  <conditionalFormatting sqref="D1237">
    <cfRule type="cellIs" dxfId="710" priority="163" operator="equal">
      <formula>"x"</formula>
    </cfRule>
  </conditionalFormatting>
  <conditionalFormatting sqref="L1241">
    <cfRule type="cellIs" dxfId="709" priority="154" operator="equal">
      <formula>"x"</formula>
    </cfRule>
  </conditionalFormatting>
  <conditionalFormatting sqref="T1235">
    <cfRule type="cellIs" dxfId="708" priority="161" operator="equal">
      <formula>"x"</formula>
    </cfRule>
  </conditionalFormatting>
  <conditionalFormatting sqref="T1237">
    <cfRule type="cellIs" dxfId="707" priority="160" operator="equal">
      <formula>"x"</formula>
    </cfRule>
  </conditionalFormatting>
  <conditionalFormatting sqref="T1239">
    <cfRule type="cellIs" dxfId="706" priority="159" operator="equal">
      <formula>"x"</formula>
    </cfRule>
  </conditionalFormatting>
  <conditionalFormatting sqref="T1241">
    <cfRule type="cellIs" dxfId="705" priority="158" operator="equal">
      <formula>"x"</formula>
    </cfRule>
  </conditionalFormatting>
  <conditionalFormatting sqref="L1235">
    <cfRule type="cellIs" dxfId="704" priority="157" operator="equal">
      <formula>"x"</formula>
    </cfRule>
  </conditionalFormatting>
  <conditionalFormatting sqref="L1237">
    <cfRule type="cellIs" dxfId="703" priority="156" operator="equal">
      <formula>"x"</formula>
    </cfRule>
  </conditionalFormatting>
  <conditionalFormatting sqref="L1239">
    <cfRule type="cellIs" dxfId="702" priority="155" operator="equal">
      <formula>"x"</formula>
    </cfRule>
  </conditionalFormatting>
  <conditionalFormatting sqref="X1213">
    <cfRule type="cellIs" dxfId="701" priority="152" operator="equal">
      <formula>"x"</formula>
    </cfRule>
  </conditionalFormatting>
  <conditionalFormatting sqref="V1213">
    <cfRule type="cellIs" dxfId="700" priority="153" operator="equal">
      <formula>"x"</formula>
    </cfRule>
  </conditionalFormatting>
  <conditionalFormatting sqref="W340:X340">
    <cfRule type="cellIs" dxfId="699" priority="508" operator="equal">
      <formula>"?"</formula>
    </cfRule>
  </conditionalFormatting>
  <conditionalFormatting sqref="Q1217">
    <cfRule type="cellIs" dxfId="698" priority="150" operator="equal">
      <formula>"x"</formula>
    </cfRule>
  </conditionalFormatting>
  <conditionalFormatting sqref="T299">
    <cfRule type="cellIs" dxfId="697" priority="506" operator="equal">
      <formula>"x"</formula>
    </cfRule>
  </conditionalFormatting>
  <conditionalFormatting sqref="W1217">
    <cfRule type="cellIs" dxfId="696" priority="148" operator="equal">
      <formula>"x"</formula>
    </cfRule>
  </conditionalFormatting>
  <conditionalFormatting sqref="T103">
    <cfRule type="cellIs" dxfId="695" priority="601" operator="equal">
      <formula>"x"</formula>
    </cfRule>
  </conditionalFormatting>
  <conditionalFormatting sqref="T99">
    <cfRule type="cellIs" dxfId="694" priority="606" operator="equal">
      <formula>"x"</formula>
    </cfRule>
  </conditionalFormatting>
  <conditionalFormatting sqref="D101">
    <cfRule type="cellIs" dxfId="693" priority="605" operator="equal">
      <formula>"x"</formula>
    </cfRule>
  </conditionalFormatting>
  <conditionalFormatting sqref="D103">
    <cfRule type="cellIs" dxfId="692" priority="604" operator="equal">
      <formula>"x"</formula>
    </cfRule>
  </conditionalFormatting>
  <conditionalFormatting sqref="D105">
    <cfRule type="cellIs" dxfId="691" priority="603" operator="equal">
      <formula>"x"</formula>
    </cfRule>
  </conditionalFormatting>
  <conditionalFormatting sqref="T101">
    <cfRule type="cellIs" dxfId="690" priority="602" operator="equal">
      <formula>"x"</formula>
    </cfRule>
  </conditionalFormatting>
  <conditionalFormatting sqref="X79">
    <cfRule type="cellIs" dxfId="689" priority="593" operator="equal">
      <formula>"x"</formula>
    </cfRule>
  </conditionalFormatting>
  <conditionalFormatting sqref="T105">
    <cfRule type="cellIs" dxfId="688" priority="600" operator="equal">
      <formula>"x"</formula>
    </cfRule>
  </conditionalFormatting>
  <conditionalFormatting sqref="T107">
    <cfRule type="cellIs" dxfId="687" priority="599" operator="equal">
      <formula>"x"</formula>
    </cfRule>
  </conditionalFormatting>
  <conditionalFormatting sqref="L101">
    <cfRule type="cellIs" dxfId="686" priority="598" operator="equal">
      <formula>"x"</formula>
    </cfRule>
  </conditionalFormatting>
  <conditionalFormatting sqref="L103">
    <cfRule type="cellIs" dxfId="685" priority="597" operator="equal">
      <formula>"x"</formula>
    </cfRule>
  </conditionalFormatting>
  <conditionalFormatting sqref="L105">
    <cfRule type="cellIs" dxfId="684" priority="596" operator="equal">
      <formula>"x"</formula>
    </cfRule>
  </conditionalFormatting>
  <conditionalFormatting sqref="L107">
    <cfRule type="cellIs" dxfId="683" priority="595" operator="equal">
      <formula>"x"</formula>
    </cfRule>
  </conditionalFormatting>
  <conditionalFormatting sqref="V79">
    <cfRule type="cellIs" dxfId="682" priority="594" operator="equal">
      <formula>"x"</formula>
    </cfRule>
  </conditionalFormatting>
  <conditionalFormatting sqref="Q83">
    <cfRule type="cellIs" dxfId="681" priority="591" operator="equal">
      <formula>"x"</formula>
    </cfRule>
  </conditionalFormatting>
  <conditionalFormatting sqref="W83">
    <cfRule type="cellIs" dxfId="680" priority="589" operator="equal">
      <formula>"x"</formula>
    </cfRule>
  </conditionalFormatting>
  <conditionalFormatting sqref="I81:L81">
    <cfRule type="cellIs" dxfId="679" priority="609" operator="equal">
      <formula>"?"</formula>
    </cfRule>
  </conditionalFormatting>
  <conditionalFormatting sqref="D99">
    <cfRule type="cellIs" dxfId="678" priority="608" operator="equal">
      <formula>"x"</formula>
    </cfRule>
  </conditionalFormatting>
  <conditionalFormatting sqref="L99">
    <cfRule type="cellIs" dxfId="677" priority="607" operator="equal">
      <formula>"x"</formula>
    </cfRule>
  </conditionalFormatting>
  <conditionalFormatting sqref="W124:X124">
    <cfRule type="cellIs" dxfId="676" priority="592" operator="equal">
      <formula>"?"</formula>
    </cfRule>
  </conditionalFormatting>
  <conditionalFormatting sqref="T83">
    <cfRule type="cellIs" dxfId="675" priority="590" operator="equal">
      <formula>"x"</formula>
    </cfRule>
  </conditionalFormatting>
  <conditionalFormatting sqref="T157">
    <cfRule type="cellIs" dxfId="674" priority="580" operator="equal">
      <formula>"x"</formula>
    </cfRule>
  </conditionalFormatting>
  <conditionalFormatting sqref="T153">
    <cfRule type="cellIs" dxfId="673" priority="585" operator="equal">
      <formula>"x"</formula>
    </cfRule>
  </conditionalFormatting>
  <conditionalFormatting sqref="D155">
    <cfRule type="cellIs" dxfId="672" priority="584" operator="equal">
      <formula>"x"</formula>
    </cfRule>
  </conditionalFormatting>
  <conditionalFormatting sqref="D157">
    <cfRule type="cellIs" dxfId="671" priority="583" operator="equal">
      <formula>"x"</formula>
    </cfRule>
  </conditionalFormatting>
  <conditionalFormatting sqref="D159">
    <cfRule type="cellIs" dxfId="670" priority="582" operator="equal">
      <formula>"x"</formula>
    </cfRule>
  </conditionalFormatting>
  <conditionalFormatting sqref="T155">
    <cfRule type="cellIs" dxfId="669" priority="581" operator="equal">
      <formula>"x"</formula>
    </cfRule>
  </conditionalFormatting>
  <conditionalFormatting sqref="X133">
    <cfRule type="cellIs" dxfId="668" priority="572" operator="equal">
      <formula>"x"</formula>
    </cfRule>
  </conditionalFormatting>
  <conditionalFormatting sqref="T159">
    <cfRule type="cellIs" dxfId="667" priority="579" operator="equal">
      <formula>"x"</formula>
    </cfRule>
  </conditionalFormatting>
  <conditionalFormatting sqref="T161">
    <cfRule type="cellIs" dxfId="666" priority="578" operator="equal">
      <formula>"x"</formula>
    </cfRule>
  </conditionalFormatting>
  <conditionalFormatting sqref="L155">
    <cfRule type="cellIs" dxfId="665" priority="577" operator="equal">
      <formula>"x"</formula>
    </cfRule>
  </conditionalFormatting>
  <conditionalFormatting sqref="L157">
    <cfRule type="cellIs" dxfId="664" priority="576" operator="equal">
      <formula>"x"</formula>
    </cfRule>
  </conditionalFormatting>
  <conditionalFormatting sqref="L159">
    <cfRule type="cellIs" dxfId="663" priority="575" operator="equal">
      <formula>"x"</formula>
    </cfRule>
  </conditionalFormatting>
  <conditionalFormatting sqref="L161">
    <cfRule type="cellIs" dxfId="662" priority="574" operator="equal">
      <formula>"x"</formula>
    </cfRule>
  </conditionalFormatting>
  <conditionalFormatting sqref="V133">
    <cfRule type="cellIs" dxfId="661" priority="573" operator="equal">
      <formula>"x"</formula>
    </cfRule>
  </conditionalFormatting>
  <conditionalFormatting sqref="Q137">
    <cfRule type="cellIs" dxfId="660" priority="570" operator="equal">
      <formula>"x"</formula>
    </cfRule>
  </conditionalFormatting>
  <conditionalFormatting sqref="W137">
    <cfRule type="cellIs" dxfId="659" priority="568" operator="equal">
      <formula>"x"</formula>
    </cfRule>
  </conditionalFormatting>
  <conditionalFormatting sqref="I135:L135">
    <cfRule type="cellIs" dxfId="658" priority="588" operator="equal">
      <formula>"?"</formula>
    </cfRule>
  </conditionalFormatting>
  <conditionalFormatting sqref="D153">
    <cfRule type="cellIs" dxfId="657" priority="587" operator="equal">
      <formula>"x"</formula>
    </cfRule>
  </conditionalFormatting>
  <conditionalFormatting sqref="L153">
    <cfRule type="cellIs" dxfId="656" priority="586" operator="equal">
      <formula>"x"</formula>
    </cfRule>
  </conditionalFormatting>
  <conditionalFormatting sqref="W178:X178">
    <cfRule type="cellIs" dxfId="655" priority="571" operator="equal">
      <formula>"?"</formula>
    </cfRule>
  </conditionalFormatting>
  <conditionalFormatting sqref="T137">
    <cfRule type="cellIs" dxfId="654" priority="569" operator="equal">
      <formula>"x"</formula>
    </cfRule>
  </conditionalFormatting>
  <conditionalFormatting sqref="T211">
    <cfRule type="cellIs" dxfId="653" priority="559" operator="equal">
      <formula>"x"</formula>
    </cfRule>
  </conditionalFormatting>
  <conditionalFormatting sqref="T207">
    <cfRule type="cellIs" dxfId="652" priority="564" operator="equal">
      <formula>"x"</formula>
    </cfRule>
  </conditionalFormatting>
  <conditionalFormatting sqref="D209">
    <cfRule type="cellIs" dxfId="651" priority="563" operator="equal">
      <formula>"x"</formula>
    </cfRule>
  </conditionalFormatting>
  <conditionalFormatting sqref="D211">
    <cfRule type="cellIs" dxfId="650" priority="562" operator="equal">
      <formula>"x"</formula>
    </cfRule>
  </conditionalFormatting>
  <conditionalFormatting sqref="D213">
    <cfRule type="cellIs" dxfId="649" priority="561" operator="equal">
      <formula>"x"</formula>
    </cfRule>
  </conditionalFormatting>
  <conditionalFormatting sqref="T209">
    <cfRule type="cellIs" dxfId="648" priority="560" operator="equal">
      <formula>"x"</formula>
    </cfRule>
  </conditionalFormatting>
  <conditionalFormatting sqref="X187">
    <cfRule type="cellIs" dxfId="647" priority="551" operator="equal">
      <formula>"x"</formula>
    </cfRule>
  </conditionalFormatting>
  <conditionalFormatting sqref="T213">
    <cfRule type="cellIs" dxfId="646" priority="558" operator="equal">
      <formula>"x"</formula>
    </cfRule>
  </conditionalFormatting>
  <conditionalFormatting sqref="T215">
    <cfRule type="cellIs" dxfId="645" priority="557" operator="equal">
      <formula>"x"</formula>
    </cfRule>
  </conditionalFormatting>
  <conditionalFormatting sqref="L209">
    <cfRule type="cellIs" dxfId="644" priority="556" operator="equal">
      <formula>"x"</formula>
    </cfRule>
  </conditionalFormatting>
  <conditionalFormatting sqref="L211">
    <cfRule type="cellIs" dxfId="643" priority="555" operator="equal">
      <formula>"x"</formula>
    </cfRule>
  </conditionalFormatting>
  <conditionalFormatting sqref="L213">
    <cfRule type="cellIs" dxfId="642" priority="554" operator="equal">
      <formula>"x"</formula>
    </cfRule>
  </conditionalFormatting>
  <conditionalFormatting sqref="L215">
    <cfRule type="cellIs" dxfId="641" priority="553" operator="equal">
      <formula>"x"</formula>
    </cfRule>
  </conditionalFormatting>
  <conditionalFormatting sqref="V187">
    <cfRule type="cellIs" dxfId="640" priority="552" operator="equal">
      <formula>"x"</formula>
    </cfRule>
  </conditionalFormatting>
  <conditionalFormatting sqref="Q191">
    <cfRule type="cellIs" dxfId="639" priority="549" operator="equal">
      <formula>"x"</formula>
    </cfRule>
  </conditionalFormatting>
  <conditionalFormatting sqref="W191">
    <cfRule type="cellIs" dxfId="638" priority="547" operator="equal">
      <formula>"x"</formula>
    </cfRule>
  </conditionalFormatting>
  <conditionalFormatting sqref="I189:L189">
    <cfRule type="cellIs" dxfId="637" priority="567" operator="equal">
      <formula>"?"</formula>
    </cfRule>
  </conditionalFormatting>
  <conditionalFormatting sqref="D207">
    <cfRule type="cellIs" dxfId="636" priority="566" operator="equal">
      <formula>"x"</formula>
    </cfRule>
  </conditionalFormatting>
  <conditionalFormatting sqref="L207">
    <cfRule type="cellIs" dxfId="635" priority="565" operator="equal">
      <formula>"x"</formula>
    </cfRule>
  </conditionalFormatting>
  <conditionalFormatting sqref="W232:X232">
    <cfRule type="cellIs" dxfId="634" priority="550" operator="equal">
      <formula>"?"</formula>
    </cfRule>
  </conditionalFormatting>
  <conditionalFormatting sqref="T191">
    <cfRule type="cellIs" dxfId="633" priority="548" operator="equal">
      <formula>"x"</formula>
    </cfRule>
  </conditionalFormatting>
  <conditionalFormatting sqref="T265">
    <cfRule type="cellIs" dxfId="632" priority="538" operator="equal">
      <formula>"x"</formula>
    </cfRule>
  </conditionalFormatting>
  <conditionalFormatting sqref="T261">
    <cfRule type="cellIs" dxfId="631" priority="543" operator="equal">
      <formula>"x"</formula>
    </cfRule>
  </conditionalFormatting>
  <conditionalFormatting sqref="D263">
    <cfRule type="cellIs" dxfId="630" priority="542" operator="equal">
      <formula>"x"</formula>
    </cfRule>
  </conditionalFormatting>
  <conditionalFormatting sqref="D265">
    <cfRule type="cellIs" dxfId="629" priority="541" operator="equal">
      <formula>"x"</formula>
    </cfRule>
  </conditionalFormatting>
  <conditionalFormatting sqref="D267">
    <cfRule type="cellIs" dxfId="628" priority="540" operator="equal">
      <formula>"x"</formula>
    </cfRule>
  </conditionalFormatting>
  <conditionalFormatting sqref="T263">
    <cfRule type="cellIs" dxfId="627" priority="539" operator="equal">
      <formula>"x"</formula>
    </cfRule>
  </conditionalFormatting>
  <conditionalFormatting sqref="X241">
    <cfRule type="cellIs" dxfId="626" priority="530" operator="equal">
      <formula>"x"</formula>
    </cfRule>
  </conditionalFormatting>
  <conditionalFormatting sqref="T267">
    <cfRule type="cellIs" dxfId="625" priority="537" operator="equal">
      <formula>"x"</formula>
    </cfRule>
  </conditionalFormatting>
  <conditionalFormatting sqref="T269">
    <cfRule type="cellIs" dxfId="624" priority="536" operator="equal">
      <formula>"x"</formula>
    </cfRule>
  </conditionalFormatting>
  <conditionalFormatting sqref="L263">
    <cfRule type="cellIs" dxfId="623" priority="535" operator="equal">
      <formula>"x"</formula>
    </cfRule>
  </conditionalFormatting>
  <conditionalFormatting sqref="L265">
    <cfRule type="cellIs" dxfId="622" priority="534" operator="equal">
      <formula>"x"</formula>
    </cfRule>
  </conditionalFormatting>
  <conditionalFormatting sqref="L267">
    <cfRule type="cellIs" dxfId="621" priority="533" operator="equal">
      <formula>"x"</formula>
    </cfRule>
  </conditionalFormatting>
  <conditionalFormatting sqref="L269">
    <cfRule type="cellIs" dxfId="620" priority="532" operator="equal">
      <formula>"x"</formula>
    </cfRule>
  </conditionalFormatting>
  <conditionalFormatting sqref="V241">
    <cfRule type="cellIs" dxfId="619" priority="531" operator="equal">
      <formula>"x"</formula>
    </cfRule>
  </conditionalFormatting>
  <conditionalFormatting sqref="Q245">
    <cfRule type="cellIs" dxfId="618" priority="528" operator="equal">
      <formula>"x"</formula>
    </cfRule>
  </conditionalFormatting>
  <conditionalFormatting sqref="W245">
    <cfRule type="cellIs" dxfId="617" priority="526" operator="equal">
      <formula>"x"</formula>
    </cfRule>
  </conditionalFormatting>
  <conditionalFormatting sqref="I243:L243">
    <cfRule type="cellIs" dxfId="616" priority="546" operator="equal">
      <formula>"?"</formula>
    </cfRule>
  </conditionalFormatting>
  <conditionalFormatting sqref="D261">
    <cfRule type="cellIs" dxfId="615" priority="545" operator="equal">
      <formula>"x"</formula>
    </cfRule>
  </conditionalFormatting>
  <conditionalFormatting sqref="L261">
    <cfRule type="cellIs" dxfId="614" priority="544" operator="equal">
      <formula>"x"</formula>
    </cfRule>
  </conditionalFormatting>
  <conditionalFormatting sqref="W286:X286">
    <cfRule type="cellIs" dxfId="613" priority="529" operator="equal">
      <formula>"?"</formula>
    </cfRule>
  </conditionalFormatting>
  <conditionalFormatting sqref="T245">
    <cfRule type="cellIs" dxfId="612" priority="527" operator="equal">
      <formula>"x"</formula>
    </cfRule>
  </conditionalFormatting>
  <conditionalFormatting sqref="T1615">
    <cfRule type="cellIs" dxfId="611" priority="13" operator="equal">
      <formula>"x"</formula>
    </cfRule>
  </conditionalFormatting>
  <conditionalFormatting sqref="T1611">
    <cfRule type="cellIs" dxfId="610" priority="18" operator="equal">
      <formula>"x"</formula>
    </cfRule>
  </conditionalFormatting>
  <conditionalFormatting sqref="D1613">
    <cfRule type="cellIs" dxfId="609" priority="17" operator="equal">
      <formula>"x"</formula>
    </cfRule>
  </conditionalFormatting>
  <conditionalFormatting sqref="D1615">
    <cfRule type="cellIs" dxfId="608" priority="16" operator="equal">
      <formula>"x"</formula>
    </cfRule>
  </conditionalFormatting>
  <conditionalFormatting sqref="D1617">
    <cfRule type="cellIs" dxfId="607" priority="15" operator="equal">
      <formula>"x"</formula>
    </cfRule>
  </conditionalFormatting>
  <conditionalFormatting sqref="T1613">
    <cfRule type="cellIs" dxfId="606" priority="14" operator="equal">
      <formula>"x"</formula>
    </cfRule>
  </conditionalFormatting>
  <conditionalFormatting sqref="X1591">
    <cfRule type="cellIs" dxfId="605" priority="5" operator="equal">
      <formula>"x"</formula>
    </cfRule>
  </conditionalFormatting>
  <conditionalFormatting sqref="T1617">
    <cfRule type="cellIs" dxfId="604" priority="12" operator="equal">
      <formula>"x"</formula>
    </cfRule>
  </conditionalFormatting>
  <conditionalFormatting sqref="T1619">
    <cfRule type="cellIs" dxfId="603" priority="11" operator="equal">
      <formula>"x"</formula>
    </cfRule>
  </conditionalFormatting>
  <conditionalFormatting sqref="L1613">
    <cfRule type="cellIs" dxfId="602" priority="10" operator="equal">
      <formula>"x"</formula>
    </cfRule>
  </conditionalFormatting>
  <conditionalFormatting sqref="L1615">
    <cfRule type="cellIs" dxfId="601" priority="9" operator="equal">
      <formula>"x"</formula>
    </cfRule>
  </conditionalFormatting>
  <conditionalFormatting sqref="L1617">
    <cfRule type="cellIs" dxfId="600" priority="8" operator="equal">
      <formula>"x"</formula>
    </cfRule>
  </conditionalFormatting>
  <conditionalFormatting sqref="L1619">
    <cfRule type="cellIs" dxfId="599" priority="7" operator="equal">
      <formula>"x"</formula>
    </cfRule>
  </conditionalFormatting>
  <conditionalFormatting sqref="V1591">
    <cfRule type="cellIs" dxfId="598" priority="6" operator="equal">
      <formula>"x"</formula>
    </cfRule>
  </conditionalFormatting>
  <conditionalFormatting sqref="Q1595">
    <cfRule type="cellIs" dxfId="597" priority="3" operator="equal">
      <formula>"x"</formula>
    </cfRule>
  </conditionalFormatting>
  <conditionalFormatting sqref="W1595">
    <cfRule type="cellIs" dxfId="596" priority="1" operator="equal">
      <formula>"x"</formula>
    </cfRule>
  </conditionalFormatting>
  <conditionalFormatting sqref="I1215:L1215">
    <cfRule type="cellIs" dxfId="595" priority="168" operator="equal">
      <formula>"?"</formula>
    </cfRule>
  </conditionalFormatting>
  <conditionalFormatting sqref="D1233">
    <cfRule type="cellIs" dxfId="594" priority="167" operator="equal">
      <formula>"x"</formula>
    </cfRule>
  </conditionalFormatting>
  <conditionalFormatting sqref="L1233">
    <cfRule type="cellIs" dxfId="593" priority="166" operator="equal">
      <formula>"x"</formula>
    </cfRule>
  </conditionalFormatting>
  <conditionalFormatting sqref="W1258:X1258">
    <cfRule type="cellIs" dxfId="592" priority="151" operator="equal">
      <formula>"?"</formula>
    </cfRule>
  </conditionalFormatting>
  <conditionalFormatting sqref="T1217">
    <cfRule type="cellIs" dxfId="591" priority="149" operator="equal">
      <formula>"x"</formula>
    </cfRule>
  </conditionalFormatting>
  <conditionalFormatting sqref="D375">
    <cfRule type="cellIs" dxfId="590" priority="498" operator="equal">
      <formula>"x"</formula>
    </cfRule>
  </conditionalFormatting>
  <conditionalFormatting sqref="T369">
    <cfRule type="cellIs" dxfId="589" priority="501" operator="equal">
      <formula>"x"</formula>
    </cfRule>
  </conditionalFormatting>
  <conditionalFormatting sqref="D371">
    <cfRule type="cellIs" dxfId="588" priority="500" operator="equal">
      <formula>"x"</formula>
    </cfRule>
  </conditionalFormatting>
  <conditionalFormatting sqref="D373">
    <cfRule type="cellIs" dxfId="587" priority="499" operator="equal">
      <formula>"x"</formula>
    </cfRule>
  </conditionalFormatting>
  <conditionalFormatting sqref="L377">
    <cfRule type="cellIs" dxfId="586" priority="490" operator="equal">
      <formula>"x"</formula>
    </cfRule>
  </conditionalFormatting>
  <conditionalFormatting sqref="T371">
    <cfRule type="cellIs" dxfId="585" priority="497" operator="equal">
      <formula>"x"</formula>
    </cfRule>
  </conditionalFormatting>
  <conditionalFormatting sqref="T373">
    <cfRule type="cellIs" dxfId="584" priority="496" operator="equal">
      <formula>"x"</formula>
    </cfRule>
  </conditionalFormatting>
  <conditionalFormatting sqref="T375">
    <cfRule type="cellIs" dxfId="583" priority="495" operator="equal">
      <formula>"x"</formula>
    </cfRule>
  </conditionalFormatting>
  <conditionalFormatting sqref="T377">
    <cfRule type="cellIs" dxfId="582" priority="494" operator="equal">
      <formula>"x"</formula>
    </cfRule>
  </conditionalFormatting>
  <conditionalFormatting sqref="L371">
    <cfRule type="cellIs" dxfId="581" priority="493" operator="equal">
      <formula>"x"</formula>
    </cfRule>
  </conditionalFormatting>
  <conditionalFormatting sqref="L373">
    <cfRule type="cellIs" dxfId="580" priority="492" operator="equal">
      <formula>"x"</formula>
    </cfRule>
  </conditionalFormatting>
  <conditionalFormatting sqref="L375">
    <cfRule type="cellIs" dxfId="579" priority="491" operator="equal">
      <formula>"x"</formula>
    </cfRule>
  </conditionalFormatting>
  <conditionalFormatting sqref="X349">
    <cfRule type="cellIs" dxfId="578" priority="488" operator="equal">
      <formula>"x"</formula>
    </cfRule>
  </conditionalFormatting>
  <conditionalFormatting sqref="V349">
    <cfRule type="cellIs" dxfId="577" priority="489" operator="equal">
      <formula>"x"</formula>
    </cfRule>
  </conditionalFormatting>
  <conditionalFormatting sqref="Q353">
    <cfRule type="cellIs" dxfId="576" priority="486" operator="equal">
      <formula>"x"</formula>
    </cfRule>
  </conditionalFormatting>
  <conditionalFormatting sqref="W353">
    <cfRule type="cellIs" dxfId="575" priority="484" operator="equal">
      <formula>"x"</formula>
    </cfRule>
  </conditionalFormatting>
  <conditionalFormatting sqref="I351:L351">
    <cfRule type="cellIs" dxfId="574" priority="504" operator="equal">
      <formula>"?"</formula>
    </cfRule>
  </conditionalFormatting>
  <conditionalFormatting sqref="D369">
    <cfRule type="cellIs" dxfId="573" priority="503" operator="equal">
      <formula>"x"</formula>
    </cfRule>
  </conditionalFormatting>
  <conditionalFormatting sqref="L369">
    <cfRule type="cellIs" dxfId="572" priority="502" operator="equal">
      <formula>"x"</formula>
    </cfRule>
  </conditionalFormatting>
  <conditionalFormatting sqref="W394:X394">
    <cfRule type="cellIs" dxfId="571" priority="487" operator="equal">
      <formula>"?"</formula>
    </cfRule>
  </conditionalFormatting>
  <conditionalFormatting sqref="T353">
    <cfRule type="cellIs" dxfId="570" priority="485" operator="equal">
      <formula>"x"</formula>
    </cfRule>
  </conditionalFormatting>
  <conditionalFormatting sqref="D429">
    <cfRule type="cellIs" dxfId="569" priority="477" operator="equal">
      <formula>"x"</formula>
    </cfRule>
  </conditionalFormatting>
  <conditionalFormatting sqref="T423">
    <cfRule type="cellIs" dxfId="568" priority="480" operator="equal">
      <formula>"x"</formula>
    </cfRule>
  </conditionalFormatting>
  <conditionalFormatting sqref="D425">
    <cfRule type="cellIs" dxfId="567" priority="479" operator="equal">
      <formula>"x"</formula>
    </cfRule>
  </conditionalFormatting>
  <conditionalFormatting sqref="D427">
    <cfRule type="cellIs" dxfId="566" priority="478" operator="equal">
      <formula>"x"</formula>
    </cfRule>
  </conditionalFormatting>
  <conditionalFormatting sqref="L431">
    <cfRule type="cellIs" dxfId="565" priority="469" operator="equal">
      <formula>"x"</formula>
    </cfRule>
  </conditionalFormatting>
  <conditionalFormatting sqref="T425">
    <cfRule type="cellIs" dxfId="564" priority="476" operator="equal">
      <formula>"x"</formula>
    </cfRule>
  </conditionalFormatting>
  <conditionalFormatting sqref="T427">
    <cfRule type="cellIs" dxfId="563" priority="475" operator="equal">
      <formula>"x"</formula>
    </cfRule>
  </conditionalFormatting>
  <conditionalFormatting sqref="T429">
    <cfRule type="cellIs" dxfId="562" priority="474" operator="equal">
      <formula>"x"</formula>
    </cfRule>
  </conditionalFormatting>
  <conditionalFormatting sqref="T431">
    <cfRule type="cellIs" dxfId="561" priority="473" operator="equal">
      <formula>"x"</formula>
    </cfRule>
  </conditionalFormatting>
  <conditionalFormatting sqref="L425">
    <cfRule type="cellIs" dxfId="560" priority="472" operator="equal">
      <formula>"x"</formula>
    </cfRule>
  </conditionalFormatting>
  <conditionalFormatting sqref="L427">
    <cfRule type="cellIs" dxfId="559" priority="471" operator="equal">
      <formula>"x"</formula>
    </cfRule>
  </conditionalFormatting>
  <conditionalFormatting sqref="L429">
    <cfRule type="cellIs" dxfId="558" priority="470" operator="equal">
      <formula>"x"</formula>
    </cfRule>
  </conditionalFormatting>
  <conditionalFormatting sqref="X403">
    <cfRule type="cellIs" dxfId="557" priority="467" operator="equal">
      <formula>"x"</formula>
    </cfRule>
  </conditionalFormatting>
  <conditionalFormatting sqref="V403">
    <cfRule type="cellIs" dxfId="556" priority="468" operator="equal">
      <formula>"x"</formula>
    </cfRule>
  </conditionalFormatting>
  <conditionalFormatting sqref="Q407">
    <cfRule type="cellIs" dxfId="555" priority="465" operator="equal">
      <formula>"x"</formula>
    </cfRule>
  </conditionalFormatting>
  <conditionalFormatting sqref="W407">
    <cfRule type="cellIs" dxfId="554" priority="463" operator="equal">
      <formula>"x"</formula>
    </cfRule>
  </conditionalFormatting>
  <conditionalFormatting sqref="I405:L405">
    <cfRule type="cellIs" dxfId="553" priority="483" operator="equal">
      <formula>"?"</formula>
    </cfRule>
  </conditionalFormatting>
  <conditionalFormatting sqref="D423">
    <cfRule type="cellIs" dxfId="552" priority="482" operator="equal">
      <formula>"x"</formula>
    </cfRule>
  </conditionalFormatting>
  <conditionalFormatting sqref="L423">
    <cfRule type="cellIs" dxfId="551" priority="481" operator="equal">
      <formula>"x"</formula>
    </cfRule>
  </conditionalFormatting>
  <conditionalFormatting sqref="W448:X448">
    <cfRule type="cellIs" dxfId="550" priority="466" operator="equal">
      <formula>"?"</formula>
    </cfRule>
  </conditionalFormatting>
  <conditionalFormatting sqref="T407">
    <cfRule type="cellIs" dxfId="549" priority="464" operator="equal">
      <formula>"x"</formula>
    </cfRule>
  </conditionalFormatting>
  <conditionalFormatting sqref="D483">
    <cfRule type="cellIs" dxfId="548" priority="456" operator="equal">
      <formula>"x"</formula>
    </cfRule>
  </conditionalFormatting>
  <conditionalFormatting sqref="T477">
    <cfRule type="cellIs" dxfId="547" priority="459" operator="equal">
      <formula>"x"</formula>
    </cfRule>
  </conditionalFormatting>
  <conditionalFormatting sqref="D479">
    <cfRule type="cellIs" dxfId="546" priority="458" operator="equal">
      <formula>"x"</formula>
    </cfRule>
  </conditionalFormatting>
  <conditionalFormatting sqref="D481">
    <cfRule type="cellIs" dxfId="545" priority="457" operator="equal">
      <formula>"x"</formula>
    </cfRule>
  </conditionalFormatting>
  <conditionalFormatting sqref="L485">
    <cfRule type="cellIs" dxfId="544" priority="448" operator="equal">
      <formula>"x"</formula>
    </cfRule>
  </conditionalFormatting>
  <conditionalFormatting sqref="T479">
    <cfRule type="cellIs" dxfId="543" priority="455" operator="equal">
      <formula>"x"</formula>
    </cfRule>
  </conditionalFormatting>
  <conditionalFormatting sqref="T481">
    <cfRule type="cellIs" dxfId="542" priority="454" operator="equal">
      <formula>"x"</formula>
    </cfRule>
  </conditionalFormatting>
  <conditionalFormatting sqref="T483">
    <cfRule type="cellIs" dxfId="541" priority="453" operator="equal">
      <formula>"x"</formula>
    </cfRule>
  </conditionalFormatting>
  <conditionalFormatting sqref="T485">
    <cfRule type="cellIs" dxfId="540" priority="452" operator="equal">
      <formula>"x"</formula>
    </cfRule>
  </conditionalFormatting>
  <conditionalFormatting sqref="L479">
    <cfRule type="cellIs" dxfId="539" priority="451" operator="equal">
      <formula>"x"</formula>
    </cfRule>
  </conditionalFormatting>
  <conditionalFormatting sqref="L481">
    <cfRule type="cellIs" dxfId="538" priority="450" operator="equal">
      <formula>"x"</formula>
    </cfRule>
  </conditionalFormatting>
  <conditionalFormatting sqref="L483">
    <cfRule type="cellIs" dxfId="537" priority="449" operator="equal">
      <formula>"x"</formula>
    </cfRule>
  </conditionalFormatting>
  <conditionalFormatting sqref="X457">
    <cfRule type="cellIs" dxfId="536" priority="446" operator="equal">
      <formula>"x"</formula>
    </cfRule>
  </conditionalFormatting>
  <conditionalFormatting sqref="V457">
    <cfRule type="cellIs" dxfId="535" priority="447" operator="equal">
      <formula>"x"</formula>
    </cfRule>
  </conditionalFormatting>
  <conditionalFormatting sqref="Q461">
    <cfRule type="cellIs" dxfId="534" priority="444" operator="equal">
      <formula>"x"</formula>
    </cfRule>
  </conditionalFormatting>
  <conditionalFormatting sqref="W461">
    <cfRule type="cellIs" dxfId="533" priority="442" operator="equal">
      <formula>"x"</formula>
    </cfRule>
  </conditionalFormatting>
  <conditionalFormatting sqref="I459:L459">
    <cfRule type="cellIs" dxfId="532" priority="462" operator="equal">
      <formula>"?"</formula>
    </cfRule>
  </conditionalFormatting>
  <conditionalFormatting sqref="D477">
    <cfRule type="cellIs" dxfId="531" priority="461" operator="equal">
      <formula>"x"</formula>
    </cfRule>
  </conditionalFormatting>
  <conditionalFormatting sqref="L477">
    <cfRule type="cellIs" dxfId="530" priority="460" operator="equal">
      <formula>"x"</formula>
    </cfRule>
  </conditionalFormatting>
  <conditionalFormatting sqref="W502:X502">
    <cfRule type="cellIs" dxfId="529" priority="445" operator="equal">
      <formula>"?"</formula>
    </cfRule>
  </conditionalFormatting>
  <conditionalFormatting sqref="T461">
    <cfRule type="cellIs" dxfId="528" priority="443" operator="equal">
      <formula>"x"</formula>
    </cfRule>
  </conditionalFormatting>
  <conditionalFormatting sqref="D537">
    <cfRule type="cellIs" dxfId="527" priority="435" operator="equal">
      <formula>"x"</formula>
    </cfRule>
  </conditionalFormatting>
  <conditionalFormatting sqref="T531">
    <cfRule type="cellIs" dxfId="526" priority="438" operator="equal">
      <formula>"x"</formula>
    </cfRule>
  </conditionalFormatting>
  <conditionalFormatting sqref="D533">
    <cfRule type="cellIs" dxfId="525" priority="437" operator="equal">
      <formula>"x"</formula>
    </cfRule>
  </conditionalFormatting>
  <conditionalFormatting sqref="D535">
    <cfRule type="cellIs" dxfId="524" priority="436" operator="equal">
      <formula>"x"</formula>
    </cfRule>
  </conditionalFormatting>
  <conditionalFormatting sqref="L539">
    <cfRule type="cellIs" dxfId="523" priority="427" operator="equal">
      <formula>"x"</formula>
    </cfRule>
  </conditionalFormatting>
  <conditionalFormatting sqref="T533">
    <cfRule type="cellIs" dxfId="522" priority="434" operator="equal">
      <formula>"x"</formula>
    </cfRule>
  </conditionalFormatting>
  <conditionalFormatting sqref="T535">
    <cfRule type="cellIs" dxfId="521" priority="433" operator="equal">
      <formula>"x"</formula>
    </cfRule>
  </conditionalFormatting>
  <conditionalFormatting sqref="T537">
    <cfRule type="cellIs" dxfId="520" priority="432" operator="equal">
      <formula>"x"</formula>
    </cfRule>
  </conditionalFormatting>
  <conditionalFormatting sqref="T539">
    <cfRule type="cellIs" dxfId="519" priority="431" operator="equal">
      <formula>"x"</formula>
    </cfRule>
  </conditionalFormatting>
  <conditionalFormatting sqref="L533">
    <cfRule type="cellIs" dxfId="518" priority="430" operator="equal">
      <formula>"x"</formula>
    </cfRule>
  </conditionalFormatting>
  <conditionalFormatting sqref="L535">
    <cfRule type="cellIs" dxfId="517" priority="429" operator="equal">
      <formula>"x"</formula>
    </cfRule>
  </conditionalFormatting>
  <conditionalFormatting sqref="L537">
    <cfRule type="cellIs" dxfId="516" priority="428" operator="equal">
      <formula>"x"</formula>
    </cfRule>
  </conditionalFormatting>
  <conditionalFormatting sqref="X511">
    <cfRule type="cellIs" dxfId="515" priority="425" operator="equal">
      <formula>"x"</formula>
    </cfRule>
  </conditionalFormatting>
  <conditionalFormatting sqref="V511">
    <cfRule type="cellIs" dxfId="514" priority="426" operator="equal">
      <formula>"x"</formula>
    </cfRule>
  </conditionalFormatting>
  <conditionalFormatting sqref="Q515">
    <cfRule type="cellIs" dxfId="513" priority="423" operator="equal">
      <formula>"x"</formula>
    </cfRule>
  </conditionalFormatting>
  <conditionalFormatting sqref="W515">
    <cfRule type="cellIs" dxfId="512" priority="421" operator="equal">
      <formula>"x"</formula>
    </cfRule>
  </conditionalFormatting>
  <conditionalFormatting sqref="I513:L513">
    <cfRule type="cellIs" dxfId="511" priority="441" operator="equal">
      <formula>"?"</formula>
    </cfRule>
  </conditionalFormatting>
  <conditionalFormatting sqref="D531">
    <cfRule type="cellIs" dxfId="510" priority="440" operator="equal">
      <formula>"x"</formula>
    </cfRule>
  </conditionalFormatting>
  <conditionalFormatting sqref="L531">
    <cfRule type="cellIs" dxfId="509" priority="439" operator="equal">
      <formula>"x"</formula>
    </cfRule>
  </conditionalFormatting>
  <conditionalFormatting sqref="W556:X556">
    <cfRule type="cellIs" dxfId="508" priority="424" operator="equal">
      <formula>"?"</formula>
    </cfRule>
  </conditionalFormatting>
  <conditionalFormatting sqref="T515">
    <cfRule type="cellIs" dxfId="507" priority="422" operator="equal">
      <formula>"x"</formula>
    </cfRule>
  </conditionalFormatting>
  <conditionalFormatting sqref="D591">
    <cfRule type="cellIs" dxfId="506" priority="414" operator="equal">
      <formula>"x"</formula>
    </cfRule>
  </conditionalFormatting>
  <conditionalFormatting sqref="T585">
    <cfRule type="cellIs" dxfId="505" priority="417" operator="equal">
      <formula>"x"</formula>
    </cfRule>
  </conditionalFormatting>
  <conditionalFormatting sqref="D587">
    <cfRule type="cellIs" dxfId="504" priority="416" operator="equal">
      <formula>"x"</formula>
    </cfRule>
  </conditionalFormatting>
  <conditionalFormatting sqref="D589">
    <cfRule type="cellIs" dxfId="503" priority="415" operator="equal">
      <formula>"x"</formula>
    </cfRule>
  </conditionalFormatting>
  <conditionalFormatting sqref="L593">
    <cfRule type="cellIs" dxfId="502" priority="406" operator="equal">
      <formula>"x"</formula>
    </cfRule>
  </conditionalFormatting>
  <conditionalFormatting sqref="T587">
    <cfRule type="cellIs" dxfId="501" priority="413" operator="equal">
      <formula>"x"</formula>
    </cfRule>
  </conditionalFormatting>
  <conditionalFormatting sqref="T589">
    <cfRule type="cellIs" dxfId="500" priority="412" operator="equal">
      <formula>"x"</formula>
    </cfRule>
  </conditionalFormatting>
  <conditionalFormatting sqref="T591">
    <cfRule type="cellIs" dxfId="499" priority="411" operator="equal">
      <formula>"x"</formula>
    </cfRule>
  </conditionalFormatting>
  <conditionalFormatting sqref="T593">
    <cfRule type="cellIs" dxfId="498" priority="410" operator="equal">
      <formula>"x"</formula>
    </cfRule>
  </conditionalFormatting>
  <conditionalFormatting sqref="L587">
    <cfRule type="cellIs" dxfId="497" priority="409" operator="equal">
      <formula>"x"</formula>
    </cfRule>
  </conditionalFormatting>
  <conditionalFormatting sqref="L589">
    <cfRule type="cellIs" dxfId="496" priority="408" operator="equal">
      <formula>"x"</formula>
    </cfRule>
  </conditionalFormatting>
  <conditionalFormatting sqref="L591">
    <cfRule type="cellIs" dxfId="495" priority="407" operator="equal">
      <formula>"x"</formula>
    </cfRule>
  </conditionalFormatting>
  <conditionalFormatting sqref="X565">
    <cfRule type="cellIs" dxfId="494" priority="404" operator="equal">
      <formula>"x"</formula>
    </cfRule>
  </conditionalFormatting>
  <conditionalFormatting sqref="V565">
    <cfRule type="cellIs" dxfId="493" priority="405" operator="equal">
      <formula>"x"</formula>
    </cfRule>
  </conditionalFormatting>
  <conditionalFormatting sqref="Q569">
    <cfRule type="cellIs" dxfId="492" priority="402" operator="equal">
      <formula>"x"</formula>
    </cfRule>
  </conditionalFormatting>
  <conditionalFormatting sqref="W569">
    <cfRule type="cellIs" dxfId="491" priority="400" operator="equal">
      <formula>"x"</formula>
    </cfRule>
  </conditionalFormatting>
  <conditionalFormatting sqref="I567:L567">
    <cfRule type="cellIs" dxfId="490" priority="420" operator="equal">
      <formula>"?"</formula>
    </cfRule>
  </conditionalFormatting>
  <conditionalFormatting sqref="D585">
    <cfRule type="cellIs" dxfId="489" priority="419" operator="equal">
      <formula>"x"</formula>
    </cfRule>
  </conditionalFormatting>
  <conditionalFormatting sqref="L585">
    <cfRule type="cellIs" dxfId="488" priority="418" operator="equal">
      <formula>"x"</formula>
    </cfRule>
  </conditionalFormatting>
  <conditionalFormatting sqref="W610:X610">
    <cfRule type="cellIs" dxfId="487" priority="403" operator="equal">
      <formula>"?"</formula>
    </cfRule>
  </conditionalFormatting>
  <conditionalFormatting sqref="T569">
    <cfRule type="cellIs" dxfId="486" priority="401" operator="equal">
      <formula>"x"</formula>
    </cfRule>
  </conditionalFormatting>
  <conditionalFormatting sqref="D645">
    <cfRule type="cellIs" dxfId="485" priority="393" operator="equal">
      <formula>"x"</formula>
    </cfRule>
  </conditionalFormatting>
  <conditionalFormatting sqref="T639">
    <cfRule type="cellIs" dxfId="484" priority="396" operator="equal">
      <formula>"x"</formula>
    </cfRule>
  </conditionalFormatting>
  <conditionalFormatting sqref="D641">
    <cfRule type="cellIs" dxfId="483" priority="395" operator="equal">
      <formula>"x"</formula>
    </cfRule>
  </conditionalFormatting>
  <conditionalFormatting sqref="D643">
    <cfRule type="cellIs" dxfId="482" priority="394" operator="equal">
      <formula>"x"</formula>
    </cfRule>
  </conditionalFormatting>
  <conditionalFormatting sqref="L647">
    <cfRule type="cellIs" dxfId="481" priority="385" operator="equal">
      <formula>"x"</formula>
    </cfRule>
  </conditionalFormatting>
  <conditionalFormatting sqref="T641">
    <cfRule type="cellIs" dxfId="480" priority="392" operator="equal">
      <formula>"x"</formula>
    </cfRule>
  </conditionalFormatting>
  <conditionalFormatting sqref="T643">
    <cfRule type="cellIs" dxfId="479" priority="391" operator="equal">
      <formula>"x"</formula>
    </cfRule>
  </conditionalFormatting>
  <conditionalFormatting sqref="T645">
    <cfRule type="cellIs" dxfId="478" priority="390" operator="equal">
      <formula>"x"</formula>
    </cfRule>
  </conditionalFormatting>
  <conditionalFormatting sqref="T647">
    <cfRule type="cellIs" dxfId="477" priority="389" operator="equal">
      <formula>"x"</formula>
    </cfRule>
  </conditionalFormatting>
  <conditionalFormatting sqref="L641">
    <cfRule type="cellIs" dxfId="476" priority="388" operator="equal">
      <formula>"x"</formula>
    </cfRule>
  </conditionalFormatting>
  <conditionalFormatting sqref="L643">
    <cfRule type="cellIs" dxfId="475" priority="387" operator="equal">
      <formula>"x"</formula>
    </cfRule>
  </conditionalFormatting>
  <conditionalFormatting sqref="L645">
    <cfRule type="cellIs" dxfId="474" priority="386" operator="equal">
      <formula>"x"</formula>
    </cfRule>
  </conditionalFormatting>
  <conditionalFormatting sqref="X619">
    <cfRule type="cellIs" dxfId="473" priority="383" operator="equal">
      <formula>"x"</formula>
    </cfRule>
  </conditionalFormatting>
  <conditionalFormatting sqref="V619">
    <cfRule type="cellIs" dxfId="472" priority="384" operator="equal">
      <formula>"x"</formula>
    </cfRule>
  </conditionalFormatting>
  <conditionalFormatting sqref="Q623">
    <cfRule type="cellIs" dxfId="471" priority="381" operator="equal">
      <formula>"x"</formula>
    </cfRule>
  </conditionalFormatting>
  <conditionalFormatting sqref="W623">
    <cfRule type="cellIs" dxfId="470" priority="379" operator="equal">
      <formula>"x"</formula>
    </cfRule>
  </conditionalFormatting>
  <conditionalFormatting sqref="I621:L621">
    <cfRule type="cellIs" dxfId="469" priority="399" operator="equal">
      <formula>"?"</formula>
    </cfRule>
  </conditionalFormatting>
  <conditionalFormatting sqref="D639">
    <cfRule type="cellIs" dxfId="468" priority="398" operator="equal">
      <formula>"x"</formula>
    </cfRule>
  </conditionalFormatting>
  <conditionalFormatting sqref="L639">
    <cfRule type="cellIs" dxfId="467" priority="397" operator="equal">
      <formula>"x"</formula>
    </cfRule>
  </conditionalFormatting>
  <conditionalFormatting sqref="W664:X664">
    <cfRule type="cellIs" dxfId="466" priority="382" operator="equal">
      <formula>"?"</formula>
    </cfRule>
  </conditionalFormatting>
  <conditionalFormatting sqref="T623">
    <cfRule type="cellIs" dxfId="465" priority="380" operator="equal">
      <formula>"x"</formula>
    </cfRule>
  </conditionalFormatting>
  <conditionalFormatting sqref="D699">
    <cfRule type="cellIs" dxfId="464" priority="372" operator="equal">
      <formula>"x"</formula>
    </cfRule>
  </conditionalFormatting>
  <conditionalFormatting sqref="T693">
    <cfRule type="cellIs" dxfId="463" priority="375" operator="equal">
      <formula>"x"</formula>
    </cfRule>
  </conditionalFormatting>
  <conditionalFormatting sqref="D695">
    <cfRule type="cellIs" dxfId="462" priority="374" operator="equal">
      <formula>"x"</formula>
    </cfRule>
  </conditionalFormatting>
  <conditionalFormatting sqref="D697">
    <cfRule type="cellIs" dxfId="461" priority="373" operator="equal">
      <formula>"x"</formula>
    </cfRule>
  </conditionalFormatting>
  <conditionalFormatting sqref="L701">
    <cfRule type="cellIs" dxfId="460" priority="364" operator="equal">
      <formula>"x"</formula>
    </cfRule>
  </conditionalFormatting>
  <conditionalFormatting sqref="T695">
    <cfRule type="cellIs" dxfId="459" priority="371" operator="equal">
      <formula>"x"</formula>
    </cfRule>
  </conditionalFormatting>
  <conditionalFormatting sqref="T697">
    <cfRule type="cellIs" dxfId="458" priority="370" operator="equal">
      <formula>"x"</formula>
    </cfRule>
  </conditionalFormatting>
  <conditionalFormatting sqref="T699">
    <cfRule type="cellIs" dxfId="457" priority="369" operator="equal">
      <formula>"x"</formula>
    </cfRule>
  </conditionalFormatting>
  <conditionalFormatting sqref="T701">
    <cfRule type="cellIs" dxfId="456" priority="368" operator="equal">
      <formula>"x"</formula>
    </cfRule>
  </conditionalFormatting>
  <conditionalFormatting sqref="L695">
    <cfRule type="cellIs" dxfId="455" priority="367" operator="equal">
      <formula>"x"</formula>
    </cfRule>
  </conditionalFormatting>
  <conditionalFormatting sqref="L697">
    <cfRule type="cellIs" dxfId="454" priority="366" operator="equal">
      <formula>"x"</formula>
    </cfRule>
  </conditionalFormatting>
  <conditionalFormatting sqref="L699">
    <cfRule type="cellIs" dxfId="453" priority="365" operator="equal">
      <formula>"x"</formula>
    </cfRule>
  </conditionalFormatting>
  <conditionalFormatting sqref="X673">
    <cfRule type="cellIs" dxfId="452" priority="362" operator="equal">
      <formula>"x"</formula>
    </cfRule>
  </conditionalFormatting>
  <conditionalFormatting sqref="V673">
    <cfRule type="cellIs" dxfId="451" priority="363" operator="equal">
      <formula>"x"</formula>
    </cfRule>
  </conditionalFormatting>
  <conditionalFormatting sqref="Q677">
    <cfRule type="cellIs" dxfId="450" priority="360" operator="equal">
      <formula>"x"</formula>
    </cfRule>
  </conditionalFormatting>
  <conditionalFormatting sqref="W677">
    <cfRule type="cellIs" dxfId="449" priority="358" operator="equal">
      <formula>"x"</formula>
    </cfRule>
  </conditionalFormatting>
  <conditionalFormatting sqref="I675:L675">
    <cfRule type="cellIs" dxfId="448" priority="378" operator="equal">
      <formula>"?"</formula>
    </cfRule>
  </conditionalFormatting>
  <conditionalFormatting sqref="D693">
    <cfRule type="cellIs" dxfId="447" priority="377" operator="equal">
      <formula>"x"</formula>
    </cfRule>
  </conditionalFormatting>
  <conditionalFormatting sqref="L693">
    <cfRule type="cellIs" dxfId="446" priority="376" operator="equal">
      <formula>"x"</formula>
    </cfRule>
  </conditionalFormatting>
  <conditionalFormatting sqref="W718:X718">
    <cfRule type="cellIs" dxfId="445" priority="361" operator="equal">
      <formula>"?"</formula>
    </cfRule>
  </conditionalFormatting>
  <conditionalFormatting sqref="T677">
    <cfRule type="cellIs" dxfId="444" priority="359" operator="equal">
      <formula>"x"</formula>
    </cfRule>
  </conditionalFormatting>
  <conditionalFormatting sqref="D753">
    <cfRule type="cellIs" dxfId="443" priority="351" operator="equal">
      <formula>"x"</formula>
    </cfRule>
  </conditionalFormatting>
  <conditionalFormatting sqref="T747">
    <cfRule type="cellIs" dxfId="442" priority="354" operator="equal">
      <formula>"x"</formula>
    </cfRule>
  </conditionalFormatting>
  <conditionalFormatting sqref="D749">
    <cfRule type="cellIs" dxfId="441" priority="353" operator="equal">
      <formula>"x"</formula>
    </cfRule>
  </conditionalFormatting>
  <conditionalFormatting sqref="D751">
    <cfRule type="cellIs" dxfId="440" priority="352" operator="equal">
      <formula>"x"</formula>
    </cfRule>
  </conditionalFormatting>
  <conditionalFormatting sqref="L755">
    <cfRule type="cellIs" dxfId="439" priority="343" operator="equal">
      <formula>"x"</formula>
    </cfRule>
  </conditionalFormatting>
  <conditionalFormatting sqref="T749">
    <cfRule type="cellIs" dxfId="438" priority="350" operator="equal">
      <formula>"x"</formula>
    </cfRule>
  </conditionalFormatting>
  <conditionalFormatting sqref="T751">
    <cfRule type="cellIs" dxfId="437" priority="349" operator="equal">
      <formula>"x"</formula>
    </cfRule>
  </conditionalFormatting>
  <conditionalFormatting sqref="T753">
    <cfRule type="cellIs" dxfId="436" priority="348" operator="equal">
      <formula>"x"</formula>
    </cfRule>
  </conditionalFormatting>
  <conditionalFormatting sqref="T755">
    <cfRule type="cellIs" dxfId="435" priority="347" operator="equal">
      <formula>"x"</formula>
    </cfRule>
  </conditionalFormatting>
  <conditionalFormatting sqref="L749">
    <cfRule type="cellIs" dxfId="434" priority="346" operator="equal">
      <formula>"x"</formula>
    </cfRule>
  </conditionalFormatting>
  <conditionalFormatting sqref="L751">
    <cfRule type="cellIs" dxfId="433" priority="345" operator="equal">
      <formula>"x"</formula>
    </cfRule>
  </conditionalFormatting>
  <conditionalFormatting sqref="L753">
    <cfRule type="cellIs" dxfId="432" priority="344" operator="equal">
      <formula>"x"</formula>
    </cfRule>
  </conditionalFormatting>
  <conditionalFormatting sqref="X727">
    <cfRule type="cellIs" dxfId="431" priority="341" operator="equal">
      <formula>"x"</formula>
    </cfRule>
  </conditionalFormatting>
  <conditionalFormatting sqref="V727">
    <cfRule type="cellIs" dxfId="430" priority="342" operator="equal">
      <formula>"x"</formula>
    </cfRule>
  </conditionalFormatting>
  <conditionalFormatting sqref="Q731">
    <cfRule type="cellIs" dxfId="429" priority="339" operator="equal">
      <formula>"x"</formula>
    </cfRule>
  </conditionalFormatting>
  <conditionalFormatting sqref="W731">
    <cfRule type="cellIs" dxfId="428" priority="337" operator="equal">
      <formula>"x"</formula>
    </cfRule>
  </conditionalFormatting>
  <conditionalFormatting sqref="I729:L729">
    <cfRule type="cellIs" dxfId="427" priority="357" operator="equal">
      <formula>"?"</formula>
    </cfRule>
  </conditionalFormatting>
  <conditionalFormatting sqref="D747">
    <cfRule type="cellIs" dxfId="426" priority="356" operator="equal">
      <formula>"x"</formula>
    </cfRule>
  </conditionalFormatting>
  <conditionalFormatting sqref="L747">
    <cfRule type="cellIs" dxfId="425" priority="355" operator="equal">
      <formula>"x"</formula>
    </cfRule>
  </conditionalFormatting>
  <conditionalFormatting sqref="W772:X772">
    <cfRule type="cellIs" dxfId="424" priority="340" operator="equal">
      <formula>"?"</formula>
    </cfRule>
  </conditionalFormatting>
  <conditionalFormatting sqref="T731">
    <cfRule type="cellIs" dxfId="423" priority="338" operator="equal">
      <formula>"x"</formula>
    </cfRule>
  </conditionalFormatting>
  <conditionalFormatting sqref="D807">
    <cfRule type="cellIs" dxfId="422" priority="330" operator="equal">
      <formula>"x"</formula>
    </cfRule>
  </conditionalFormatting>
  <conditionalFormatting sqref="T801">
    <cfRule type="cellIs" dxfId="421" priority="333" operator="equal">
      <formula>"x"</formula>
    </cfRule>
  </conditionalFormatting>
  <conditionalFormatting sqref="D803">
    <cfRule type="cellIs" dxfId="420" priority="332" operator="equal">
      <formula>"x"</formula>
    </cfRule>
  </conditionalFormatting>
  <conditionalFormatting sqref="D805">
    <cfRule type="cellIs" dxfId="419" priority="331" operator="equal">
      <formula>"x"</formula>
    </cfRule>
  </conditionalFormatting>
  <conditionalFormatting sqref="L809">
    <cfRule type="cellIs" dxfId="418" priority="322" operator="equal">
      <formula>"x"</formula>
    </cfRule>
  </conditionalFormatting>
  <conditionalFormatting sqref="T803">
    <cfRule type="cellIs" dxfId="417" priority="329" operator="equal">
      <formula>"x"</formula>
    </cfRule>
  </conditionalFormatting>
  <conditionalFormatting sqref="T805">
    <cfRule type="cellIs" dxfId="416" priority="328" operator="equal">
      <formula>"x"</formula>
    </cfRule>
  </conditionalFormatting>
  <conditionalFormatting sqref="T807">
    <cfRule type="cellIs" dxfId="415" priority="327" operator="equal">
      <formula>"x"</formula>
    </cfRule>
  </conditionalFormatting>
  <conditionalFormatting sqref="T809">
    <cfRule type="cellIs" dxfId="414" priority="326" operator="equal">
      <formula>"x"</formula>
    </cfRule>
  </conditionalFormatting>
  <conditionalFormatting sqref="L803">
    <cfRule type="cellIs" dxfId="413" priority="325" operator="equal">
      <formula>"x"</formula>
    </cfRule>
  </conditionalFormatting>
  <conditionalFormatting sqref="L805">
    <cfRule type="cellIs" dxfId="412" priority="324" operator="equal">
      <formula>"x"</formula>
    </cfRule>
  </conditionalFormatting>
  <conditionalFormatting sqref="L807">
    <cfRule type="cellIs" dxfId="411" priority="323" operator="equal">
      <formula>"x"</formula>
    </cfRule>
  </conditionalFormatting>
  <conditionalFormatting sqref="X781">
    <cfRule type="cellIs" dxfId="410" priority="320" operator="equal">
      <formula>"x"</formula>
    </cfRule>
  </conditionalFormatting>
  <conditionalFormatting sqref="V781">
    <cfRule type="cellIs" dxfId="409" priority="321" operator="equal">
      <formula>"x"</formula>
    </cfRule>
  </conditionalFormatting>
  <conditionalFormatting sqref="Q785">
    <cfRule type="cellIs" dxfId="408" priority="318" operator="equal">
      <formula>"x"</formula>
    </cfRule>
  </conditionalFormatting>
  <conditionalFormatting sqref="W785">
    <cfRule type="cellIs" dxfId="407" priority="316" operator="equal">
      <formula>"x"</formula>
    </cfRule>
  </conditionalFormatting>
  <conditionalFormatting sqref="I783:L783">
    <cfRule type="cellIs" dxfId="406" priority="336" operator="equal">
      <formula>"?"</formula>
    </cfRule>
  </conditionalFormatting>
  <conditionalFormatting sqref="D801">
    <cfRule type="cellIs" dxfId="405" priority="335" operator="equal">
      <formula>"x"</formula>
    </cfRule>
  </conditionalFormatting>
  <conditionalFormatting sqref="L801">
    <cfRule type="cellIs" dxfId="404" priority="334" operator="equal">
      <formula>"x"</formula>
    </cfRule>
  </conditionalFormatting>
  <conditionalFormatting sqref="W826:X826">
    <cfRule type="cellIs" dxfId="403" priority="319" operator="equal">
      <formula>"?"</formula>
    </cfRule>
  </conditionalFormatting>
  <conditionalFormatting sqref="T785">
    <cfRule type="cellIs" dxfId="402" priority="317" operator="equal">
      <formula>"x"</formula>
    </cfRule>
  </conditionalFormatting>
  <conditionalFormatting sqref="D861">
    <cfRule type="cellIs" dxfId="401" priority="309" operator="equal">
      <formula>"x"</formula>
    </cfRule>
  </conditionalFormatting>
  <conditionalFormatting sqref="T855">
    <cfRule type="cellIs" dxfId="400" priority="312" operator="equal">
      <formula>"x"</formula>
    </cfRule>
  </conditionalFormatting>
  <conditionalFormatting sqref="D857">
    <cfRule type="cellIs" dxfId="399" priority="311" operator="equal">
      <formula>"x"</formula>
    </cfRule>
  </conditionalFormatting>
  <conditionalFormatting sqref="D859">
    <cfRule type="cellIs" dxfId="398" priority="310" operator="equal">
      <formula>"x"</formula>
    </cfRule>
  </conditionalFormatting>
  <conditionalFormatting sqref="L863">
    <cfRule type="cellIs" dxfId="397" priority="301" operator="equal">
      <formula>"x"</formula>
    </cfRule>
  </conditionalFormatting>
  <conditionalFormatting sqref="T857">
    <cfRule type="cellIs" dxfId="396" priority="308" operator="equal">
      <formula>"x"</formula>
    </cfRule>
  </conditionalFormatting>
  <conditionalFormatting sqref="T859">
    <cfRule type="cellIs" dxfId="395" priority="307" operator="equal">
      <formula>"x"</formula>
    </cfRule>
  </conditionalFormatting>
  <conditionalFormatting sqref="T861">
    <cfRule type="cellIs" dxfId="394" priority="306" operator="equal">
      <formula>"x"</formula>
    </cfRule>
  </conditionalFormatting>
  <conditionalFormatting sqref="T863">
    <cfRule type="cellIs" dxfId="393" priority="305" operator="equal">
      <formula>"x"</formula>
    </cfRule>
  </conditionalFormatting>
  <conditionalFormatting sqref="L857">
    <cfRule type="cellIs" dxfId="392" priority="304" operator="equal">
      <formula>"x"</formula>
    </cfRule>
  </conditionalFormatting>
  <conditionalFormatting sqref="L859">
    <cfRule type="cellIs" dxfId="391" priority="303" operator="equal">
      <formula>"x"</formula>
    </cfRule>
  </conditionalFormatting>
  <conditionalFormatting sqref="L861">
    <cfRule type="cellIs" dxfId="390" priority="302" operator="equal">
      <formula>"x"</formula>
    </cfRule>
  </conditionalFormatting>
  <conditionalFormatting sqref="X835">
    <cfRule type="cellIs" dxfId="389" priority="299" operator="equal">
      <formula>"x"</formula>
    </cfRule>
  </conditionalFormatting>
  <conditionalFormatting sqref="V835">
    <cfRule type="cellIs" dxfId="388" priority="300" operator="equal">
      <formula>"x"</formula>
    </cfRule>
  </conditionalFormatting>
  <conditionalFormatting sqref="Q839">
    <cfRule type="cellIs" dxfId="387" priority="297" operator="equal">
      <formula>"x"</formula>
    </cfRule>
  </conditionalFormatting>
  <conditionalFormatting sqref="W839">
    <cfRule type="cellIs" dxfId="386" priority="295" operator="equal">
      <formula>"x"</formula>
    </cfRule>
  </conditionalFormatting>
  <conditionalFormatting sqref="I837:L837">
    <cfRule type="cellIs" dxfId="385" priority="315" operator="equal">
      <formula>"?"</formula>
    </cfRule>
  </conditionalFormatting>
  <conditionalFormatting sqref="D855">
    <cfRule type="cellIs" dxfId="384" priority="314" operator="equal">
      <formula>"x"</formula>
    </cfRule>
  </conditionalFormatting>
  <conditionalFormatting sqref="L855">
    <cfRule type="cellIs" dxfId="383" priority="313" operator="equal">
      <formula>"x"</formula>
    </cfRule>
  </conditionalFormatting>
  <conditionalFormatting sqref="W880:X880">
    <cfRule type="cellIs" dxfId="382" priority="298" operator="equal">
      <formula>"?"</formula>
    </cfRule>
  </conditionalFormatting>
  <conditionalFormatting sqref="T839">
    <cfRule type="cellIs" dxfId="381" priority="296" operator="equal">
      <formula>"x"</formula>
    </cfRule>
  </conditionalFormatting>
  <conditionalFormatting sqref="D915">
    <cfRule type="cellIs" dxfId="380" priority="288" operator="equal">
      <formula>"x"</formula>
    </cfRule>
  </conditionalFormatting>
  <conditionalFormatting sqref="T909">
    <cfRule type="cellIs" dxfId="379" priority="291" operator="equal">
      <formula>"x"</formula>
    </cfRule>
  </conditionalFormatting>
  <conditionalFormatting sqref="D911">
    <cfRule type="cellIs" dxfId="378" priority="290" operator="equal">
      <formula>"x"</formula>
    </cfRule>
  </conditionalFormatting>
  <conditionalFormatting sqref="D913">
    <cfRule type="cellIs" dxfId="377" priority="289" operator="equal">
      <formula>"x"</formula>
    </cfRule>
  </conditionalFormatting>
  <conditionalFormatting sqref="L917">
    <cfRule type="cellIs" dxfId="376" priority="280" operator="equal">
      <formula>"x"</formula>
    </cfRule>
  </conditionalFormatting>
  <conditionalFormatting sqref="T911">
    <cfRule type="cellIs" dxfId="375" priority="287" operator="equal">
      <formula>"x"</formula>
    </cfRule>
  </conditionalFormatting>
  <conditionalFormatting sqref="T913">
    <cfRule type="cellIs" dxfId="374" priority="286" operator="equal">
      <formula>"x"</formula>
    </cfRule>
  </conditionalFormatting>
  <conditionalFormatting sqref="T915">
    <cfRule type="cellIs" dxfId="373" priority="285" operator="equal">
      <formula>"x"</formula>
    </cfRule>
  </conditionalFormatting>
  <conditionalFormatting sqref="T917">
    <cfRule type="cellIs" dxfId="372" priority="284" operator="equal">
      <formula>"x"</formula>
    </cfRule>
  </conditionalFormatting>
  <conditionalFormatting sqref="L911">
    <cfRule type="cellIs" dxfId="371" priority="283" operator="equal">
      <formula>"x"</formula>
    </cfRule>
  </conditionalFormatting>
  <conditionalFormatting sqref="L913">
    <cfRule type="cellIs" dxfId="370" priority="282" operator="equal">
      <formula>"x"</formula>
    </cfRule>
  </conditionalFormatting>
  <conditionalFormatting sqref="L915">
    <cfRule type="cellIs" dxfId="369" priority="281" operator="equal">
      <formula>"x"</formula>
    </cfRule>
  </conditionalFormatting>
  <conditionalFormatting sqref="X889">
    <cfRule type="cellIs" dxfId="368" priority="278" operator="equal">
      <formula>"x"</formula>
    </cfRule>
  </conditionalFormatting>
  <conditionalFormatting sqref="V889">
    <cfRule type="cellIs" dxfId="367" priority="279" operator="equal">
      <formula>"x"</formula>
    </cfRule>
  </conditionalFormatting>
  <conditionalFormatting sqref="Q893">
    <cfRule type="cellIs" dxfId="366" priority="276" operator="equal">
      <formula>"x"</formula>
    </cfRule>
  </conditionalFormatting>
  <conditionalFormatting sqref="W893">
    <cfRule type="cellIs" dxfId="365" priority="274" operator="equal">
      <formula>"x"</formula>
    </cfRule>
  </conditionalFormatting>
  <conditionalFormatting sqref="I891:L891">
    <cfRule type="cellIs" dxfId="364" priority="294" operator="equal">
      <formula>"?"</formula>
    </cfRule>
  </conditionalFormatting>
  <conditionalFormatting sqref="D909">
    <cfRule type="cellIs" dxfId="363" priority="293" operator="equal">
      <formula>"x"</formula>
    </cfRule>
  </conditionalFormatting>
  <conditionalFormatting sqref="L909">
    <cfRule type="cellIs" dxfId="362" priority="292" operator="equal">
      <formula>"x"</formula>
    </cfRule>
  </conditionalFormatting>
  <conditionalFormatting sqref="W934:X934">
    <cfRule type="cellIs" dxfId="361" priority="277" operator="equal">
      <formula>"?"</formula>
    </cfRule>
  </conditionalFormatting>
  <conditionalFormatting sqref="T893">
    <cfRule type="cellIs" dxfId="360" priority="275" operator="equal">
      <formula>"x"</formula>
    </cfRule>
  </conditionalFormatting>
  <conditionalFormatting sqref="D969">
    <cfRule type="cellIs" dxfId="359" priority="267" operator="equal">
      <formula>"x"</formula>
    </cfRule>
  </conditionalFormatting>
  <conditionalFormatting sqref="T963">
    <cfRule type="cellIs" dxfId="358" priority="270" operator="equal">
      <formula>"x"</formula>
    </cfRule>
  </conditionalFormatting>
  <conditionalFormatting sqref="D965">
    <cfRule type="cellIs" dxfId="357" priority="269" operator="equal">
      <formula>"x"</formula>
    </cfRule>
  </conditionalFormatting>
  <conditionalFormatting sqref="D967">
    <cfRule type="cellIs" dxfId="356" priority="268" operator="equal">
      <formula>"x"</formula>
    </cfRule>
  </conditionalFormatting>
  <conditionalFormatting sqref="L971">
    <cfRule type="cellIs" dxfId="355" priority="259" operator="equal">
      <formula>"x"</formula>
    </cfRule>
  </conditionalFormatting>
  <conditionalFormatting sqref="T965">
    <cfRule type="cellIs" dxfId="354" priority="266" operator="equal">
      <formula>"x"</formula>
    </cfRule>
  </conditionalFormatting>
  <conditionalFormatting sqref="T967">
    <cfRule type="cellIs" dxfId="353" priority="265" operator="equal">
      <formula>"x"</formula>
    </cfRule>
  </conditionalFormatting>
  <conditionalFormatting sqref="T969">
    <cfRule type="cellIs" dxfId="352" priority="264" operator="equal">
      <formula>"x"</formula>
    </cfRule>
  </conditionalFormatting>
  <conditionalFormatting sqref="T971">
    <cfRule type="cellIs" dxfId="351" priority="263" operator="equal">
      <formula>"x"</formula>
    </cfRule>
  </conditionalFormatting>
  <conditionalFormatting sqref="L965">
    <cfRule type="cellIs" dxfId="350" priority="262" operator="equal">
      <formula>"x"</formula>
    </cfRule>
  </conditionalFormatting>
  <conditionalFormatting sqref="L967">
    <cfRule type="cellIs" dxfId="349" priority="261" operator="equal">
      <formula>"x"</formula>
    </cfRule>
  </conditionalFormatting>
  <conditionalFormatting sqref="L969">
    <cfRule type="cellIs" dxfId="348" priority="260" operator="equal">
      <formula>"x"</formula>
    </cfRule>
  </conditionalFormatting>
  <conditionalFormatting sqref="X943">
    <cfRule type="cellIs" dxfId="347" priority="257" operator="equal">
      <formula>"x"</formula>
    </cfRule>
  </conditionalFormatting>
  <conditionalFormatting sqref="V943">
    <cfRule type="cellIs" dxfId="346" priority="258" operator="equal">
      <formula>"x"</formula>
    </cfRule>
  </conditionalFormatting>
  <conditionalFormatting sqref="Q947">
    <cfRule type="cellIs" dxfId="345" priority="255" operator="equal">
      <formula>"x"</formula>
    </cfRule>
  </conditionalFormatting>
  <conditionalFormatting sqref="W947">
    <cfRule type="cellIs" dxfId="344" priority="253" operator="equal">
      <formula>"x"</formula>
    </cfRule>
  </conditionalFormatting>
  <conditionalFormatting sqref="I945:L945">
    <cfRule type="cellIs" dxfId="343" priority="273" operator="equal">
      <formula>"?"</formula>
    </cfRule>
  </conditionalFormatting>
  <conditionalFormatting sqref="D963">
    <cfRule type="cellIs" dxfId="342" priority="272" operator="equal">
      <formula>"x"</formula>
    </cfRule>
  </conditionalFormatting>
  <conditionalFormatting sqref="L963">
    <cfRule type="cellIs" dxfId="341" priority="271" operator="equal">
      <formula>"x"</formula>
    </cfRule>
  </conditionalFormatting>
  <conditionalFormatting sqref="W988:X988">
    <cfRule type="cellIs" dxfId="340" priority="256" operator="equal">
      <formula>"?"</formula>
    </cfRule>
  </conditionalFormatting>
  <conditionalFormatting sqref="T947">
    <cfRule type="cellIs" dxfId="339" priority="254" operator="equal">
      <formula>"x"</formula>
    </cfRule>
  </conditionalFormatting>
  <conditionalFormatting sqref="D1023">
    <cfRule type="cellIs" dxfId="338" priority="246" operator="equal">
      <formula>"x"</formula>
    </cfRule>
  </conditionalFormatting>
  <conditionalFormatting sqref="T1017">
    <cfRule type="cellIs" dxfId="337" priority="249" operator="equal">
      <formula>"x"</formula>
    </cfRule>
  </conditionalFormatting>
  <conditionalFormatting sqref="D1019">
    <cfRule type="cellIs" dxfId="336" priority="248" operator="equal">
      <formula>"x"</formula>
    </cfRule>
  </conditionalFormatting>
  <conditionalFormatting sqref="D1021">
    <cfRule type="cellIs" dxfId="335" priority="247" operator="equal">
      <formula>"x"</formula>
    </cfRule>
  </conditionalFormatting>
  <conditionalFormatting sqref="L1025">
    <cfRule type="cellIs" dxfId="334" priority="238" operator="equal">
      <formula>"x"</formula>
    </cfRule>
  </conditionalFormatting>
  <conditionalFormatting sqref="T1019">
    <cfRule type="cellIs" dxfId="333" priority="245" operator="equal">
      <formula>"x"</formula>
    </cfRule>
  </conditionalFormatting>
  <conditionalFormatting sqref="T1021">
    <cfRule type="cellIs" dxfId="332" priority="244" operator="equal">
      <formula>"x"</formula>
    </cfRule>
  </conditionalFormatting>
  <conditionalFormatting sqref="T1023">
    <cfRule type="cellIs" dxfId="331" priority="243" operator="equal">
      <formula>"x"</formula>
    </cfRule>
  </conditionalFormatting>
  <conditionalFormatting sqref="T1025">
    <cfRule type="cellIs" dxfId="330" priority="242" operator="equal">
      <formula>"x"</formula>
    </cfRule>
  </conditionalFormatting>
  <conditionalFormatting sqref="L1019">
    <cfRule type="cellIs" dxfId="329" priority="241" operator="equal">
      <formula>"x"</formula>
    </cfRule>
  </conditionalFormatting>
  <conditionalFormatting sqref="L1021">
    <cfRule type="cellIs" dxfId="328" priority="240" operator="equal">
      <formula>"x"</formula>
    </cfRule>
  </conditionalFormatting>
  <conditionalFormatting sqref="L1023">
    <cfRule type="cellIs" dxfId="327" priority="239" operator="equal">
      <formula>"x"</formula>
    </cfRule>
  </conditionalFormatting>
  <conditionalFormatting sqref="X997">
    <cfRule type="cellIs" dxfId="326" priority="236" operator="equal">
      <formula>"x"</formula>
    </cfRule>
  </conditionalFormatting>
  <conditionalFormatting sqref="V997">
    <cfRule type="cellIs" dxfId="325" priority="237" operator="equal">
      <formula>"x"</formula>
    </cfRule>
  </conditionalFormatting>
  <conditionalFormatting sqref="Q1001">
    <cfRule type="cellIs" dxfId="324" priority="234" operator="equal">
      <formula>"x"</formula>
    </cfRule>
  </conditionalFormatting>
  <conditionalFormatting sqref="W1001">
    <cfRule type="cellIs" dxfId="323" priority="232" operator="equal">
      <formula>"x"</formula>
    </cfRule>
  </conditionalFormatting>
  <conditionalFormatting sqref="I999:L999">
    <cfRule type="cellIs" dxfId="322" priority="252" operator="equal">
      <formula>"?"</formula>
    </cfRule>
  </conditionalFormatting>
  <conditionalFormatting sqref="D1017">
    <cfRule type="cellIs" dxfId="321" priority="251" operator="equal">
      <formula>"x"</formula>
    </cfRule>
  </conditionalFormatting>
  <conditionalFormatting sqref="L1017">
    <cfRule type="cellIs" dxfId="320" priority="250" operator="equal">
      <formula>"x"</formula>
    </cfRule>
  </conditionalFormatting>
  <conditionalFormatting sqref="W1042:X1042">
    <cfRule type="cellIs" dxfId="319" priority="235" operator="equal">
      <formula>"?"</formula>
    </cfRule>
  </conditionalFormatting>
  <conditionalFormatting sqref="T1001">
    <cfRule type="cellIs" dxfId="318" priority="233" operator="equal">
      <formula>"x"</formula>
    </cfRule>
  </conditionalFormatting>
  <conditionalFormatting sqref="D1077">
    <cfRule type="cellIs" dxfId="317" priority="225" operator="equal">
      <formula>"x"</formula>
    </cfRule>
  </conditionalFormatting>
  <conditionalFormatting sqref="T1071">
    <cfRule type="cellIs" dxfId="316" priority="228" operator="equal">
      <formula>"x"</formula>
    </cfRule>
  </conditionalFormatting>
  <conditionalFormatting sqref="D1073">
    <cfRule type="cellIs" dxfId="315" priority="227" operator="equal">
      <formula>"x"</formula>
    </cfRule>
  </conditionalFormatting>
  <conditionalFormatting sqref="D1075">
    <cfRule type="cellIs" dxfId="314" priority="226" operator="equal">
      <formula>"x"</formula>
    </cfRule>
  </conditionalFormatting>
  <conditionalFormatting sqref="L1079">
    <cfRule type="cellIs" dxfId="313" priority="217" operator="equal">
      <formula>"x"</formula>
    </cfRule>
  </conditionalFormatting>
  <conditionalFormatting sqref="T1073">
    <cfRule type="cellIs" dxfId="312" priority="224" operator="equal">
      <formula>"x"</formula>
    </cfRule>
  </conditionalFormatting>
  <conditionalFormatting sqref="T1075">
    <cfRule type="cellIs" dxfId="311" priority="223" operator="equal">
      <formula>"x"</formula>
    </cfRule>
  </conditionalFormatting>
  <conditionalFormatting sqref="T1077">
    <cfRule type="cellIs" dxfId="310" priority="222" operator="equal">
      <formula>"x"</formula>
    </cfRule>
  </conditionalFormatting>
  <conditionalFormatting sqref="T1079">
    <cfRule type="cellIs" dxfId="309" priority="221" operator="equal">
      <formula>"x"</formula>
    </cfRule>
  </conditionalFormatting>
  <conditionalFormatting sqref="L1073">
    <cfRule type="cellIs" dxfId="308" priority="220" operator="equal">
      <formula>"x"</formula>
    </cfRule>
  </conditionalFormatting>
  <conditionalFormatting sqref="L1075">
    <cfRule type="cellIs" dxfId="307" priority="219" operator="equal">
      <formula>"x"</formula>
    </cfRule>
  </conditionalFormatting>
  <conditionalFormatting sqref="L1077">
    <cfRule type="cellIs" dxfId="306" priority="218" operator="equal">
      <formula>"x"</formula>
    </cfRule>
  </conditionalFormatting>
  <conditionalFormatting sqref="X1051">
    <cfRule type="cellIs" dxfId="305" priority="215" operator="equal">
      <formula>"x"</formula>
    </cfRule>
  </conditionalFormatting>
  <conditionalFormatting sqref="V1051">
    <cfRule type="cellIs" dxfId="304" priority="216" operator="equal">
      <formula>"x"</formula>
    </cfRule>
  </conditionalFormatting>
  <conditionalFormatting sqref="Q1055">
    <cfRule type="cellIs" dxfId="303" priority="213" operator="equal">
      <formula>"x"</formula>
    </cfRule>
  </conditionalFormatting>
  <conditionalFormatting sqref="W1055">
    <cfRule type="cellIs" dxfId="302" priority="211" operator="equal">
      <formula>"x"</formula>
    </cfRule>
  </conditionalFormatting>
  <conditionalFormatting sqref="I1053:L1053">
    <cfRule type="cellIs" dxfId="301" priority="231" operator="equal">
      <formula>"?"</formula>
    </cfRule>
  </conditionalFormatting>
  <conditionalFormatting sqref="D1071">
    <cfRule type="cellIs" dxfId="300" priority="230" operator="equal">
      <formula>"x"</formula>
    </cfRule>
  </conditionalFormatting>
  <conditionalFormatting sqref="L1071">
    <cfRule type="cellIs" dxfId="299" priority="229" operator="equal">
      <formula>"x"</formula>
    </cfRule>
  </conditionalFormatting>
  <conditionalFormatting sqref="W1096:X1096">
    <cfRule type="cellIs" dxfId="298" priority="214" operator="equal">
      <formula>"?"</formula>
    </cfRule>
  </conditionalFormatting>
  <conditionalFormatting sqref="T1055">
    <cfRule type="cellIs" dxfId="297" priority="212" operator="equal">
      <formula>"x"</formula>
    </cfRule>
  </conditionalFormatting>
  <conditionalFormatting sqref="D1131">
    <cfRule type="cellIs" dxfId="296" priority="204" operator="equal">
      <formula>"x"</formula>
    </cfRule>
  </conditionalFormatting>
  <conditionalFormatting sqref="T1125">
    <cfRule type="cellIs" dxfId="295" priority="207" operator="equal">
      <formula>"x"</formula>
    </cfRule>
  </conditionalFormatting>
  <conditionalFormatting sqref="D1127">
    <cfRule type="cellIs" dxfId="294" priority="206" operator="equal">
      <formula>"x"</formula>
    </cfRule>
  </conditionalFormatting>
  <conditionalFormatting sqref="D1129">
    <cfRule type="cellIs" dxfId="293" priority="205" operator="equal">
      <formula>"x"</formula>
    </cfRule>
  </conditionalFormatting>
  <conditionalFormatting sqref="L1133">
    <cfRule type="cellIs" dxfId="292" priority="196" operator="equal">
      <formula>"x"</formula>
    </cfRule>
  </conditionalFormatting>
  <conditionalFormatting sqref="T1127">
    <cfRule type="cellIs" dxfId="291" priority="203" operator="equal">
      <formula>"x"</formula>
    </cfRule>
  </conditionalFormatting>
  <conditionalFormatting sqref="T1129">
    <cfRule type="cellIs" dxfId="290" priority="202" operator="equal">
      <formula>"x"</formula>
    </cfRule>
  </conditionalFormatting>
  <conditionalFormatting sqref="T1131">
    <cfRule type="cellIs" dxfId="289" priority="201" operator="equal">
      <formula>"x"</formula>
    </cfRule>
  </conditionalFormatting>
  <conditionalFormatting sqref="T1133">
    <cfRule type="cellIs" dxfId="288" priority="200" operator="equal">
      <formula>"x"</formula>
    </cfRule>
  </conditionalFormatting>
  <conditionalFormatting sqref="L1127">
    <cfRule type="cellIs" dxfId="287" priority="199" operator="equal">
      <formula>"x"</formula>
    </cfRule>
  </conditionalFormatting>
  <conditionalFormatting sqref="L1129">
    <cfRule type="cellIs" dxfId="286" priority="198" operator="equal">
      <formula>"x"</formula>
    </cfRule>
  </conditionalFormatting>
  <conditionalFormatting sqref="L1131">
    <cfRule type="cellIs" dxfId="285" priority="197" operator="equal">
      <formula>"x"</formula>
    </cfRule>
  </conditionalFormatting>
  <conditionalFormatting sqref="X1105">
    <cfRule type="cellIs" dxfId="284" priority="194" operator="equal">
      <formula>"x"</formula>
    </cfRule>
  </conditionalFormatting>
  <conditionalFormatting sqref="V1105">
    <cfRule type="cellIs" dxfId="283" priority="195" operator="equal">
      <formula>"x"</formula>
    </cfRule>
  </conditionalFormatting>
  <conditionalFormatting sqref="Q1109">
    <cfRule type="cellIs" dxfId="282" priority="192" operator="equal">
      <formula>"x"</formula>
    </cfRule>
  </conditionalFormatting>
  <conditionalFormatting sqref="W1109">
    <cfRule type="cellIs" dxfId="281" priority="190" operator="equal">
      <formula>"x"</formula>
    </cfRule>
  </conditionalFormatting>
  <conditionalFormatting sqref="I1107:L1107">
    <cfRule type="cellIs" dxfId="280" priority="210" operator="equal">
      <formula>"?"</formula>
    </cfRule>
  </conditionalFormatting>
  <conditionalFormatting sqref="D1125">
    <cfRule type="cellIs" dxfId="279" priority="209" operator="equal">
      <formula>"x"</formula>
    </cfRule>
  </conditionalFormatting>
  <conditionalFormatting sqref="L1125">
    <cfRule type="cellIs" dxfId="278" priority="208" operator="equal">
      <formula>"x"</formula>
    </cfRule>
  </conditionalFormatting>
  <conditionalFormatting sqref="W1150:X1150">
    <cfRule type="cellIs" dxfId="277" priority="193" operator="equal">
      <formula>"?"</formula>
    </cfRule>
  </conditionalFormatting>
  <conditionalFormatting sqref="T1109">
    <cfRule type="cellIs" dxfId="276" priority="191" operator="equal">
      <formula>"x"</formula>
    </cfRule>
  </conditionalFormatting>
  <conditionalFormatting sqref="D1185">
    <cfRule type="cellIs" dxfId="275" priority="183" operator="equal">
      <formula>"x"</formula>
    </cfRule>
  </conditionalFormatting>
  <conditionalFormatting sqref="T1179">
    <cfRule type="cellIs" dxfId="274" priority="186" operator="equal">
      <formula>"x"</formula>
    </cfRule>
  </conditionalFormatting>
  <conditionalFormatting sqref="D1181">
    <cfRule type="cellIs" dxfId="273" priority="185" operator="equal">
      <formula>"x"</formula>
    </cfRule>
  </conditionalFormatting>
  <conditionalFormatting sqref="D1183">
    <cfRule type="cellIs" dxfId="272" priority="184" operator="equal">
      <formula>"x"</formula>
    </cfRule>
  </conditionalFormatting>
  <conditionalFormatting sqref="L1187">
    <cfRule type="cellIs" dxfId="271" priority="175" operator="equal">
      <formula>"x"</formula>
    </cfRule>
  </conditionalFormatting>
  <conditionalFormatting sqref="T1181">
    <cfRule type="cellIs" dxfId="270" priority="182" operator="equal">
      <formula>"x"</formula>
    </cfRule>
  </conditionalFormatting>
  <conditionalFormatting sqref="T1183">
    <cfRule type="cellIs" dxfId="269" priority="181" operator="equal">
      <formula>"x"</formula>
    </cfRule>
  </conditionalFormatting>
  <conditionalFormatting sqref="T1185">
    <cfRule type="cellIs" dxfId="268" priority="180" operator="equal">
      <formula>"x"</formula>
    </cfRule>
  </conditionalFormatting>
  <conditionalFormatting sqref="T1187">
    <cfRule type="cellIs" dxfId="267" priority="179" operator="equal">
      <formula>"x"</formula>
    </cfRule>
  </conditionalFormatting>
  <conditionalFormatting sqref="L1181">
    <cfRule type="cellIs" dxfId="266" priority="178" operator="equal">
      <formula>"x"</formula>
    </cfRule>
  </conditionalFormatting>
  <conditionalFormatting sqref="L1183">
    <cfRule type="cellIs" dxfId="265" priority="177" operator="equal">
      <formula>"x"</formula>
    </cfRule>
  </conditionalFormatting>
  <conditionalFormatting sqref="L1185">
    <cfRule type="cellIs" dxfId="264" priority="176" operator="equal">
      <formula>"x"</formula>
    </cfRule>
  </conditionalFormatting>
  <conditionalFormatting sqref="X1159">
    <cfRule type="cellIs" dxfId="263" priority="173" operator="equal">
      <formula>"x"</formula>
    </cfRule>
  </conditionalFormatting>
  <conditionalFormatting sqref="V1159">
    <cfRule type="cellIs" dxfId="262" priority="174" operator="equal">
      <formula>"x"</formula>
    </cfRule>
  </conditionalFormatting>
  <conditionalFormatting sqref="Q1163">
    <cfRule type="cellIs" dxfId="261" priority="171" operator="equal">
      <formula>"x"</formula>
    </cfRule>
  </conditionalFormatting>
  <conditionalFormatting sqref="W1163">
    <cfRule type="cellIs" dxfId="260" priority="169" operator="equal">
      <formula>"x"</formula>
    </cfRule>
  </conditionalFormatting>
  <conditionalFormatting sqref="I1161:L1161">
    <cfRule type="cellIs" dxfId="259" priority="189" operator="equal">
      <formula>"?"</formula>
    </cfRule>
  </conditionalFormatting>
  <conditionalFormatting sqref="D1179">
    <cfRule type="cellIs" dxfId="258" priority="188" operator="equal">
      <formula>"x"</formula>
    </cfRule>
  </conditionalFormatting>
  <conditionalFormatting sqref="L1179">
    <cfRule type="cellIs" dxfId="257" priority="187" operator="equal">
      <formula>"x"</formula>
    </cfRule>
  </conditionalFormatting>
  <conditionalFormatting sqref="W1204:X1204">
    <cfRule type="cellIs" dxfId="256" priority="172" operator="equal">
      <formula>"?"</formula>
    </cfRule>
  </conditionalFormatting>
  <conditionalFormatting sqref="T1163">
    <cfRule type="cellIs" dxfId="255" priority="170" operator="equal">
      <formula>"x"</formula>
    </cfRule>
  </conditionalFormatting>
  <conditionalFormatting sqref="I1593:L1593">
    <cfRule type="cellIs" dxfId="254" priority="21" operator="equal">
      <formula>"?"</formula>
    </cfRule>
  </conditionalFormatting>
  <conditionalFormatting sqref="D1611">
    <cfRule type="cellIs" dxfId="253" priority="20" operator="equal">
      <formula>"x"</formula>
    </cfRule>
  </conditionalFormatting>
  <conditionalFormatting sqref="L1611">
    <cfRule type="cellIs" dxfId="252" priority="19" operator="equal">
      <formula>"x"</formula>
    </cfRule>
  </conditionalFormatting>
  <conditionalFormatting sqref="W1636:X1636">
    <cfRule type="cellIs" dxfId="251" priority="4" operator="equal">
      <formula>"?"</formula>
    </cfRule>
  </conditionalFormatting>
  <conditionalFormatting sqref="T1595">
    <cfRule type="cellIs" dxfId="250" priority="2" operator="equal">
      <formula>"x"</formula>
    </cfRule>
  </conditionalFormatting>
  <conditionalFormatting sqref="D1293">
    <cfRule type="cellIs" dxfId="249" priority="141" operator="equal">
      <formula>"x"</formula>
    </cfRule>
  </conditionalFormatting>
  <conditionalFormatting sqref="T1287">
    <cfRule type="cellIs" dxfId="248" priority="144" operator="equal">
      <formula>"x"</formula>
    </cfRule>
  </conditionalFormatting>
  <conditionalFormatting sqref="D1289">
    <cfRule type="cellIs" dxfId="247" priority="143" operator="equal">
      <formula>"x"</formula>
    </cfRule>
  </conditionalFormatting>
  <conditionalFormatting sqref="D1291">
    <cfRule type="cellIs" dxfId="246" priority="142" operator="equal">
      <formula>"x"</formula>
    </cfRule>
  </conditionalFormatting>
  <conditionalFormatting sqref="L1295">
    <cfRule type="cellIs" dxfId="245" priority="133" operator="equal">
      <formula>"x"</formula>
    </cfRule>
  </conditionalFormatting>
  <conditionalFormatting sqref="T1289">
    <cfRule type="cellIs" dxfId="244" priority="140" operator="equal">
      <formula>"x"</formula>
    </cfRule>
  </conditionalFormatting>
  <conditionalFormatting sqref="T1291">
    <cfRule type="cellIs" dxfId="243" priority="139" operator="equal">
      <formula>"x"</formula>
    </cfRule>
  </conditionalFormatting>
  <conditionalFormatting sqref="T1293">
    <cfRule type="cellIs" dxfId="242" priority="138" operator="equal">
      <formula>"x"</formula>
    </cfRule>
  </conditionalFormatting>
  <conditionalFormatting sqref="T1295">
    <cfRule type="cellIs" dxfId="241" priority="137" operator="equal">
      <formula>"x"</formula>
    </cfRule>
  </conditionalFormatting>
  <conditionalFormatting sqref="L1289">
    <cfRule type="cellIs" dxfId="240" priority="136" operator="equal">
      <formula>"x"</formula>
    </cfRule>
  </conditionalFormatting>
  <conditionalFormatting sqref="L1291">
    <cfRule type="cellIs" dxfId="239" priority="135" operator="equal">
      <formula>"x"</formula>
    </cfRule>
  </conditionalFormatting>
  <conditionalFormatting sqref="L1293">
    <cfRule type="cellIs" dxfId="238" priority="134" operator="equal">
      <formula>"x"</formula>
    </cfRule>
  </conditionalFormatting>
  <conditionalFormatting sqref="X1267">
    <cfRule type="cellIs" dxfId="237" priority="131" operator="equal">
      <formula>"x"</formula>
    </cfRule>
  </conditionalFormatting>
  <conditionalFormatting sqref="V1267">
    <cfRule type="cellIs" dxfId="236" priority="132" operator="equal">
      <formula>"x"</formula>
    </cfRule>
  </conditionalFormatting>
  <conditionalFormatting sqref="Q1271">
    <cfRule type="cellIs" dxfId="235" priority="129" operator="equal">
      <formula>"x"</formula>
    </cfRule>
  </conditionalFormatting>
  <conditionalFormatting sqref="W1271">
    <cfRule type="cellIs" dxfId="234" priority="127" operator="equal">
      <formula>"x"</formula>
    </cfRule>
  </conditionalFormatting>
  <conditionalFormatting sqref="I1269:L1269">
    <cfRule type="cellIs" dxfId="233" priority="147" operator="equal">
      <formula>"?"</formula>
    </cfRule>
  </conditionalFormatting>
  <conditionalFormatting sqref="D1287">
    <cfRule type="cellIs" dxfId="232" priority="146" operator="equal">
      <formula>"x"</formula>
    </cfRule>
  </conditionalFormatting>
  <conditionalFormatting sqref="L1287">
    <cfRule type="cellIs" dxfId="231" priority="145" operator="equal">
      <formula>"x"</formula>
    </cfRule>
  </conditionalFormatting>
  <conditionalFormatting sqref="W1312:X1312">
    <cfRule type="cellIs" dxfId="230" priority="130" operator="equal">
      <formula>"?"</formula>
    </cfRule>
  </conditionalFormatting>
  <conditionalFormatting sqref="T1271">
    <cfRule type="cellIs" dxfId="229" priority="128" operator="equal">
      <formula>"x"</formula>
    </cfRule>
  </conditionalFormatting>
  <conditionalFormatting sqref="D1347">
    <cfRule type="cellIs" dxfId="228" priority="120" operator="equal">
      <formula>"x"</formula>
    </cfRule>
  </conditionalFormatting>
  <conditionalFormatting sqref="T1341">
    <cfRule type="cellIs" dxfId="227" priority="123" operator="equal">
      <formula>"x"</formula>
    </cfRule>
  </conditionalFormatting>
  <conditionalFormatting sqref="D1343">
    <cfRule type="cellIs" dxfId="226" priority="122" operator="equal">
      <formula>"x"</formula>
    </cfRule>
  </conditionalFormatting>
  <conditionalFormatting sqref="D1345">
    <cfRule type="cellIs" dxfId="225" priority="121" operator="equal">
      <formula>"x"</formula>
    </cfRule>
  </conditionalFormatting>
  <conditionalFormatting sqref="L1349">
    <cfRule type="cellIs" dxfId="224" priority="112" operator="equal">
      <formula>"x"</formula>
    </cfRule>
  </conditionalFormatting>
  <conditionalFormatting sqref="T1343">
    <cfRule type="cellIs" dxfId="223" priority="119" operator="equal">
      <formula>"x"</formula>
    </cfRule>
  </conditionalFormatting>
  <conditionalFormatting sqref="T1345">
    <cfRule type="cellIs" dxfId="222" priority="118" operator="equal">
      <formula>"x"</formula>
    </cfRule>
  </conditionalFormatting>
  <conditionalFormatting sqref="T1347">
    <cfRule type="cellIs" dxfId="221" priority="117" operator="equal">
      <formula>"x"</formula>
    </cfRule>
  </conditionalFormatting>
  <conditionalFormatting sqref="T1349">
    <cfRule type="cellIs" dxfId="220" priority="116" operator="equal">
      <formula>"x"</formula>
    </cfRule>
  </conditionalFormatting>
  <conditionalFormatting sqref="L1343">
    <cfRule type="cellIs" dxfId="219" priority="115" operator="equal">
      <formula>"x"</formula>
    </cfRule>
  </conditionalFormatting>
  <conditionalFormatting sqref="L1345">
    <cfRule type="cellIs" dxfId="218" priority="114" operator="equal">
      <formula>"x"</formula>
    </cfRule>
  </conditionalFormatting>
  <conditionalFormatting sqref="L1347">
    <cfRule type="cellIs" dxfId="217" priority="113" operator="equal">
      <formula>"x"</formula>
    </cfRule>
  </conditionalFormatting>
  <conditionalFormatting sqref="X1321">
    <cfRule type="cellIs" dxfId="216" priority="110" operator="equal">
      <formula>"x"</formula>
    </cfRule>
  </conditionalFormatting>
  <conditionalFormatting sqref="V1321">
    <cfRule type="cellIs" dxfId="215" priority="111" operator="equal">
      <formula>"x"</formula>
    </cfRule>
  </conditionalFormatting>
  <conditionalFormatting sqref="Q1325">
    <cfRule type="cellIs" dxfId="214" priority="108" operator="equal">
      <formula>"x"</formula>
    </cfRule>
  </conditionalFormatting>
  <conditionalFormatting sqref="W1325">
    <cfRule type="cellIs" dxfId="213" priority="106" operator="equal">
      <formula>"x"</formula>
    </cfRule>
  </conditionalFormatting>
  <conditionalFormatting sqref="I1323:L1323">
    <cfRule type="cellIs" dxfId="212" priority="126" operator="equal">
      <formula>"?"</formula>
    </cfRule>
  </conditionalFormatting>
  <conditionalFormatting sqref="D1341">
    <cfRule type="cellIs" dxfId="211" priority="125" operator="equal">
      <formula>"x"</formula>
    </cfRule>
  </conditionalFormatting>
  <conditionalFormatting sqref="L1341">
    <cfRule type="cellIs" dxfId="210" priority="124" operator="equal">
      <formula>"x"</formula>
    </cfRule>
  </conditionalFormatting>
  <conditionalFormatting sqref="W1366:X1366">
    <cfRule type="cellIs" dxfId="209" priority="109" operator="equal">
      <formula>"?"</formula>
    </cfRule>
  </conditionalFormatting>
  <conditionalFormatting sqref="T1325">
    <cfRule type="cellIs" dxfId="208" priority="107" operator="equal">
      <formula>"x"</formula>
    </cfRule>
  </conditionalFormatting>
  <conditionalFormatting sqref="D1401">
    <cfRule type="cellIs" dxfId="207" priority="99" operator="equal">
      <formula>"x"</formula>
    </cfRule>
  </conditionalFormatting>
  <conditionalFormatting sqref="T1395">
    <cfRule type="cellIs" dxfId="206" priority="102" operator="equal">
      <formula>"x"</formula>
    </cfRule>
  </conditionalFormatting>
  <conditionalFormatting sqref="D1397">
    <cfRule type="cellIs" dxfId="205" priority="101" operator="equal">
      <formula>"x"</formula>
    </cfRule>
  </conditionalFormatting>
  <conditionalFormatting sqref="D1399">
    <cfRule type="cellIs" dxfId="204" priority="100" operator="equal">
      <formula>"x"</formula>
    </cfRule>
  </conditionalFormatting>
  <conditionalFormatting sqref="L1403">
    <cfRule type="cellIs" dxfId="203" priority="91" operator="equal">
      <formula>"x"</formula>
    </cfRule>
  </conditionalFormatting>
  <conditionalFormatting sqref="T1397">
    <cfRule type="cellIs" dxfId="202" priority="98" operator="equal">
      <formula>"x"</formula>
    </cfRule>
  </conditionalFormatting>
  <conditionalFormatting sqref="T1399">
    <cfRule type="cellIs" dxfId="201" priority="97" operator="equal">
      <formula>"x"</formula>
    </cfRule>
  </conditionalFormatting>
  <conditionalFormatting sqref="T1401">
    <cfRule type="cellIs" dxfId="200" priority="96" operator="equal">
      <formula>"x"</formula>
    </cfRule>
  </conditionalFormatting>
  <conditionalFormatting sqref="T1403">
    <cfRule type="cellIs" dxfId="199" priority="95" operator="equal">
      <formula>"x"</formula>
    </cfRule>
  </conditionalFormatting>
  <conditionalFormatting sqref="L1397">
    <cfRule type="cellIs" dxfId="198" priority="94" operator="equal">
      <formula>"x"</formula>
    </cfRule>
  </conditionalFormatting>
  <conditionalFormatting sqref="L1399">
    <cfRule type="cellIs" dxfId="197" priority="93" operator="equal">
      <formula>"x"</formula>
    </cfRule>
  </conditionalFormatting>
  <conditionalFormatting sqref="L1401">
    <cfRule type="cellIs" dxfId="196" priority="92" operator="equal">
      <formula>"x"</formula>
    </cfRule>
  </conditionalFormatting>
  <conditionalFormatting sqref="X1375">
    <cfRule type="cellIs" dxfId="195" priority="89" operator="equal">
      <formula>"x"</formula>
    </cfRule>
  </conditionalFormatting>
  <conditionalFormatting sqref="V1375">
    <cfRule type="cellIs" dxfId="194" priority="90" operator="equal">
      <formula>"x"</formula>
    </cfRule>
  </conditionalFormatting>
  <conditionalFormatting sqref="Q1379">
    <cfRule type="cellIs" dxfId="193" priority="87" operator="equal">
      <formula>"x"</formula>
    </cfRule>
  </conditionalFormatting>
  <conditionalFormatting sqref="W1379">
    <cfRule type="cellIs" dxfId="192" priority="85" operator="equal">
      <formula>"x"</formula>
    </cfRule>
  </conditionalFormatting>
  <conditionalFormatting sqref="I1377:L1377">
    <cfRule type="cellIs" dxfId="191" priority="105" operator="equal">
      <formula>"?"</formula>
    </cfRule>
  </conditionalFormatting>
  <conditionalFormatting sqref="D1395">
    <cfRule type="cellIs" dxfId="190" priority="104" operator="equal">
      <formula>"x"</formula>
    </cfRule>
  </conditionalFormatting>
  <conditionalFormatting sqref="L1395">
    <cfRule type="cellIs" dxfId="189" priority="103" operator="equal">
      <formula>"x"</formula>
    </cfRule>
  </conditionalFormatting>
  <conditionalFormatting sqref="W1420:X1420">
    <cfRule type="cellIs" dxfId="188" priority="88" operator="equal">
      <formula>"?"</formula>
    </cfRule>
  </conditionalFormatting>
  <conditionalFormatting sqref="T1379">
    <cfRule type="cellIs" dxfId="187" priority="86" operator="equal">
      <formula>"x"</formula>
    </cfRule>
  </conditionalFormatting>
  <conditionalFormatting sqref="D1455">
    <cfRule type="cellIs" dxfId="186" priority="78" operator="equal">
      <formula>"x"</formula>
    </cfRule>
  </conditionalFormatting>
  <conditionalFormatting sqref="T1449">
    <cfRule type="cellIs" dxfId="185" priority="81" operator="equal">
      <formula>"x"</formula>
    </cfRule>
  </conditionalFormatting>
  <conditionalFormatting sqref="D1451">
    <cfRule type="cellIs" dxfId="184" priority="80" operator="equal">
      <formula>"x"</formula>
    </cfRule>
  </conditionalFormatting>
  <conditionalFormatting sqref="D1453">
    <cfRule type="cellIs" dxfId="183" priority="79" operator="equal">
      <formula>"x"</formula>
    </cfRule>
  </conditionalFormatting>
  <conditionalFormatting sqref="L1457">
    <cfRule type="cellIs" dxfId="182" priority="70" operator="equal">
      <formula>"x"</formula>
    </cfRule>
  </conditionalFormatting>
  <conditionalFormatting sqref="T1451">
    <cfRule type="cellIs" dxfId="181" priority="77" operator="equal">
      <formula>"x"</formula>
    </cfRule>
  </conditionalFormatting>
  <conditionalFormatting sqref="T1453">
    <cfRule type="cellIs" dxfId="180" priority="76" operator="equal">
      <formula>"x"</formula>
    </cfRule>
  </conditionalFormatting>
  <conditionalFormatting sqref="T1455">
    <cfRule type="cellIs" dxfId="179" priority="75" operator="equal">
      <formula>"x"</formula>
    </cfRule>
  </conditionalFormatting>
  <conditionalFormatting sqref="T1457">
    <cfRule type="cellIs" dxfId="178" priority="74" operator="equal">
      <formula>"x"</formula>
    </cfRule>
  </conditionalFormatting>
  <conditionalFormatting sqref="L1451">
    <cfRule type="cellIs" dxfId="177" priority="73" operator="equal">
      <formula>"x"</formula>
    </cfRule>
  </conditionalFormatting>
  <conditionalFormatting sqref="L1453">
    <cfRule type="cellIs" dxfId="176" priority="72" operator="equal">
      <formula>"x"</formula>
    </cfRule>
  </conditionalFormatting>
  <conditionalFormatting sqref="L1455">
    <cfRule type="cellIs" dxfId="175" priority="71" operator="equal">
      <formula>"x"</formula>
    </cfRule>
  </conditionalFormatting>
  <conditionalFormatting sqref="X1429">
    <cfRule type="cellIs" dxfId="174" priority="68" operator="equal">
      <formula>"x"</formula>
    </cfRule>
  </conditionalFormatting>
  <conditionalFormatting sqref="V1429">
    <cfRule type="cellIs" dxfId="173" priority="69" operator="equal">
      <formula>"x"</formula>
    </cfRule>
  </conditionalFormatting>
  <conditionalFormatting sqref="Q1433">
    <cfRule type="cellIs" dxfId="172" priority="66" operator="equal">
      <formula>"x"</formula>
    </cfRule>
  </conditionalFormatting>
  <conditionalFormatting sqref="W1433">
    <cfRule type="cellIs" dxfId="171" priority="64" operator="equal">
      <formula>"x"</formula>
    </cfRule>
  </conditionalFormatting>
  <conditionalFormatting sqref="I1431:L1431">
    <cfRule type="cellIs" dxfId="170" priority="84" operator="equal">
      <formula>"?"</formula>
    </cfRule>
  </conditionalFormatting>
  <conditionalFormatting sqref="D1449">
    <cfRule type="cellIs" dxfId="169" priority="83" operator="equal">
      <formula>"x"</formula>
    </cfRule>
  </conditionalFormatting>
  <conditionalFormatting sqref="L1449">
    <cfRule type="cellIs" dxfId="168" priority="82" operator="equal">
      <formula>"x"</formula>
    </cfRule>
  </conditionalFormatting>
  <conditionalFormatting sqref="W1474:X1474">
    <cfRule type="cellIs" dxfId="167" priority="67" operator="equal">
      <formula>"?"</formula>
    </cfRule>
  </conditionalFormatting>
  <conditionalFormatting sqref="T1433">
    <cfRule type="cellIs" dxfId="166" priority="65" operator="equal">
      <formula>"x"</formula>
    </cfRule>
  </conditionalFormatting>
  <conditionalFormatting sqref="D1509">
    <cfRule type="cellIs" dxfId="165" priority="57" operator="equal">
      <formula>"x"</formula>
    </cfRule>
  </conditionalFormatting>
  <conditionalFormatting sqref="T1503">
    <cfRule type="cellIs" dxfId="164" priority="60" operator="equal">
      <formula>"x"</formula>
    </cfRule>
  </conditionalFormatting>
  <conditionalFormatting sqref="D1505">
    <cfRule type="cellIs" dxfId="163" priority="59" operator="equal">
      <formula>"x"</formula>
    </cfRule>
  </conditionalFormatting>
  <conditionalFormatting sqref="D1507">
    <cfRule type="cellIs" dxfId="162" priority="58" operator="equal">
      <formula>"x"</formula>
    </cfRule>
  </conditionalFormatting>
  <conditionalFormatting sqref="L1511">
    <cfRule type="cellIs" dxfId="161" priority="49" operator="equal">
      <formula>"x"</formula>
    </cfRule>
  </conditionalFormatting>
  <conditionalFormatting sqref="T1505">
    <cfRule type="cellIs" dxfId="160" priority="56" operator="equal">
      <formula>"x"</formula>
    </cfRule>
  </conditionalFormatting>
  <conditionalFormatting sqref="T1507">
    <cfRule type="cellIs" dxfId="159" priority="55" operator="equal">
      <formula>"x"</formula>
    </cfRule>
  </conditionalFormatting>
  <conditionalFormatting sqref="T1509">
    <cfRule type="cellIs" dxfId="158" priority="54" operator="equal">
      <formula>"x"</formula>
    </cfRule>
  </conditionalFormatting>
  <conditionalFormatting sqref="T1511">
    <cfRule type="cellIs" dxfId="157" priority="53" operator="equal">
      <formula>"x"</formula>
    </cfRule>
  </conditionalFormatting>
  <conditionalFormatting sqref="L1505">
    <cfRule type="cellIs" dxfId="156" priority="52" operator="equal">
      <formula>"x"</formula>
    </cfRule>
  </conditionalFormatting>
  <conditionalFormatting sqref="L1507">
    <cfRule type="cellIs" dxfId="155" priority="51" operator="equal">
      <formula>"x"</formula>
    </cfRule>
  </conditionalFormatting>
  <conditionalFormatting sqref="L1509">
    <cfRule type="cellIs" dxfId="154" priority="50" operator="equal">
      <formula>"x"</formula>
    </cfRule>
  </conditionalFormatting>
  <conditionalFormatting sqref="X1483">
    <cfRule type="cellIs" dxfId="153" priority="47" operator="equal">
      <formula>"x"</formula>
    </cfRule>
  </conditionalFormatting>
  <conditionalFormatting sqref="V1483">
    <cfRule type="cellIs" dxfId="152" priority="48" operator="equal">
      <formula>"x"</formula>
    </cfRule>
  </conditionalFormatting>
  <conditionalFormatting sqref="Q1487">
    <cfRule type="cellIs" dxfId="151" priority="45" operator="equal">
      <formula>"x"</formula>
    </cfRule>
  </conditionalFormatting>
  <conditionalFormatting sqref="W1487">
    <cfRule type="cellIs" dxfId="150" priority="43" operator="equal">
      <formula>"x"</formula>
    </cfRule>
  </conditionalFormatting>
  <conditionalFormatting sqref="I1485:L1485">
    <cfRule type="cellIs" dxfId="149" priority="63" operator="equal">
      <formula>"?"</formula>
    </cfRule>
  </conditionalFormatting>
  <conditionalFormatting sqref="D1503">
    <cfRule type="cellIs" dxfId="148" priority="62" operator="equal">
      <formula>"x"</formula>
    </cfRule>
  </conditionalFormatting>
  <conditionalFormatting sqref="L1503">
    <cfRule type="cellIs" dxfId="147" priority="61" operator="equal">
      <formula>"x"</formula>
    </cfRule>
  </conditionalFormatting>
  <conditionalFormatting sqref="W1528:X1528">
    <cfRule type="cellIs" dxfId="146" priority="46" operator="equal">
      <formula>"?"</formula>
    </cfRule>
  </conditionalFormatting>
  <conditionalFormatting sqref="T1487">
    <cfRule type="cellIs" dxfId="145" priority="44" operator="equal">
      <formula>"x"</formula>
    </cfRule>
  </conditionalFormatting>
  <conditionalFormatting sqref="D1563">
    <cfRule type="cellIs" dxfId="144" priority="36" operator="equal">
      <formula>"x"</formula>
    </cfRule>
  </conditionalFormatting>
  <conditionalFormatting sqref="T1557">
    <cfRule type="cellIs" dxfId="143" priority="39" operator="equal">
      <formula>"x"</formula>
    </cfRule>
  </conditionalFormatting>
  <conditionalFormatting sqref="D1559">
    <cfRule type="cellIs" dxfId="142" priority="38" operator="equal">
      <formula>"x"</formula>
    </cfRule>
  </conditionalFormatting>
  <conditionalFormatting sqref="D1561">
    <cfRule type="cellIs" dxfId="141" priority="37" operator="equal">
      <formula>"x"</formula>
    </cfRule>
  </conditionalFormatting>
  <conditionalFormatting sqref="L1565">
    <cfRule type="cellIs" dxfId="140" priority="28" operator="equal">
      <formula>"x"</formula>
    </cfRule>
  </conditionalFormatting>
  <conditionalFormatting sqref="T1559">
    <cfRule type="cellIs" dxfId="139" priority="35" operator="equal">
      <formula>"x"</formula>
    </cfRule>
  </conditionalFormatting>
  <conditionalFormatting sqref="T1561">
    <cfRule type="cellIs" dxfId="138" priority="34" operator="equal">
      <formula>"x"</formula>
    </cfRule>
  </conditionalFormatting>
  <conditionalFormatting sqref="T1563">
    <cfRule type="cellIs" dxfId="137" priority="33" operator="equal">
      <formula>"x"</formula>
    </cfRule>
  </conditionalFormatting>
  <conditionalFormatting sqref="T1565">
    <cfRule type="cellIs" dxfId="136" priority="32" operator="equal">
      <formula>"x"</formula>
    </cfRule>
  </conditionalFormatting>
  <conditionalFormatting sqref="L1559">
    <cfRule type="cellIs" dxfId="135" priority="31" operator="equal">
      <formula>"x"</formula>
    </cfRule>
  </conditionalFormatting>
  <conditionalFormatting sqref="L1561">
    <cfRule type="cellIs" dxfId="134" priority="30" operator="equal">
      <formula>"x"</formula>
    </cfRule>
  </conditionalFormatting>
  <conditionalFormatting sqref="L1563">
    <cfRule type="cellIs" dxfId="133" priority="29" operator="equal">
      <formula>"x"</formula>
    </cfRule>
  </conditionalFormatting>
  <conditionalFormatting sqref="X1537">
    <cfRule type="cellIs" dxfId="132" priority="26" operator="equal">
      <formula>"x"</formula>
    </cfRule>
  </conditionalFormatting>
  <conditionalFormatting sqref="V1537">
    <cfRule type="cellIs" dxfId="131" priority="27" operator="equal">
      <formula>"x"</formula>
    </cfRule>
  </conditionalFormatting>
  <conditionalFormatting sqref="Q1541">
    <cfRule type="cellIs" dxfId="130" priority="24" operator="equal">
      <formula>"x"</formula>
    </cfRule>
  </conditionalFormatting>
  <conditionalFormatting sqref="W1541">
    <cfRule type="cellIs" dxfId="129" priority="22" operator="equal">
      <formula>"x"</formula>
    </cfRule>
  </conditionalFormatting>
  <conditionalFormatting sqref="I1539:L1539">
    <cfRule type="cellIs" dxfId="128" priority="42" operator="equal">
      <formula>"?"</formula>
    </cfRule>
  </conditionalFormatting>
  <conditionalFormatting sqref="D1557">
    <cfRule type="cellIs" dxfId="127" priority="41" operator="equal">
      <formula>"x"</formula>
    </cfRule>
  </conditionalFormatting>
  <conditionalFormatting sqref="L1557">
    <cfRule type="cellIs" dxfId="126" priority="40" operator="equal">
      <formula>"x"</formula>
    </cfRule>
  </conditionalFormatting>
  <conditionalFormatting sqref="W1582:X1582">
    <cfRule type="cellIs" dxfId="125" priority="25" operator="equal">
      <formula>"?"</formula>
    </cfRule>
  </conditionalFormatting>
  <conditionalFormatting sqref="T1541">
    <cfRule type="cellIs" dxfId="124" priority="23" operator="equal">
      <formula>"x"</formula>
    </cfRule>
  </conditionalFormatting>
  <dataValidations count="4">
    <dataValidation type="list" allowBlank="1" showInputMessage="1" showErrorMessage="1" sqref="V25 X25 V79 X79 V133 X133 V187 X187 V241 X241 V295 X295 V349 X349 V403 X403 V457 X457 V511 X511 V565 X565 V619 X619 V673 X673 V727 X727 V781 X781 V835 X835 V889 X889 V943 X943 V997 X997 V1051 X1051 V1105 X1105 V1159 X1159 V1213 X1213 V1267 X1267 V1321 X1321 V1375 X1375 V1429 X1429 V1483 X1483 V1537 X1537 V1591 X1591">
      <formula1>"?,1,3,4,8"</formula1>
    </dataValidation>
    <dataValidation type="list" allowBlank="1" showInputMessage="1" showErrorMessage="1" sqref="D45 L45 T45 D47 D49 D51 T47 T49 T51 T53 L47 L49 L51 L53 W70:X70 W29 Q29 T29 D99 L99 T99 D101 D103 D105 T101 T103 T105 T107 L101 L103 L105 L107 W124:X124 W83 Q83 T83 D153 L153 T153 D155 D157 D159 T155 T157 T159 T161 L155 L157 L159 L161 W178:X178 W137 Q137 T137 D207 L207 T207 D209 D211 D213 T209 T211 T213 T215 L209 L211 L213 L215 W232:X232 W191 Q191 T191 D261 L261 T261 D263 D265 D267 T263 T265 T267 T269 L263 L265 L267 L269 W286:X286 W245 Q245 T245 D315 L315 T315 D317 D319 D321 T317 T319 T321 T323 L317 L319 L321 L323 W340:X340 W299 Q299 T299 D369 L369 T369 D371 D373 D375 T371 T373 T375 T377 L371 L373 L375 L377 W394:X394 W353 Q353 T353 D423 L423 T423 D425 D427 D429 T425 T427 T429 T431 L425 L427 L429 L431 W448:X448 W407 Q407 T407 D477 L477 T477 D479 D481 D483 T479 T481 T483 T485 L479 L481 L483 L485 W502:X502 W461 Q461 T461 D531 L531 T531 D533 D535 D537 T533 T535 T537 T539 L533 L535 L537 L539 W556:X556 W515 Q515 T515 D585 L585 T585 D587 D589 D591 T587 T589 T591 T593 L587 L589 L591 L593 W610:X610 W569 Q569 T569 D639 L639 T639 D641 D643 D645 T641 T643 T645 T647 L641 L643 L645 L647 W664:X664 W623 Q623 T623 D693 L693 T693 D695 D697 D699 T695 T697 T699 T701 L695 L697 L699 L701 W718:X718 W677 Q677 T677 D747 L747 T747 D749 D751 D753 T749 T751 T753 T755 L749 L751 L753 L755 W772:X772 W731 Q731 T731 D801 L801 T801 D803 D805 D807 T803 T805 T807 T809 L803 L805 L807 L809 W826:X826 W785 Q785 T785 D855 L855 T855 D857 D859 D861 T857 T859 T861 T863 L857 L859 L861 L863 W880:X880 W839 Q839 T839 D909 L909 T909 D911 D913 D915 T911 T913 T915 T917 L911 L913 L915 L917 W934:X934 W893 Q893 T893 D963 L963 T963 D965 D967 D969 T965 T967 T969 T971 L965 L967 L969 L971 W988:X988 W947 Q947 T947 D1017 L1017 T1017 D1019 D1021 D1023 T1019 T1021 T1023 T1025 L1019 L1021 L1023 L1025 W1042:X1042 W1001 Q1001 T1001 D1071 L1071 T1071 D1073 D1075 D1077 T1073 T1075 T1077 T1079 L1073 L1075 L1077 L1079 W1096:X1096 W1055 Q1055 T1055 D1125 L1125 T1125 D1127 D1129 D1131 T1127 T1129 T1131 T1133 L1127 L1129 L1131 L1133 W1150:X1150 W1109 Q1109 T1109 D1179 L1179 T1179 D1181 D1183 D1185 T1181 T1183 T1185 T1187 L1181 L1183 L1185 L1187 W1204:X1204 W1163 Q1163 T1163 D1233 L1233 T1233 D1235 D1237 D1239 T1235 T1237 T1239 T1241 L1235 L1237 L1239 L1241 W1258:X1258 W1217 Q1217 T1217 D1287 L1287 T1287 D1289 D1291 D1293 T1289 T1291 T1293 T1295 L1289 L1291 L1293 L1295 W1312:X1312 W1271 Q1271 T1271 D1341 L1341 T1341 D1343 D1345 D1347 T1343 T1345 T1347 T1349 L1343 L1345 L1347 L1349 W1366:X1366 W1325 Q1325 T1325 D1395 L1395 T1395 D1397 D1399 D1401 T1397 T1399 T1401 T1403 L1397 L1399 L1401 L1403 W1420:X1420 W1379 Q1379 T1379 D1449 L1449 T1449 D1451 D1453 D1455 T1451 T1453 T1455 T1457 L1451 L1453 L1455 L1457 W1474:X1474 W1433 Q1433 T1433 D1503 L1503 T1503 D1505 D1507 D1509 T1505 T1507 T1509 T1511 L1505 L1507 L1509 L1511 W1528:X1528 W1487 Q1487 T1487 D1557 L1557 T1557 D1559 D1561 D1563 T1559 T1561 T1563 T1565 L1559 L1561 L1563 L1565 W1582:X1582 W1541 Q1541 T1541 D1611 L1611 T1611 D1613 D1615 D1617 T1613 T1615 T1617 T1619 L1613 L1615 L1617 L1619 W1636:X1636 W1595 Q1595 T1595">
      <formula1>"?,x"</formula1>
    </dataValidation>
    <dataValidation type="whole" operator="greaterThanOrEqual" allowBlank="1" showInputMessage="1" showErrorMessage="1" sqref="P33:R33 U33:W33 J33:L33 P37:R37 U37:W37 J37:L37 P87:R87 U87:W87 J87:L87 P91:R91 U91:W91 J91:L91 P141:R141 U141:W141 J141:L141 P145:R145 U145:W145 J145:L145 P195:R195 U195:W195 J195:L195 P199:R199 U199:W199 J199:L199 P249:R249 U249:W249 J249:L249 P253:R253 U253:W253 J253:L253 P303:R303 U303:W303 J303:L303 P307:R307 U307:W307 J307:L307 P357:R357 U357:W357 J357:L357 P361:R361 U361:W361 J361:L361 P411:R411 U411:W411 J411:L411 P415:R415 U415:W415 J415:L415 P465:R465 U465:W465 J465:L465 P469:R469 U469:W469 J469:L469 P519:R519 U519:W519 J519:L519 P523:R523 U523:W523 J523:L523 P573:R573 U573:W573 J573:L573 P577:R577 U577:W577 J577:L577 P627:R627 U627:W627 J627:L627 P631:R631 U631:W631 J631:L631 P681:R681 U681:W681 J681:L681 P685:R685 U685:W685 J685:L685 P735:R735 U735:W735 J735:L735 P739:R739 U739:W739 J739:L739 P789:R789 U789:W789 J789:L789 P793:R793 U793:W793 J793:L793 P843:R843 U843:W843 J843:L843 P847:R847 U847:W847 J847:L847 P897:R897 U897:W897 J897:L897 P901:R901 U901:W901 J901:L901 P951:R951 U951:W951 J951:L951 P955:R955 U955:W955 J955:L955 P1005:R1005 U1005:W1005 J1005:L1005 P1009:R1009 U1009:W1009 J1009:L1009 P1059:R1059 U1059:W1059 J1059:L1059 P1063:R1063 U1063:W1063 J1063:L1063 P1113:R1113 U1113:W1113 J1113:L1113 P1117:R1117 U1117:W1117 J1117:L1117 P1167:R1167 U1167:W1167 J1167:L1167 P1171:R1171 U1171:W1171 J1171:L1171 P1221:R1221 U1221:W1221 J1221:L1221 P1225:R1225 U1225:W1225 J1225:L1225 P1275:R1275 U1275:W1275 J1275:L1275 P1279:R1279 U1279:W1279 J1279:L1279 P1329:R1329 U1329:W1329 J1329:L1329 P1333:R1333 U1333:W1333 J1333:L1333 P1383:R1383 U1383:W1383 J1383:L1383 P1387:R1387 U1387:W1387 J1387:L1387 P1437:R1437 U1437:W1437 J1437:L1437 P1441:R1441 U1441:W1441 J1441:L1441 P1491:R1491 U1491:W1491 J1491:L1491 P1495:R1495 U1495:W1495 J1495:L1495 P1545:R1545 U1545:W1545 J1545:L1545 P1549:R1549 U1549:W1549 J1549:L1549 P1599:R1599 U1599:W1599 J1599:L1599 P1603:R1603 U1603:W1603 J1603:L1603">
      <formula1>0</formula1>
    </dataValidation>
    <dataValidation type="list" allowBlank="1" showInputMessage="1" showErrorMessage="1" sqref="I27:X27 I81:X81 I135:X135 I189:X189 I243:X243 I297:X297 I351:X351 I405:X405 I459:X459 I513:X513 I567:X567 I621:X621 I675:X675 I729:X729 I783:X783 I837:X837 I891:X891 I945:X945 I999:X999 I1053:X1053 I1107:X1107 I1161:X1161 I1215:X1215 I1269:X1269 I1323:X1323 I1377:X1377 I1431:X1431 I1485:X1485 I1539:X1539 I1593:X1593">
      <formula1>"?,konventionelles Güterterminal,Güterterminal für Kombinierten Verkehr (KV)"</formula1>
    </dataValidation>
  </dataValidations>
  <pageMargins left="0.59055118110236215" right="0.39370078740157483" top="0.59055118110236215" bottom="0.59055118110236215" header="0.39370078740157483" footer="0.51181102362204722"/>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enableFormatConditionsCalculation="0">
    <tabColor theme="0" tint="-0.14999847407452621"/>
  </sheetPr>
  <dimension ref="A1:AC78"/>
  <sheetViews>
    <sheetView zoomScale="130" zoomScaleNormal="130" zoomScaleSheetLayoutView="100" workbookViewId="0">
      <selection activeCell="U18" sqref="U18:X18"/>
    </sheetView>
  </sheetViews>
  <sheetFormatPr baseColWidth="10" defaultColWidth="11.42578125" defaultRowHeight="12.75" x14ac:dyDescent="0.2"/>
  <cols>
    <col min="1" max="1" width="6.7109375" style="373" customWidth="1"/>
    <col min="2" max="3" width="1.7109375" style="355" customWidth="1"/>
    <col min="4" max="24" width="3.7109375" style="355" customWidth="1"/>
    <col min="25" max="25" width="1.7109375" style="374" customWidth="1"/>
    <col min="26" max="26" width="1.7109375" style="355" customWidth="1"/>
    <col min="27" max="27" width="11.42578125" style="353"/>
    <col min="28" max="16384" width="11.42578125" style="355"/>
  </cols>
  <sheetData>
    <row r="1" spans="1:29" s="852" customFormat="1" ht="5.25" customHeight="1" x14ac:dyDescent="0.2">
      <c r="A1" s="287"/>
      <c r="B1" s="856"/>
      <c r="C1" s="857"/>
      <c r="D1" s="857"/>
      <c r="E1" s="857"/>
      <c r="F1" s="857"/>
      <c r="G1" s="857"/>
      <c r="H1" s="857"/>
      <c r="I1" s="857"/>
      <c r="J1" s="857"/>
      <c r="K1" s="857"/>
      <c r="L1" s="857"/>
      <c r="M1" s="857"/>
      <c r="N1" s="857"/>
      <c r="O1" s="857"/>
      <c r="P1" s="857"/>
      <c r="Q1" s="857"/>
      <c r="R1" s="857"/>
      <c r="S1" s="857"/>
      <c r="T1" s="857"/>
      <c r="U1" s="857"/>
      <c r="V1" s="857"/>
      <c r="W1" s="857"/>
      <c r="X1" s="857"/>
      <c r="Y1" s="858"/>
      <c r="Z1" s="859"/>
      <c r="AB1" s="5"/>
      <c r="AC1" s="5"/>
    </row>
    <row r="2" spans="1:29" s="852" customFormat="1" ht="22.5" customHeight="1" x14ac:dyDescent="0.2">
      <c r="A2" s="446"/>
      <c r="B2" s="1483" t="s">
        <v>1056</v>
      </c>
      <c r="C2" s="1484"/>
      <c r="D2" s="1484"/>
      <c r="E2" s="1484"/>
      <c r="F2" s="1484"/>
      <c r="G2" s="1484"/>
      <c r="H2" s="1484"/>
      <c r="I2" s="1484"/>
      <c r="J2" s="1484"/>
      <c r="K2" s="1484"/>
      <c r="L2" s="1484"/>
      <c r="M2" s="1484"/>
      <c r="N2" s="1484"/>
      <c r="O2" s="1484"/>
      <c r="P2" s="1484"/>
      <c r="Q2" s="1484"/>
      <c r="R2" s="1484"/>
      <c r="S2" s="1484"/>
      <c r="T2" s="1484"/>
      <c r="U2" s="1484"/>
      <c r="V2" s="1484"/>
      <c r="W2" s="1484"/>
      <c r="X2" s="1484"/>
      <c r="Y2" s="1484"/>
      <c r="Z2" s="1485"/>
      <c r="AA2" s="985">
        <f>SUM(AA12:AA77)</f>
        <v>0</v>
      </c>
      <c r="AB2" s="5"/>
      <c r="AC2" s="5"/>
    </row>
    <row r="3" spans="1:29" s="354" customFormat="1" ht="9" customHeight="1" x14ac:dyDescent="0.2">
      <c r="A3" s="292"/>
      <c r="B3" s="860"/>
      <c r="C3" s="861"/>
      <c r="D3" s="861"/>
      <c r="E3" s="861"/>
      <c r="F3" s="861"/>
      <c r="G3" s="861"/>
      <c r="H3" s="861"/>
      <c r="I3" s="861"/>
      <c r="J3" s="861"/>
      <c r="K3" s="861"/>
      <c r="L3" s="861"/>
      <c r="M3" s="861"/>
      <c r="N3" s="861"/>
      <c r="O3" s="861"/>
      <c r="P3" s="861"/>
      <c r="Q3" s="861"/>
      <c r="R3" s="861"/>
      <c r="S3" s="861"/>
      <c r="T3" s="861"/>
      <c r="U3" s="861"/>
      <c r="V3" s="861"/>
      <c r="W3" s="861"/>
      <c r="X3" s="861"/>
      <c r="Y3" s="802"/>
      <c r="Z3" s="803"/>
      <c r="AB3" s="146"/>
      <c r="AC3" s="146"/>
    </row>
    <row r="4" spans="1:29" s="354" customFormat="1" ht="27" customHeight="1" x14ac:dyDescent="0.2">
      <c r="A4" s="450" t="s">
        <v>506</v>
      </c>
      <c r="B4" s="862"/>
      <c r="C4" s="863" t="s">
        <v>56</v>
      </c>
      <c r="D4" s="863"/>
      <c r="E4" s="863"/>
      <c r="F4" s="863"/>
      <c r="G4" s="863"/>
      <c r="H4" s="750"/>
      <c r="I4" s="750"/>
      <c r="J4" s="750"/>
      <c r="K4" s="750"/>
      <c r="L4" s="1836" t="str">
        <f>IF(Stammdaten!S25&lt;&gt;"",Stammdaten!S25,"-")</f>
        <v>00000000</v>
      </c>
      <c r="M4" s="1837"/>
      <c r="N4" s="1837"/>
      <c r="O4" s="1837"/>
      <c r="P4" s="1837"/>
      <c r="Q4" s="1838"/>
      <c r="R4" s="863"/>
      <c r="S4" s="1170" t="str">
        <f>IF(Stammdaten!S25&lt;&gt;"","","Die Berichtsstellennummer wird aus den Stammdaten übertragen.")</f>
        <v/>
      </c>
      <c r="T4" s="1662"/>
      <c r="U4" s="1662"/>
      <c r="V4" s="1662"/>
      <c r="W4" s="1662"/>
      <c r="X4" s="1662"/>
      <c r="Y4" s="1662"/>
      <c r="Z4" s="151"/>
      <c r="AB4" s="146"/>
      <c r="AC4" s="146"/>
    </row>
    <row r="5" spans="1:29" s="354" customFormat="1" ht="5.45" customHeight="1" x14ac:dyDescent="0.2">
      <c r="A5" s="446"/>
      <c r="B5" s="864"/>
      <c r="C5" s="865"/>
      <c r="D5" s="865"/>
      <c r="E5" s="865"/>
      <c r="F5" s="865"/>
      <c r="G5" s="865"/>
      <c r="H5" s="865"/>
      <c r="I5" s="865"/>
      <c r="J5" s="865"/>
      <c r="K5" s="865"/>
      <c r="L5" s="865"/>
      <c r="M5" s="865"/>
      <c r="N5" s="865"/>
      <c r="O5" s="865"/>
      <c r="P5" s="865"/>
      <c r="Q5" s="865"/>
      <c r="R5" s="865"/>
      <c r="S5" s="865"/>
      <c r="T5" s="865"/>
      <c r="U5" s="865"/>
      <c r="V5" s="865"/>
      <c r="W5" s="865"/>
      <c r="X5" s="865"/>
      <c r="Y5" s="154"/>
      <c r="Z5" s="155"/>
      <c r="AB5" s="146"/>
      <c r="AC5" s="146"/>
    </row>
    <row r="6" spans="1:29" s="354" customFormat="1" ht="5.45" customHeight="1" x14ac:dyDescent="0.2">
      <c r="A6" s="446"/>
      <c r="B6" s="862"/>
      <c r="C6" s="863"/>
      <c r="D6" s="863"/>
      <c r="E6" s="863"/>
      <c r="F6" s="863"/>
      <c r="G6" s="863"/>
      <c r="H6" s="863"/>
      <c r="I6" s="863"/>
      <c r="J6" s="863"/>
      <c r="K6" s="863"/>
      <c r="L6" s="863"/>
      <c r="M6" s="863"/>
      <c r="N6" s="863"/>
      <c r="O6" s="863"/>
      <c r="P6" s="863"/>
      <c r="Q6" s="863"/>
      <c r="R6" s="863"/>
      <c r="S6" s="863"/>
      <c r="T6" s="863"/>
      <c r="U6" s="863"/>
      <c r="V6" s="863"/>
      <c r="W6" s="863"/>
      <c r="X6" s="863"/>
      <c r="Y6" s="150"/>
      <c r="Z6" s="151"/>
      <c r="AB6" s="146"/>
      <c r="AC6" s="146"/>
    </row>
    <row r="7" spans="1:29" s="852" customFormat="1" ht="36" customHeight="1" x14ac:dyDescent="0.2">
      <c r="A7" s="454" t="s">
        <v>258</v>
      </c>
      <c r="B7" s="84"/>
      <c r="C7" s="1153" t="s">
        <v>1582</v>
      </c>
      <c r="D7" s="1154"/>
      <c r="E7" s="1154"/>
      <c r="F7" s="1154"/>
      <c r="G7" s="1154"/>
      <c r="H7" s="1154"/>
      <c r="I7" s="1154"/>
      <c r="J7" s="1154"/>
      <c r="K7" s="1154"/>
      <c r="L7" s="1154"/>
      <c r="M7" s="1154"/>
      <c r="N7" s="1154"/>
      <c r="O7" s="1154"/>
      <c r="P7" s="1154"/>
      <c r="Q7" s="1154"/>
      <c r="R7" s="1154"/>
      <c r="S7" s="1154"/>
      <c r="T7" s="1154"/>
      <c r="U7" s="1154"/>
      <c r="V7" s="1154"/>
      <c r="W7" s="1154"/>
      <c r="X7" s="1154"/>
      <c r="Y7" s="63"/>
      <c r="Z7" s="79"/>
      <c r="AB7" s="5"/>
      <c r="AC7" s="5"/>
    </row>
    <row r="8" spans="1:29" s="354" customFormat="1" ht="5.45" customHeight="1" x14ac:dyDescent="0.2">
      <c r="A8" s="446"/>
      <c r="B8" s="864"/>
      <c r="C8" s="865"/>
      <c r="D8" s="865"/>
      <c r="E8" s="865"/>
      <c r="F8" s="865"/>
      <c r="G8" s="865"/>
      <c r="H8" s="865"/>
      <c r="I8" s="865"/>
      <c r="J8" s="865"/>
      <c r="K8" s="865"/>
      <c r="L8" s="865"/>
      <c r="M8" s="865"/>
      <c r="N8" s="865"/>
      <c r="O8" s="865"/>
      <c r="P8" s="865"/>
      <c r="Q8" s="865"/>
      <c r="R8" s="865"/>
      <c r="S8" s="865"/>
      <c r="T8" s="865"/>
      <c r="U8" s="865"/>
      <c r="V8" s="865"/>
      <c r="W8" s="865"/>
      <c r="X8" s="865"/>
      <c r="Y8" s="154"/>
      <c r="Z8" s="155"/>
      <c r="AB8" s="146"/>
      <c r="AC8" s="146"/>
    </row>
    <row r="9" spans="1:29" s="354" customFormat="1" ht="5.45" customHeight="1" x14ac:dyDescent="0.2">
      <c r="A9" s="292"/>
      <c r="B9" s="862"/>
      <c r="C9" s="863"/>
      <c r="D9" s="863"/>
      <c r="E9" s="863"/>
      <c r="F9" s="863"/>
      <c r="G9" s="863"/>
      <c r="H9" s="863"/>
      <c r="I9" s="863"/>
      <c r="J9" s="863"/>
      <c r="K9" s="863"/>
      <c r="L9" s="863"/>
      <c r="M9" s="863"/>
      <c r="N9" s="863"/>
      <c r="O9" s="863"/>
      <c r="P9" s="863"/>
      <c r="Q9" s="863"/>
      <c r="R9" s="863"/>
      <c r="S9" s="863"/>
      <c r="T9" s="863"/>
      <c r="U9" s="863"/>
      <c r="V9" s="863"/>
      <c r="W9" s="863"/>
      <c r="X9" s="863"/>
      <c r="Y9" s="150"/>
      <c r="Z9" s="151"/>
      <c r="AB9" s="146"/>
      <c r="AC9" s="146"/>
    </row>
    <row r="10" spans="1:29" s="354" customFormat="1" ht="30" customHeight="1" x14ac:dyDescent="0.2">
      <c r="A10" s="298" t="s">
        <v>497</v>
      </c>
      <c r="B10" s="862"/>
      <c r="C10" s="863" t="s">
        <v>175</v>
      </c>
      <c r="D10" s="863"/>
      <c r="E10" s="863"/>
      <c r="F10" s="863"/>
      <c r="G10" s="863"/>
      <c r="H10" s="750"/>
      <c r="I10" s="750"/>
      <c r="J10" s="750"/>
      <c r="K10" s="750"/>
      <c r="L10" s="1839" t="str">
        <f>IF(Stammdaten!L32&lt;&gt;"",Stammdaten!L32,"")</f>
        <v/>
      </c>
      <c r="M10" s="1840"/>
      <c r="N10" s="1840"/>
      <c r="O10" s="1840"/>
      <c r="P10" s="1840"/>
      <c r="Q10" s="1840"/>
      <c r="R10" s="1840"/>
      <c r="S10" s="1840"/>
      <c r="T10" s="1840"/>
      <c r="U10" s="1840"/>
      <c r="V10" s="1840"/>
      <c r="W10" s="1840"/>
      <c r="X10" s="1841"/>
      <c r="Y10" s="63"/>
      <c r="Z10" s="151"/>
      <c r="AB10" s="146"/>
      <c r="AC10" s="146"/>
    </row>
    <row r="11" spans="1:29" s="353" customFormat="1" ht="5.25" customHeight="1" x14ac:dyDescent="0.2">
      <c r="A11" s="292"/>
      <c r="B11" s="866"/>
      <c r="C11" s="867"/>
      <c r="D11" s="867"/>
      <c r="E11" s="867"/>
      <c r="F11" s="867"/>
      <c r="G11" s="867"/>
      <c r="H11" s="867"/>
      <c r="I11" s="867"/>
      <c r="J11" s="867"/>
      <c r="K11" s="867"/>
      <c r="L11" s="867"/>
      <c r="M11" s="867"/>
      <c r="N11" s="867"/>
      <c r="O11" s="867"/>
      <c r="P11" s="867"/>
      <c r="Q11" s="867"/>
      <c r="R11" s="867"/>
      <c r="S11" s="867"/>
      <c r="T11" s="867"/>
      <c r="U11" s="867"/>
      <c r="V11" s="867"/>
      <c r="W11" s="867"/>
      <c r="X11" s="867"/>
      <c r="Y11" s="158"/>
      <c r="Z11" s="159"/>
      <c r="AB11" s="146"/>
      <c r="AC11" s="28"/>
    </row>
    <row r="12" spans="1:29" s="353" customFormat="1" ht="5.25" customHeight="1" x14ac:dyDescent="0.2">
      <c r="A12" s="292"/>
      <c r="B12" s="160"/>
      <c r="C12" s="698"/>
      <c r="D12" s="698"/>
      <c r="E12" s="698"/>
      <c r="F12" s="698"/>
      <c r="G12" s="698"/>
      <c r="H12" s="698"/>
      <c r="I12" s="698"/>
      <c r="J12" s="698"/>
      <c r="K12" s="698"/>
      <c r="L12" s="698"/>
      <c r="M12" s="698"/>
      <c r="N12" s="698"/>
      <c r="O12" s="698"/>
      <c r="P12" s="698"/>
      <c r="Q12" s="698"/>
      <c r="R12" s="698"/>
      <c r="S12" s="698"/>
      <c r="T12" s="698"/>
      <c r="U12" s="698"/>
      <c r="V12" s="698"/>
      <c r="W12" s="698"/>
      <c r="X12" s="698"/>
      <c r="Y12" s="183"/>
      <c r="Z12" s="162"/>
      <c r="AB12" s="146"/>
      <c r="AC12" s="28"/>
    </row>
    <row r="13" spans="1:29" s="353" customFormat="1" ht="96" customHeight="1" x14ac:dyDescent="0.2">
      <c r="A13" s="456" t="s">
        <v>258</v>
      </c>
      <c r="B13" s="160"/>
      <c r="C13" s="1225" t="s">
        <v>1411</v>
      </c>
      <c r="D13" s="1225"/>
      <c r="E13" s="1225"/>
      <c r="F13" s="1225"/>
      <c r="G13" s="1225"/>
      <c r="H13" s="1225"/>
      <c r="I13" s="1225"/>
      <c r="J13" s="1225"/>
      <c r="K13" s="1225"/>
      <c r="L13" s="1225"/>
      <c r="M13" s="1225"/>
      <c r="N13" s="1225"/>
      <c r="O13" s="1225"/>
      <c r="P13" s="1225"/>
      <c r="Q13" s="1225"/>
      <c r="R13" s="1225"/>
      <c r="S13" s="1225"/>
      <c r="T13" s="1225"/>
      <c r="U13" s="1225"/>
      <c r="V13" s="1835"/>
      <c r="W13" s="1835"/>
      <c r="X13" s="1835"/>
      <c r="Y13" s="183"/>
      <c r="Z13" s="162"/>
      <c r="AB13" s="146"/>
      <c r="AC13" s="28"/>
    </row>
    <row r="14" spans="1:29" s="353" customFormat="1" ht="5.25" customHeight="1" x14ac:dyDescent="0.2">
      <c r="A14" s="292"/>
      <c r="B14" s="177"/>
      <c r="C14" s="178"/>
      <c r="D14" s="178"/>
      <c r="E14" s="178"/>
      <c r="F14" s="178"/>
      <c r="G14" s="178"/>
      <c r="H14" s="178"/>
      <c r="I14" s="178"/>
      <c r="J14" s="178"/>
      <c r="K14" s="178"/>
      <c r="L14" s="178"/>
      <c r="M14" s="178"/>
      <c r="N14" s="178"/>
      <c r="O14" s="178"/>
      <c r="P14" s="178"/>
      <c r="Q14" s="178"/>
      <c r="R14" s="178"/>
      <c r="S14" s="178"/>
      <c r="T14" s="178"/>
      <c r="U14" s="178"/>
      <c r="V14" s="178"/>
      <c r="W14" s="178"/>
      <c r="X14" s="178"/>
      <c r="Y14" s="280"/>
      <c r="Z14" s="179"/>
      <c r="AB14" s="28"/>
      <c r="AC14" s="28"/>
    </row>
    <row r="15" spans="1:29" s="353" customFormat="1" ht="5.25" customHeight="1" x14ac:dyDescent="0.2">
      <c r="A15" s="292"/>
      <c r="B15" s="753"/>
      <c r="C15" s="754"/>
      <c r="D15" s="754"/>
      <c r="E15" s="754"/>
      <c r="F15" s="754"/>
      <c r="G15" s="754"/>
      <c r="H15" s="754"/>
      <c r="I15" s="754"/>
      <c r="J15" s="754"/>
      <c r="K15" s="754"/>
      <c r="L15" s="754"/>
      <c r="M15" s="754"/>
      <c r="N15" s="754"/>
      <c r="O15" s="754"/>
      <c r="P15" s="754"/>
      <c r="Q15" s="754"/>
      <c r="R15" s="754"/>
      <c r="S15" s="754"/>
      <c r="T15" s="754"/>
      <c r="U15" s="754"/>
      <c r="V15" s="754"/>
      <c r="W15" s="754"/>
      <c r="X15" s="754"/>
      <c r="Y15" s="755"/>
      <c r="Z15" s="756"/>
      <c r="AA15" s="1016"/>
      <c r="AB15" s="28"/>
      <c r="AC15" s="28"/>
    </row>
    <row r="16" spans="1:29" ht="24" customHeight="1" x14ac:dyDescent="0.2">
      <c r="A16" s="293"/>
      <c r="B16" s="281"/>
      <c r="C16" s="163" t="s">
        <v>1355</v>
      </c>
      <c r="D16" s="163"/>
      <c r="E16" s="163"/>
      <c r="F16" s="163"/>
      <c r="G16" s="163"/>
      <c r="H16" s="193"/>
      <c r="I16" s="193"/>
      <c r="J16" s="193"/>
      <c r="K16" s="193"/>
      <c r="L16" s="193"/>
      <c r="M16" s="193"/>
      <c r="N16" s="193"/>
      <c r="O16" s="193"/>
      <c r="P16" s="193"/>
      <c r="Q16" s="193"/>
      <c r="R16" s="193"/>
      <c r="S16" s="193"/>
      <c r="T16" s="193"/>
      <c r="U16" s="193"/>
      <c r="V16" s="193"/>
      <c r="W16" s="193"/>
      <c r="X16" s="193"/>
      <c r="Y16" s="220"/>
      <c r="Z16" s="186"/>
      <c r="AA16" s="1016"/>
      <c r="AB16" s="28"/>
      <c r="AC16" s="28"/>
    </row>
    <row r="17" spans="1:29" s="353" customFormat="1" ht="5.25" customHeight="1" x14ac:dyDescent="0.2">
      <c r="A17" s="292"/>
      <c r="B17" s="160"/>
      <c r="C17" s="698"/>
      <c r="D17" s="698"/>
      <c r="E17" s="698"/>
      <c r="F17" s="698"/>
      <c r="G17" s="698"/>
      <c r="H17" s="698"/>
      <c r="I17" s="698"/>
      <c r="J17" s="698"/>
      <c r="K17" s="698"/>
      <c r="L17" s="698"/>
      <c r="M17" s="698"/>
      <c r="N17" s="698"/>
      <c r="O17" s="698"/>
      <c r="P17" s="698"/>
      <c r="Q17" s="698"/>
      <c r="R17" s="698"/>
      <c r="S17" s="698"/>
      <c r="T17" s="698"/>
      <c r="U17" s="698"/>
      <c r="V17" s="698"/>
      <c r="W17" s="698"/>
      <c r="X17" s="698"/>
      <c r="Y17" s="183"/>
      <c r="Z17" s="162"/>
      <c r="AA17" s="1016"/>
      <c r="AB17" s="28"/>
      <c r="AC17" s="28"/>
    </row>
    <row r="18" spans="1:29" s="353" customFormat="1" ht="21" customHeight="1" x14ac:dyDescent="0.2">
      <c r="A18" s="292">
        <v>4</v>
      </c>
      <c r="B18" s="165"/>
      <c r="C18" s="239" t="s">
        <v>193</v>
      </c>
      <c r="D18" s="239"/>
      <c r="E18" s="239"/>
      <c r="F18" s="239"/>
      <c r="G18" s="239"/>
      <c r="H18" s="239"/>
      <c r="I18" s="239"/>
      <c r="J18" s="239"/>
      <c r="K18" s="239"/>
      <c r="L18" s="239"/>
      <c r="M18" s="239"/>
      <c r="N18" s="239"/>
      <c r="O18" s="239"/>
      <c r="P18" s="239"/>
      <c r="Q18" s="239"/>
      <c r="R18" s="239"/>
      <c r="S18" s="239"/>
      <c r="T18" s="239"/>
      <c r="U18" s="1659"/>
      <c r="V18" s="1661"/>
      <c r="W18" s="1661"/>
      <c r="X18" s="1661"/>
      <c r="Y18" s="749" t="s">
        <v>978</v>
      </c>
      <c r="Z18" s="166"/>
      <c r="AA18" s="1003">
        <f>IF(U18="?",0,IF(U18&lt;&gt;"",1,0))</f>
        <v>0</v>
      </c>
      <c r="AB18" s="28"/>
      <c r="AC18" s="28"/>
    </row>
    <row r="19" spans="1:29" s="353" customFormat="1" ht="36" customHeight="1" x14ac:dyDescent="0.2">
      <c r="A19" s="459" t="s">
        <v>258</v>
      </c>
      <c r="B19" s="282"/>
      <c r="C19" s="1184" t="s">
        <v>77</v>
      </c>
      <c r="D19" s="1040"/>
      <c r="E19" s="1040"/>
      <c r="F19" s="1040"/>
      <c r="G19" s="1040"/>
      <c r="H19" s="1040"/>
      <c r="I19" s="1040"/>
      <c r="J19" s="1040"/>
      <c r="K19" s="1040"/>
      <c r="L19" s="1040"/>
      <c r="M19" s="1040"/>
      <c r="N19" s="1040"/>
      <c r="O19" s="1040"/>
      <c r="P19" s="1040"/>
      <c r="Q19" s="1040"/>
      <c r="R19" s="1040"/>
      <c r="S19" s="1040"/>
      <c r="T19" s="1040"/>
      <c r="U19" s="851"/>
      <c r="V19" s="851"/>
      <c r="W19" s="851"/>
      <c r="X19" s="851"/>
      <c r="Y19" s="851"/>
      <c r="Z19" s="166"/>
      <c r="AA19" s="1016"/>
      <c r="AB19" s="28"/>
      <c r="AC19" s="28"/>
    </row>
    <row r="20" spans="1:29" s="353" customFormat="1" ht="5.25" customHeight="1" x14ac:dyDescent="0.2">
      <c r="A20" s="292"/>
      <c r="B20" s="160"/>
      <c r="C20" s="698"/>
      <c r="D20" s="698"/>
      <c r="E20" s="698"/>
      <c r="F20" s="698"/>
      <c r="G20" s="698"/>
      <c r="H20" s="698"/>
      <c r="I20" s="698"/>
      <c r="J20" s="698"/>
      <c r="K20" s="698"/>
      <c r="L20" s="698"/>
      <c r="M20" s="698"/>
      <c r="N20" s="698"/>
      <c r="O20" s="698"/>
      <c r="P20" s="698"/>
      <c r="Q20" s="698"/>
      <c r="R20" s="698"/>
      <c r="S20" s="698"/>
      <c r="T20" s="698"/>
      <c r="U20" s="698"/>
      <c r="V20" s="698"/>
      <c r="W20" s="698"/>
      <c r="X20" s="698"/>
      <c r="Y20" s="851"/>
      <c r="Z20" s="162"/>
      <c r="AA20" s="1016"/>
      <c r="AB20" s="28"/>
      <c r="AC20" s="28"/>
    </row>
    <row r="21" spans="1:29" s="353" customFormat="1" ht="21" customHeight="1" x14ac:dyDescent="0.2">
      <c r="A21" s="298" t="s">
        <v>124</v>
      </c>
      <c r="B21" s="230"/>
      <c r="C21" s="988"/>
      <c r="D21" s="229" t="s">
        <v>979</v>
      </c>
      <c r="E21" s="229"/>
      <c r="F21" s="229"/>
      <c r="G21" s="229"/>
      <c r="H21" s="241"/>
      <c r="I21" s="241"/>
      <c r="J21" s="241"/>
      <c r="K21" s="241"/>
      <c r="L21" s="865"/>
      <c r="M21" s="1659"/>
      <c r="N21" s="1661"/>
      <c r="O21" s="1661"/>
      <c r="P21" s="1661"/>
      <c r="Q21" s="749" t="s">
        <v>978</v>
      </c>
      <c r="R21" s="698"/>
      <c r="S21" s="698"/>
      <c r="T21" s="698"/>
      <c r="U21" s="698"/>
      <c r="V21" s="698"/>
      <c r="W21" s="698"/>
      <c r="X21" s="698"/>
      <c r="Y21" s="851"/>
      <c r="Z21" s="166"/>
      <c r="AA21" s="1003">
        <f>IF(M21="?",0,IF(M21&lt;&gt;"",1,0))</f>
        <v>0</v>
      </c>
      <c r="AB21" s="28"/>
      <c r="AC21" s="28"/>
    </row>
    <row r="22" spans="1:29" s="353" customFormat="1" ht="5.25" customHeight="1" x14ac:dyDescent="0.2">
      <c r="A22" s="292"/>
      <c r="B22" s="165"/>
      <c r="C22" s="750"/>
      <c r="D22" s="750"/>
      <c r="E22" s="750"/>
      <c r="F22" s="750"/>
      <c r="G22" s="750"/>
      <c r="H22" s="698"/>
      <c r="I22" s="698"/>
      <c r="J22" s="698"/>
      <c r="K22" s="698"/>
      <c r="L22" s="698"/>
      <c r="M22" s="698"/>
      <c r="N22" s="698"/>
      <c r="O22" s="698"/>
      <c r="P22" s="698"/>
      <c r="Q22" s="698"/>
      <c r="R22" s="698"/>
      <c r="S22" s="698"/>
      <c r="T22" s="698"/>
      <c r="U22" s="698"/>
      <c r="V22" s="698"/>
      <c r="W22" s="698"/>
      <c r="X22" s="698"/>
      <c r="Y22" s="851"/>
      <c r="Z22" s="166"/>
      <c r="AA22" s="1016"/>
      <c r="AB22" s="28"/>
      <c r="AC22" s="28"/>
    </row>
    <row r="23" spans="1:29" s="353" customFormat="1" ht="21" customHeight="1" x14ac:dyDescent="0.2">
      <c r="A23" s="294" t="s">
        <v>522</v>
      </c>
      <c r="B23" s="165"/>
      <c r="C23" s="239" t="s">
        <v>192</v>
      </c>
      <c r="D23" s="239"/>
      <c r="E23" s="239"/>
      <c r="F23" s="239"/>
      <c r="G23" s="239"/>
      <c r="H23" s="239"/>
      <c r="I23" s="239"/>
      <c r="J23" s="239"/>
      <c r="K23" s="239"/>
      <c r="L23" s="239"/>
      <c r="M23" s="239"/>
      <c r="N23" s="239"/>
      <c r="O23" s="239"/>
      <c r="P23" s="239"/>
      <c r="Q23" s="239"/>
      <c r="R23" s="239"/>
      <c r="S23" s="239"/>
      <c r="T23" s="239"/>
      <c r="U23" s="1659"/>
      <c r="V23" s="1661"/>
      <c r="W23" s="1661"/>
      <c r="X23" s="1661"/>
      <c r="Y23" s="749" t="s">
        <v>978</v>
      </c>
      <c r="Z23" s="166"/>
      <c r="AA23" s="1003">
        <f>IF(U23="?",0,IF(U23&lt;&gt;"",1,0))</f>
        <v>0</v>
      </c>
      <c r="AB23" s="28"/>
      <c r="AC23" s="28"/>
    </row>
    <row r="24" spans="1:29" s="353" customFormat="1" ht="12" customHeight="1" x14ac:dyDescent="0.2">
      <c r="A24" s="459"/>
      <c r="B24" s="282"/>
      <c r="C24" s="1184" t="s">
        <v>194</v>
      </c>
      <c r="D24" s="1184"/>
      <c r="E24" s="1184"/>
      <c r="F24" s="1184"/>
      <c r="G24" s="1184"/>
      <c r="H24" s="1184"/>
      <c r="I24" s="1184"/>
      <c r="J24" s="1184"/>
      <c r="K24" s="1184"/>
      <c r="L24" s="1184"/>
      <c r="M24" s="1184"/>
      <c r="N24" s="1184"/>
      <c r="O24" s="1184"/>
      <c r="P24" s="1184"/>
      <c r="Q24" s="1184"/>
      <c r="R24" s="1184"/>
      <c r="S24" s="1184"/>
      <c r="T24" s="1184"/>
      <c r="U24" s="851"/>
      <c r="V24" s="851"/>
      <c r="W24" s="851"/>
      <c r="X24" s="851"/>
      <c r="Y24" s="851"/>
      <c r="Z24" s="166"/>
      <c r="AA24" s="1016"/>
      <c r="AB24" s="28"/>
      <c r="AC24" s="28"/>
    </row>
    <row r="25" spans="1:29" s="353" customFormat="1" ht="5.25" customHeight="1" x14ac:dyDescent="0.2">
      <c r="A25" s="292"/>
      <c r="B25" s="160"/>
      <c r="C25" s="698"/>
      <c r="D25" s="698"/>
      <c r="E25" s="698"/>
      <c r="F25" s="698"/>
      <c r="G25" s="698"/>
      <c r="H25" s="698"/>
      <c r="I25" s="698"/>
      <c r="J25" s="698"/>
      <c r="K25" s="698"/>
      <c r="L25" s="698"/>
      <c r="M25" s="698"/>
      <c r="N25" s="698"/>
      <c r="O25" s="698"/>
      <c r="P25" s="698"/>
      <c r="Q25" s="698"/>
      <c r="R25" s="698"/>
      <c r="S25" s="698"/>
      <c r="T25" s="698"/>
      <c r="U25" s="698"/>
      <c r="V25" s="698"/>
      <c r="W25" s="698"/>
      <c r="X25" s="698"/>
      <c r="Y25" s="851"/>
      <c r="Z25" s="162"/>
      <c r="AA25" s="1016"/>
      <c r="AB25" s="28"/>
      <c r="AC25" s="28"/>
    </row>
    <row r="26" spans="1:29" s="353" customFormat="1" ht="21" customHeight="1" x14ac:dyDescent="0.2">
      <c r="A26" s="295" t="s">
        <v>523</v>
      </c>
      <c r="B26" s="230"/>
      <c r="C26" s="988"/>
      <c r="D26" s="229" t="s">
        <v>979</v>
      </c>
      <c r="E26" s="229"/>
      <c r="F26" s="229"/>
      <c r="G26" s="229"/>
      <c r="H26" s="241"/>
      <c r="I26" s="241"/>
      <c r="J26" s="241"/>
      <c r="K26" s="241"/>
      <c r="L26" s="865"/>
      <c r="M26" s="1659"/>
      <c r="N26" s="1661"/>
      <c r="O26" s="1661"/>
      <c r="P26" s="1661"/>
      <c r="Q26" s="749" t="s">
        <v>978</v>
      </c>
      <c r="R26" s="698"/>
      <c r="S26" s="698"/>
      <c r="T26" s="698"/>
      <c r="U26" s="698"/>
      <c r="V26" s="698"/>
      <c r="W26" s="698"/>
      <c r="X26" s="698"/>
      <c r="Y26" s="851"/>
      <c r="Z26" s="166"/>
      <c r="AA26" s="1003">
        <f>IF(M26="?",0,IF(M26&lt;&gt;"",1,0))</f>
        <v>0</v>
      </c>
      <c r="AB26" s="28"/>
      <c r="AC26" s="28"/>
    </row>
    <row r="27" spans="1:29" ht="9" customHeight="1" x14ac:dyDescent="0.2">
      <c r="A27" s="293"/>
      <c r="B27" s="757"/>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758"/>
      <c r="AA27" s="1016"/>
      <c r="AB27" s="12"/>
      <c r="AC27" s="12"/>
    </row>
    <row r="28" spans="1:29" s="353" customFormat="1" ht="5.25" customHeight="1" x14ac:dyDescent="0.2">
      <c r="A28" s="296"/>
      <c r="B28" s="753"/>
      <c r="C28" s="754"/>
      <c r="D28" s="759"/>
      <c r="E28" s="759"/>
      <c r="F28" s="754"/>
      <c r="G28" s="754"/>
      <c r="H28" s="754"/>
      <c r="I28" s="754"/>
      <c r="J28" s="754"/>
      <c r="K28" s="754"/>
      <c r="L28" s="754"/>
      <c r="M28" s="754"/>
      <c r="N28" s="754"/>
      <c r="O28" s="754"/>
      <c r="P28" s="754"/>
      <c r="Q28" s="754"/>
      <c r="R28" s="754"/>
      <c r="S28" s="754"/>
      <c r="T28" s="754"/>
      <c r="U28" s="754"/>
      <c r="V28" s="754"/>
      <c r="W28" s="754"/>
      <c r="X28" s="754"/>
      <c r="Y28" s="754"/>
      <c r="Z28" s="756"/>
      <c r="AA28" s="1016"/>
      <c r="AB28" s="28"/>
      <c r="AC28" s="28"/>
    </row>
    <row r="29" spans="1:29" s="852" customFormat="1" ht="24" customHeight="1" x14ac:dyDescent="0.2">
      <c r="A29" s="449"/>
      <c r="B29" s="112"/>
      <c r="C29" s="341" t="s">
        <v>1356</v>
      </c>
      <c r="D29" s="85"/>
      <c r="E29" s="85"/>
      <c r="F29" s="85"/>
      <c r="G29" s="85"/>
      <c r="H29" s="98"/>
      <c r="I29" s="98"/>
      <c r="J29" s="98"/>
      <c r="K29" s="98"/>
      <c r="L29" s="98"/>
      <c r="M29" s="98"/>
      <c r="N29" s="98"/>
      <c r="O29" s="98"/>
      <c r="P29" s="98"/>
      <c r="Q29" s="98"/>
      <c r="R29" s="98"/>
      <c r="S29" s="98"/>
      <c r="T29" s="98"/>
      <c r="U29" s="98"/>
      <c r="V29" s="98"/>
      <c r="W29" s="98"/>
      <c r="X29" s="98"/>
      <c r="Y29" s="97"/>
      <c r="Z29" s="113"/>
      <c r="AA29" s="1017"/>
      <c r="AB29" s="5"/>
      <c r="AC29" s="5"/>
    </row>
    <row r="30" spans="1:29" s="852" customFormat="1" ht="36" customHeight="1" x14ac:dyDescent="0.2">
      <c r="A30" s="454" t="s">
        <v>258</v>
      </c>
      <c r="B30" s="77"/>
      <c r="C30" s="1681" t="s">
        <v>1419</v>
      </c>
      <c r="D30" s="1681"/>
      <c r="E30" s="1681"/>
      <c r="F30" s="1681"/>
      <c r="G30" s="1681"/>
      <c r="H30" s="1682"/>
      <c r="I30" s="1682"/>
      <c r="J30" s="1682"/>
      <c r="K30" s="1682"/>
      <c r="L30" s="1682"/>
      <c r="M30" s="1682"/>
      <c r="N30" s="1682"/>
      <c r="O30" s="1682"/>
      <c r="P30" s="1682"/>
      <c r="Q30" s="1682"/>
      <c r="R30" s="1682"/>
      <c r="S30" s="1682"/>
      <c r="T30" s="1682"/>
      <c r="U30" s="1682"/>
      <c r="V30" s="1682"/>
      <c r="W30" s="1682"/>
      <c r="X30" s="1682"/>
      <c r="Y30" s="1682"/>
      <c r="Z30" s="79"/>
      <c r="AA30" s="1017"/>
      <c r="AB30" s="5"/>
      <c r="AC30" s="5"/>
    </row>
    <row r="31" spans="1:29" s="852" customFormat="1" ht="5.25" customHeight="1" x14ac:dyDescent="0.2">
      <c r="A31" s="450"/>
      <c r="B31" s="77"/>
      <c r="C31" s="117"/>
      <c r="D31" s="117"/>
      <c r="E31" s="117"/>
      <c r="F31" s="117"/>
      <c r="G31" s="117"/>
      <c r="H31" s="118"/>
      <c r="I31" s="118"/>
      <c r="J31" s="118"/>
      <c r="K31" s="118"/>
      <c r="L31" s="118"/>
      <c r="M31" s="118"/>
      <c r="N31" s="118"/>
      <c r="O31" s="118"/>
      <c r="P31" s="62"/>
      <c r="Q31" s="62"/>
      <c r="R31" s="62"/>
      <c r="S31" s="62"/>
      <c r="T31" s="62"/>
      <c r="U31" s="62"/>
      <c r="V31" s="62"/>
      <c r="W31" s="62"/>
      <c r="X31" s="62"/>
      <c r="Y31" s="116"/>
      <c r="Z31" s="79"/>
      <c r="AA31" s="1017"/>
      <c r="AB31" s="5"/>
      <c r="AC31" s="5"/>
    </row>
    <row r="32" spans="1:29" s="852" customFormat="1" ht="24" customHeight="1" x14ac:dyDescent="0.2">
      <c r="A32" s="454" t="s">
        <v>258</v>
      </c>
      <c r="B32" s="77"/>
      <c r="C32" s="1826" t="s">
        <v>1174</v>
      </c>
      <c r="D32" s="1827"/>
      <c r="E32" s="1827"/>
      <c r="F32" s="1827"/>
      <c r="G32" s="1827"/>
      <c r="H32" s="1827"/>
      <c r="I32" s="1827"/>
      <c r="J32" s="1827"/>
      <c r="K32" s="1827"/>
      <c r="L32" s="1827"/>
      <c r="M32" s="1827"/>
      <c r="N32" s="1827"/>
      <c r="O32" s="1827"/>
      <c r="P32" s="1827"/>
      <c r="Q32" s="1827"/>
      <c r="R32" s="1827"/>
      <c r="S32" s="1827"/>
      <c r="T32" s="1827"/>
      <c r="U32" s="1827"/>
      <c r="V32" s="1827"/>
      <c r="W32" s="1827"/>
      <c r="X32" s="1828"/>
      <c r="Y32" s="116"/>
      <c r="Z32" s="79"/>
      <c r="AA32" s="1017"/>
      <c r="AB32" s="5"/>
      <c r="AC32" s="5"/>
    </row>
    <row r="33" spans="1:29" s="852" customFormat="1" ht="9" customHeight="1" x14ac:dyDescent="0.2">
      <c r="A33" s="450"/>
      <c r="B33" s="77"/>
      <c r="C33" s="751"/>
      <c r="D33" s="751"/>
      <c r="E33" s="751"/>
      <c r="F33" s="751"/>
      <c r="G33" s="751"/>
      <c r="H33" s="119"/>
      <c r="I33" s="119"/>
      <c r="J33" s="119"/>
      <c r="K33" s="119"/>
      <c r="L33" s="119"/>
      <c r="M33" s="119"/>
      <c r="N33" s="119"/>
      <c r="O33" s="119"/>
      <c r="P33" s="119"/>
      <c r="Q33" s="119"/>
      <c r="R33" s="119"/>
      <c r="S33" s="119"/>
      <c r="T33" s="119"/>
      <c r="U33" s="119"/>
      <c r="V33" s="119"/>
      <c r="W33" s="119"/>
      <c r="X33" s="119"/>
      <c r="Y33" s="119"/>
      <c r="Z33" s="79"/>
      <c r="AA33" s="1017"/>
      <c r="AB33" s="5"/>
      <c r="AC33" s="5"/>
    </row>
    <row r="34" spans="1:29" s="852" customFormat="1" ht="21" customHeight="1" x14ac:dyDescent="0.2">
      <c r="A34" s="449" t="s">
        <v>1171</v>
      </c>
      <c r="B34" s="77"/>
      <c r="C34" s="1829" t="s">
        <v>1061</v>
      </c>
      <c r="D34" s="1830"/>
      <c r="E34" s="1830"/>
      <c r="F34" s="1830"/>
      <c r="G34" s="1830"/>
      <c r="H34" s="1830"/>
      <c r="I34" s="1830"/>
      <c r="J34" s="1830"/>
      <c r="K34" s="1830"/>
      <c r="L34" s="1830"/>
      <c r="M34" s="1830"/>
      <c r="N34" s="1830"/>
      <c r="O34" s="1830"/>
      <c r="P34" s="1830"/>
      <c r="Q34" s="1830"/>
      <c r="R34" s="1830"/>
      <c r="S34" s="1830"/>
      <c r="T34" s="1831"/>
      <c r="U34" s="1832"/>
      <c r="V34" s="1833"/>
      <c r="W34" s="1834"/>
      <c r="X34" s="245" t="s">
        <v>958</v>
      </c>
      <c r="Y34" s="97"/>
      <c r="Z34" s="113"/>
      <c r="AA34" s="1003">
        <f>IF(U34="?",0,IF(U34&lt;&gt;"",1,0))</f>
        <v>0</v>
      </c>
      <c r="AB34" s="5"/>
      <c r="AC34" s="5"/>
    </row>
    <row r="35" spans="1:29" ht="5.25" customHeight="1" x14ac:dyDescent="0.2">
      <c r="A35" s="293"/>
      <c r="B35" s="757"/>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758"/>
      <c r="AA35" s="1016"/>
      <c r="AB35" s="12"/>
      <c r="AC35" s="12"/>
    </row>
    <row r="36" spans="1:29" s="353" customFormat="1" ht="5.25" customHeight="1" x14ac:dyDescent="0.2">
      <c r="A36" s="296"/>
      <c r="B36" s="753"/>
      <c r="C36" s="754"/>
      <c r="D36" s="759"/>
      <c r="E36" s="759"/>
      <c r="F36" s="754"/>
      <c r="G36" s="754"/>
      <c r="H36" s="754"/>
      <c r="I36" s="754"/>
      <c r="J36" s="754"/>
      <c r="K36" s="754"/>
      <c r="L36" s="754"/>
      <c r="M36" s="754"/>
      <c r="N36" s="754"/>
      <c r="O36" s="754"/>
      <c r="P36" s="754"/>
      <c r="Q36" s="754"/>
      <c r="R36" s="754"/>
      <c r="S36" s="754"/>
      <c r="T36" s="754"/>
      <c r="U36" s="754"/>
      <c r="V36" s="754"/>
      <c r="W36" s="754"/>
      <c r="X36" s="754"/>
      <c r="Y36" s="754"/>
      <c r="Z36" s="756"/>
      <c r="AA36" s="1016"/>
      <c r="AB36" s="28"/>
      <c r="AC36" s="28"/>
    </row>
    <row r="37" spans="1:29" s="852" customFormat="1" ht="24" customHeight="1" x14ac:dyDescent="0.2">
      <c r="A37" s="449"/>
      <c r="B37" s="112"/>
      <c r="C37" s="341" t="s">
        <v>1062</v>
      </c>
      <c r="D37" s="85"/>
      <c r="E37" s="85"/>
      <c r="F37" s="85"/>
      <c r="G37" s="85"/>
      <c r="H37" s="98"/>
      <c r="I37" s="98"/>
      <c r="J37" s="98"/>
      <c r="K37" s="98"/>
      <c r="L37" s="98"/>
      <c r="M37" s="98"/>
      <c r="N37" s="98"/>
      <c r="O37" s="98"/>
      <c r="P37" s="98"/>
      <c r="Q37" s="98"/>
      <c r="R37" s="98"/>
      <c r="S37" s="98"/>
      <c r="T37" s="98"/>
      <c r="U37" s="98"/>
      <c r="V37" s="98"/>
      <c r="W37" s="98"/>
      <c r="X37" s="98"/>
      <c r="Y37" s="97"/>
      <c r="Z37" s="113"/>
      <c r="AA37" s="1017"/>
      <c r="AB37" s="5"/>
      <c r="AC37" s="5"/>
    </row>
    <row r="38" spans="1:29" s="353" customFormat="1" ht="21" customHeight="1" x14ac:dyDescent="0.2">
      <c r="A38" s="449" t="s">
        <v>1145</v>
      </c>
      <c r="B38" s="282"/>
      <c r="C38" s="750" t="s">
        <v>1064</v>
      </c>
      <c r="D38" s="749"/>
      <c r="E38" s="749"/>
      <c r="F38" s="749"/>
      <c r="G38" s="749"/>
      <c r="H38" s="183"/>
      <c r="I38" s="183"/>
      <c r="J38" s="183"/>
      <c r="K38" s="183"/>
      <c r="L38" s="183"/>
      <c r="M38" s="183"/>
      <c r="N38" s="183"/>
      <c r="O38" s="183"/>
      <c r="P38" s="183"/>
      <c r="Q38" s="183"/>
      <c r="R38" s="183"/>
      <c r="S38" s="183"/>
      <c r="T38" s="183"/>
      <c r="U38" s="1532"/>
      <c r="V38" s="1824"/>
      <c r="W38" s="1824"/>
      <c r="X38" s="1825"/>
      <c r="Y38" s="183" t="s">
        <v>1002</v>
      </c>
      <c r="Z38" s="166"/>
      <c r="AA38" s="1003">
        <f>IF(U38="?",0,IF(U38&lt;&gt;"",1,0))</f>
        <v>0</v>
      </c>
      <c r="AB38" s="28"/>
      <c r="AC38" s="28"/>
    </row>
    <row r="39" spans="1:29" s="353" customFormat="1" ht="21" customHeight="1" x14ac:dyDescent="0.2">
      <c r="A39" s="449" t="s">
        <v>1146</v>
      </c>
      <c r="B39" s="282"/>
      <c r="C39" s="750" t="s">
        <v>1063</v>
      </c>
      <c r="D39" s="749"/>
      <c r="E39" s="749"/>
      <c r="F39" s="749"/>
      <c r="G39" s="749"/>
      <c r="H39" s="183"/>
      <c r="I39" s="183"/>
      <c r="J39" s="183"/>
      <c r="K39" s="183"/>
      <c r="L39" s="183"/>
      <c r="M39" s="183"/>
      <c r="N39" s="183"/>
      <c r="O39" s="183"/>
      <c r="P39" s="183"/>
      <c r="Q39" s="183"/>
      <c r="R39" s="183"/>
      <c r="S39" s="183"/>
      <c r="T39" s="183"/>
      <c r="U39" s="1532"/>
      <c r="V39" s="1824"/>
      <c r="W39" s="1824"/>
      <c r="X39" s="1825"/>
      <c r="Y39" s="183" t="s">
        <v>1002</v>
      </c>
      <c r="Z39" s="166"/>
      <c r="AA39" s="1003">
        <f>IF(U39="?",0,IF(U39&lt;&gt;"",1,0))</f>
        <v>0</v>
      </c>
      <c r="AB39" s="28"/>
      <c r="AC39" s="28"/>
    </row>
    <row r="40" spans="1:29" s="353" customFormat="1" ht="9" customHeight="1" x14ac:dyDescent="0.2">
      <c r="A40" s="288" t="str">
        <f>IF(L4&lt;&gt;"",L4,"")</f>
        <v>00000000</v>
      </c>
      <c r="B40" s="866"/>
      <c r="C40" s="867"/>
      <c r="D40" s="867"/>
      <c r="E40" s="867"/>
      <c r="F40" s="867"/>
      <c r="G40" s="867"/>
      <c r="H40" s="867"/>
      <c r="I40" s="867"/>
      <c r="J40" s="867"/>
      <c r="K40" s="867"/>
      <c r="L40" s="867"/>
      <c r="M40" s="867"/>
      <c r="N40" s="867"/>
      <c r="O40" s="867"/>
      <c r="P40" s="867"/>
      <c r="Q40" s="867"/>
      <c r="R40" s="867"/>
      <c r="S40" s="867"/>
      <c r="T40" s="867"/>
      <c r="U40" s="158"/>
      <c r="V40" s="158"/>
      <c r="W40" s="158"/>
      <c r="X40" s="158"/>
      <c r="Y40" s="198"/>
      <c r="Z40" s="159"/>
      <c r="AA40" s="1016"/>
      <c r="AB40" s="28"/>
      <c r="AC40" s="28"/>
    </row>
    <row r="41" spans="1:29" s="353" customFormat="1" ht="5.25" customHeight="1" x14ac:dyDescent="0.2">
      <c r="A41" s="292"/>
      <c r="B41" s="753"/>
      <c r="C41" s="754"/>
      <c r="D41" s="759"/>
      <c r="E41" s="759"/>
      <c r="F41" s="754"/>
      <c r="G41" s="754"/>
      <c r="H41" s="754"/>
      <c r="I41" s="754"/>
      <c r="J41" s="754"/>
      <c r="K41" s="754"/>
      <c r="L41" s="754"/>
      <c r="M41" s="754"/>
      <c r="N41" s="754"/>
      <c r="O41" s="754"/>
      <c r="P41" s="754"/>
      <c r="Q41" s="754"/>
      <c r="R41" s="754"/>
      <c r="S41" s="754"/>
      <c r="T41" s="754"/>
      <c r="U41" s="754"/>
      <c r="V41" s="754"/>
      <c r="W41" s="754"/>
      <c r="X41" s="754"/>
      <c r="Y41" s="754"/>
      <c r="Z41" s="756"/>
      <c r="AA41" s="1016"/>
      <c r="AB41" s="28"/>
      <c r="AC41" s="28"/>
    </row>
    <row r="42" spans="1:29" s="852" customFormat="1" ht="24" customHeight="1" x14ac:dyDescent="0.2">
      <c r="A42" s="455"/>
      <c r="B42" s="112"/>
      <c r="C42" s="341" t="s">
        <v>1058</v>
      </c>
      <c r="D42" s="85"/>
      <c r="E42" s="85"/>
      <c r="F42" s="85"/>
      <c r="G42" s="85"/>
      <c r="H42" s="98"/>
      <c r="I42" s="98"/>
      <c r="J42" s="98"/>
      <c r="K42" s="98"/>
      <c r="L42" s="98"/>
      <c r="M42" s="98"/>
      <c r="N42" s="98"/>
      <c r="O42" s="98"/>
      <c r="P42" s="98"/>
      <c r="Q42" s="98"/>
      <c r="R42" s="98"/>
      <c r="S42" s="98"/>
      <c r="T42" s="98"/>
      <c r="U42" s="98"/>
      <c r="V42" s="98"/>
      <c r="W42" s="98"/>
      <c r="X42" s="98"/>
      <c r="Y42" s="97"/>
      <c r="Z42" s="113"/>
      <c r="AA42" s="1017"/>
      <c r="AB42" s="5"/>
      <c r="AC42" s="5"/>
    </row>
    <row r="43" spans="1:29" ht="21" customHeight="1" x14ac:dyDescent="0.2">
      <c r="A43" s="449" t="s">
        <v>1320</v>
      </c>
      <c r="B43" s="281"/>
      <c r="C43" s="699" t="s">
        <v>1267</v>
      </c>
      <c r="D43" s="749"/>
      <c r="E43" s="749"/>
      <c r="F43" s="749"/>
      <c r="G43" s="749"/>
      <c r="H43" s="1182"/>
      <c r="I43" s="1822"/>
      <c r="J43" s="749"/>
      <c r="K43" s="831" t="s">
        <v>258</v>
      </c>
      <c r="L43" s="868" t="s">
        <v>1357</v>
      </c>
      <c r="M43" s="712"/>
      <c r="N43" s="712"/>
      <c r="O43" s="712"/>
      <c r="P43" s="712"/>
      <c r="Q43" s="712"/>
      <c r="R43" s="712"/>
      <c r="S43" s="712"/>
      <c r="T43" s="712"/>
      <c r="U43" s="712"/>
      <c r="V43" s="712"/>
      <c r="W43" s="712"/>
      <c r="X43" s="711"/>
      <c r="Y43" s="220"/>
      <c r="Z43" s="186"/>
      <c r="AA43" s="1003">
        <f>IF(H43="?",0,IF(H43&lt;&gt;"",1,0))</f>
        <v>0</v>
      </c>
      <c r="AB43" s="5"/>
      <c r="AC43" s="12"/>
    </row>
    <row r="44" spans="1:29" s="354" customFormat="1" ht="9" customHeight="1" x14ac:dyDescent="0.2">
      <c r="A44" s="292"/>
      <c r="B44" s="177"/>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9"/>
      <c r="AA44" s="1018"/>
      <c r="AB44" s="146"/>
      <c r="AC44" s="146"/>
    </row>
    <row r="45" spans="1:29" s="353" customFormat="1" ht="5.25" customHeight="1" x14ac:dyDescent="0.2">
      <c r="A45" s="296"/>
      <c r="B45" s="753"/>
      <c r="C45" s="754"/>
      <c r="D45" s="759"/>
      <c r="E45" s="759"/>
      <c r="F45" s="754"/>
      <c r="G45" s="754"/>
      <c r="H45" s="754"/>
      <c r="I45" s="754"/>
      <c r="J45" s="754"/>
      <c r="K45" s="754"/>
      <c r="L45" s="754"/>
      <c r="M45" s="754"/>
      <c r="N45" s="754"/>
      <c r="O45" s="754"/>
      <c r="P45" s="754"/>
      <c r="Q45" s="754"/>
      <c r="R45" s="754"/>
      <c r="S45" s="754"/>
      <c r="T45" s="754"/>
      <c r="U45" s="754"/>
      <c r="V45" s="754"/>
      <c r="W45" s="754"/>
      <c r="X45" s="754"/>
      <c r="Y45" s="754"/>
      <c r="Z45" s="756"/>
      <c r="AA45" s="1016"/>
      <c r="AB45" s="28"/>
      <c r="AC45" s="28"/>
    </row>
    <row r="46" spans="1:29" s="852" customFormat="1" ht="24" customHeight="1" x14ac:dyDescent="0.2">
      <c r="A46" s="449"/>
      <c r="B46" s="112"/>
      <c r="C46" s="341" t="s">
        <v>1106</v>
      </c>
      <c r="D46" s="85"/>
      <c r="E46" s="85"/>
      <c r="F46" s="85"/>
      <c r="G46" s="85"/>
      <c r="H46" s="98"/>
      <c r="I46" s="98"/>
      <c r="J46" s="98"/>
      <c r="K46" s="98"/>
      <c r="L46" s="98"/>
      <c r="M46" s="98"/>
      <c r="N46" s="98"/>
      <c r="O46" s="98"/>
      <c r="P46" s="98"/>
      <c r="Q46" s="98"/>
      <c r="R46" s="98"/>
      <c r="S46" s="98"/>
      <c r="T46" s="98"/>
      <c r="U46" s="98"/>
      <c r="V46" s="98"/>
      <c r="W46" s="98"/>
      <c r="X46" s="98"/>
      <c r="Y46" s="97"/>
      <c r="Z46" s="113"/>
      <c r="AA46" s="1017"/>
      <c r="AB46" s="5"/>
      <c r="AC46" s="5"/>
    </row>
    <row r="47" spans="1:29" s="852" customFormat="1" ht="21" customHeight="1" x14ac:dyDescent="0.2">
      <c r="A47" s="449" t="s">
        <v>1143</v>
      </c>
      <c r="B47" s="112"/>
      <c r="C47" s="750" t="s">
        <v>1268</v>
      </c>
      <c r="D47" s="750"/>
      <c r="E47" s="750"/>
      <c r="F47" s="750"/>
      <c r="G47" s="750"/>
      <c r="H47" s="750"/>
      <c r="I47" s="750"/>
      <c r="J47" s="750"/>
      <c r="K47" s="750"/>
      <c r="L47" s="750"/>
      <c r="M47" s="750"/>
      <c r="N47" s="750"/>
      <c r="O47" s="750"/>
      <c r="P47" s="750"/>
      <c r="Q47" s="750"/>
      <c r="R47" s="750"/>
      <c r="S47" s="797"/>
      <c r="T47" s="332"/>
      <c r="U47" s="332"/>
      <c r="V47" s="332"/>
      <c r="W47" s="1188" t="s">
        <v>1166</v>
      </c>
      <c r="X47" s="1189"/>
      <c r="Y47" s="97"/>
      <c r="Z47" s="113"/>
      <c r="AA47" s="1003">
        <f>IF(W47="?",0,IF(W47&lt;&gt;"",1,0))</f>
        <v>0</v>
      </c>
      <c r="AB47" s="5"/>
      <c r="AC47" s="5"/>
    </row>
    <row r="48" spans="1:29" s="852" customFormat="1" ht="12" customHeight="1" x14ac:dyDescent="0.2">
      <c r="A48" s="449"/>
      <c r="B48" s="112"/>
      <c r="C48" s="249" t="s">
        <v>1269</v>
      </c>
      <c r="D48" s="750"/>
      <c r="E48" s="750"/>
      <c r="F48" s="750"/>
      <c r="G48" s="750"/>
      <c r="H48" s="750"/>
      <c r="I48" s="750"/>
      <c r="J48" s="750"/>
      <c r="K48" s="750"/>
      <c r="L48" s="750"/>
      <c r="M48" s="750"/>
      <c r="N48" s="750"/>
      <c r="O48" s="750"/>
      <c r="P48" s="750"/>
      <c r="Q48" s="750"/>
      <c r="R48" s="750"/>
      <c r="S48" s="797"/>
      <c r="T48" s="332"/>
      <c r="U48" s="332"/>
      <c r="V48" s="332"/>
      <c r="W48" s="611"/>
      <c r="X48" s="611"/>
      <c r="Y48" s="97"/>
      <c r="Z48" s="113"/>
      <c r="AA48" s="1017"/>
      <c r="AB48" s="5"/>
      <c r="AC48" s="5"/>
    </row>
    <row r="49" spans="1:29" ht="5.25" customHeight="1" x14ac:dyDescent="0.2">
      <c r="A49" s="292"/>
      <c r="B49" s="281"/>
      <c r="C49" s="749"/>
      <c r="D49" s="749"/>
      <c r="E49" s="749"/>
      <c r="F49" s="749"/>
      <c r="G49" s="749"/>
      <c r="H49" s="749"/>
      <c r="I49" s="749"/>
      <c r="J49" s="749"/>
      <c r="K49" s="749"/>
      <c r="L49" s="749"/>
      <c r="M49" s="749"/>
      <c r="N49" s="749"/>
      <c r="O49" s="749"/>
      <c r="P49" s="749"/>
      <c r="Q49" s="749"/>
      <c r="R49" s="749"/>
      <c r="S49" s="749"/>
      <c r="T49" s="749"/>
      <c r="U49" s="749"/>
      <c r="V49" s="749"/>
      <c r="W49" s="749"/>
      <c r="X49" s="749"/>
      <c r="Y49" s="220"/>
      <c r="Z49" s="186"/>
      <c r="AA49" s="1017"/>
      <c r="AB49" s="12"/>
      <c r="AC49" s="12"/>
    </row>
    <row r="50" spans="1:29" s="852" customFormat="1" ht="21" customHeight="1" x14ac:dyDescent="0.2">
      <c r="A50" s="449" t="s">
        <v>1358</v>
      </c>
      <c r="B50" s="112"/>
      <c r="C50" s="988"/>
      <c r="D50" s="1823" t="s">
        <v>1359</v>
      </c>
      <c r="E50" s="1261"/>
      <c r="F50" s="1261"/>
      <c r="G50" s="1261"/>
      <c r="H50" s="1261"/>
      <c r="I50" s="1261"/>
      <c r="J50" s="1261"/>
      <c r="K50" s="1261"/>
      <c r="L50" s="1261"/>
      <c r="M50" s="1261"/>
      <c r="N50" s="1261"/>
      <c r="O50" s="1261"/>
      <c r="P50" s="1261"/>
      <c r="Q50" s="1261"/>
      <c r="R50" s="1261"/>
      <c r="S50" s="1261"/>
      <c r="T50" s="332"/>
      <c r="U50" s="332"/>
      <c r="V50" s="332"/>
      <c r="W50" s="1188" t="s">
        <v>1166</v>
      </c>
      <c r="X50" s="1189"/>
      <c r="Y50" s="97"/>
      <c r="Z50" s="113"/>
      <c r="AA50" s="1003">
        <f>IF(W50="?",0,IF(W50&lt;&gt;"",1,0))</f>
        <v>0</v>
      </c>
      <c r="AB50" s="5"/>
      <c r="AC50" s="5"/>
    </row>
    <row r="51" spans="1:29" ht="5.25" customHeight="1" x14ac:dyDescent="0.2">
      <c r="A51" s="292"/>
      <c r="B51" s="281"/>
      <c r="C51" s="749"/>
      <c r="D51" s="749"/>
      <c r="E51" s="749"/>
      <c r="F51" s="749"/>
      <c r="G51" s="749"/>
      <c r="H51" s="749"/>
      <c r="I51" s="749"/>
      <c r="J51" s="749"/>
      <c r="K51" s="749"/>
      <c r="L51" s="749"/>
      <c r="M51" s="749"/>
      <c r="N51" s="749"/>
      <c r="O51" s="749"/>
      <c r="P51" s="749"/>
      <c r="Q51" s="749"/>
      <c r="R51" s="749"/>
      <c r="S51" s="749"/>
      <c r="T51" s="749"/>
      <c r="U51" s="749"/>
      <c r="V51" s="749"/>
      <c r="W51" s="749"/>
      <c r="X51" s="749"/>
      <c r="Y51" s="220"/>
      <c r="Z51" s="186"/>
      <c r="AA51" s="1017"/>
      <c r="AB51" s="12"/>
      <c r="AC51" s="12"/>
    </row>
    <row r="52" spans="1:29" s="852" customFormat="1" ht="27" customHeight="1" x14ac:dyDescent="0.2">
      <c r="A52" s="449" t="s">
        <v>1144</v>
      </c>
      <c r="B52" s="112"/>
      <c r="C52" s="988"/>
      <c r="D52" s="1823" t="s">
        <v>1360</v>
      </c>
      <c r="E52" s="1261"/>
      <c r="F52" s="1261"/>
      <c r="G52" s="1261"/>
      <c r="H52" s="1261"/>
      <c r="I52" s="1261"/>
      <c r="J52" s="1261"/>
      <c r="K52" s="1261"/>
      <c r="L52" s="1261"/>
      <c r="M52" s="1261"/>
      <c r="N52" s="1261"/>
      <c r="O52" s="1261"/>
      <c r="P52" s="1261"/>
      <c r="Q52" s="1261"/>
      <c r="R52" s="1261"/>
      <c r="S52" s="1261"/>
      <c r="T52" s="332"/>
      <c r="U52" s="332"/>
      <c r="V52" s="332"/>
      <c r="W52" s="1188" t="s">
        <v>1166</v>
      </c>
      <c r="X52" s="1189"/>
      <c r="Y52" s="97"/>
      <c r="Z52" s="113"/>
      <c r="AA52" s="1003">
        <f>IF(W52="?",0,IF(W52&lt;&gt;"",1,0))</f>
        <v>0</v>
      </c>
      <c r="AB52" s="5"/>
      <c r="AC52" s="5"/>
    </row>
    <row r="53" spans="1:29" s="852" customFormat="1" ht="5.25" customHeight="1" x14ac:dyDescent="0.2">
      <c r="A53" s="450"/>
      <c r="B53" s="112"/>
      <c r="C53" s="809"/>
      <c r="D53" s="810"/>
      <c r="E53" s="810"/>
      <c r="F53" s="810"/>
      <c r="G53" s="810"/>
      <c r="H53" s="811"/>
      <c r="I53" s="811"/>
      <c r="J53" s="811"/>
      <c r="K53" s="811"/>
      <c r="L53" s="812"/>
      <c r="M53" s="812"/>
      <c r="N53" s="812"/>
      <c r="O53" s="812"/>
      <c r="P53" s="812"/>
      <c r="Q53" s="812"/>
      <c r="R53" s="812"/>
      <c r="S53" s="812"/>
      <c r="T53" s="812"/>
      <c r="U53" s="812"/>
      <c r="V53" s="129"/>
      <c r="W53" s="129"/>
      <c r="X53" s="129"/>
      <c r="Y53" s="110"/>
      <c r="Z53" s="113"/>
      <c r="AA53" s="1017"/>
      <c r="AB53" s="5"/>
      <c r="AC53" s="5"/>
    </row>
    <row r="54" spans="1:29" s="852" customFormat="1" ht="27" customHeight="1" x14ac:dyDescent="0.2">
      <c r="A54" s="450"/>
      <c r="B54" s="112"/>
      <c r="C54" s="1184" t="s">
        <v>1361</v>
      </c>
      <c r="D54" s="1190"/>
      <c r="E54" s="1190"/>
      <c r="F54" s="1190"/>
      <c r="G54" s="1190"/>
      <c r="H54" s="1190"/>
      <c r="I54" s="1190"/>
      <c r="J54" s="1190"/>
      <c r="K54" s="1190"/>
      <c r="L54" s="1190"/>
      <c r="M54" s="1190"/>
      <c r="N54" s="1190"/>
      <c r="O54" s="1190"/>
      <c r="P54" s="1190"/>
      <c r="Q54" s="1190"/>
      <c r="R54" s="1190"/>
      <c r="S54" s="1190"/>
      <c r="T54" s="1190"/>
      <c r="U54" s="1190"/>
      <c r="V54" s="1190"/>
      <c r="W54" s="1190"/>
      <c r="X54" s="1190"/>
      <c r="Y54" s="110"/>
      <c r="Z54" s="113"/>
      <c r="AA54" s="1017"/>
      <c r="AB54" s="5"/>
      <c r="AC54" s="5"/>
    </row>
    <row r="55" spans="1:29" ht="36" customHeight="1" x14ac:dyDescent="0.2">
      <c r="A55" s="449" t="s">
        <v>1362</v>
      </c>
      <c r="B55" s="185"/>
      <c r="C55" s="1198"/>
      <c r="D55" s="1198"/>
      <c r="E55" s="1198"/>
      <c r="F55" s="1198"/>
      <c r="G55" s="1198"/>
      <c r="H55" s="1198"/>
      <c r="I55" s="1198"/>
      <c r="J55" s="1198"/>
      <c r="K55" s="1198"/>
      <c r="L55" s="1198"/>
      <c r="M55" s="1198"/>
      <c r="N55" s="1198"/>
      <c r="O55" s="1198"/>
      <c r="P55" s="1198"/>
      <c r="Q55" s="1198"/>
      <c r="R55" s="1198"/>
      <c r="S55" s="1198"/>
      <c r="T55" s="1198"/>
      <c r="U55" s="1198"/>
      <c r="V55" s="1198"/>
      <c r="W55" s="1198"/>
      <c r="X55" s="1198"/>
      <c r="Y55" s="698"/>
      <c r="Z55" s="186"/>
      <c r="AA55" s="1003">
        <f>IF(C55="?",0,IF(C55&lt;&gt;"",1,0))</f>
        <v>0</v>
      </c>
      <c r="AB55" s="12"/>
      <c r="AC55" s="12"/>
    </row>
    <row r="56" spans="1:29" s="354" customFormat="1" ht="5.25" customHeight="1" x14ac:dyDescent="0.2">
      <c r="A56" s="292"/>
      <c r="B56" s="177"/>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9"/>
      <c r="AA56" s="1018"/>
      <c r="AB56" s="146"/>
      <c r="AC56" s="146"/>
    </row>
    <row r="57" spans="1:29" s="354" customFormat="1" ht="5.25" customHeight="1" x14ac:dyDescent="0.2">
      <c r="A57" s="292"/>
      <c r="B57" s="753"/>
      <c r="C57" s="754"/>
      <c r="D57" s="754"/>
      <c r="E57" s="754"/>
      <c r="F57" s="754"/>
      <c r="G57" s="754"/>
      <c r="H57" s="754"/>
      <c r="I57" s="754"/>
      <c r="J57" s="754"/>
      <c r="K57" s="754"/>
      <c r="L57" s="754"/>
      <c r="M57" s="754"/>
      <c r="N57" s="754"/>
      <c r="O57" s="754"/>
      <c r="P57" s="754"/>
      <c r="Q57" s="754"/>
      <c r="R57" s="754"/>
      <c r="S57" s="754"/>
      <c r="T57" s="754"/>
      <c r="U57" s="754"/>
      <c r="V57" s="754"/>
      <c r="W57" s="754"/>
      <c r="X57" s="754"/>
      <c r="Y57" s="754"/>
      <c r="Z57" s="756"/>
      <c r="AA57" s="1018"/>
      <c r="AB57" s="146"/>
      <c r="AC57" s="146"/>
    </row>
    <row r="58" spans="1:29" s="353" customFormat="1" ht="45" customHeight="1" x14ac:dyDescent="0.2">
      <c r="A58" s="455"/>
      <c r="B58" s="160"/>
      <c r="C58" s="1275" t="s">
        <v>1191</v>
      </c>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698"/>
      <c r="Z58" s="162"/>
      <c r="AA58" s="1016"/>
      <c r="AB58" s="28"/>
      <c r="AC58" s="28"/>
    </row>
    <row r="59" spans="1:29" ht="210" customHeight="1" x14ac:dyDescent="0.2">
      <c r="A59" s="298" t="s">
        <v>1163</v>
      </c>
      <c r="B59" s="185"/>
      <c r="C59" s="1198"/>
      <c r="D59" s="1198"/>
      <c r="E59" s="1198"/>
      <c r="F59" s="1198"/>
      <c r="G59" s="1198"/>
      <c r="H59" s="1198"/>
      <c r="I59" s="1198"/>
      <c r="J59" s="1198"/>
      <c r="K59" s="1198"/>
      <c r="L59" s="1198"/>
      <c r="M59" s="1198"/>
      <c r="N59" s="1198"/>
      <c r="O59" s="1198"/>
      <c r="P59" s="1198"/>
      <c r="Q59" s="1198"/>
      <c r="R59" s="1198"/>
      <c r="S59" s="1198"/>
      <c r="T59" s="1198"/>
      <c r="U59" s="1198"/>
      <c r="V59" s="1198"/>
      <c r="W59" s="1198"/>
      <c r="X59" s="1198"/>
      <c r="Y59" s="698"/>
      <c r="Z59" s="186"/>
      <c r="AA59" s="1003">
        <f>IF(C59="?",0,IF(C59&lt;&gt;"",1,0))</f>
        <v>0</v>
      </c>
      <c r="AB59" s="12"/>
      <c r="AC59" s="12"/>
    </row>
    <row r="60" spans="1:29" s="353" customFormat="1" ht="5.25" customHeight="1" x14ac:dyDescent="0.2">
      <c r="A60" s="455"/>
      <c r="B60" s="177"/>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9"/>
      <c r="AA60" s="1016"/>
      <c r="AB60" s="28"/>
      <c r="AC60" s="28"/>
    </row>
    <row r="61" spans="1:29" s="354" customFormat="1" ht="5.45" customHeight="1" x14ac:dyDescent="0.2">
      <c r="A61" s="292"/>
      <c r="B61" s="860"/>
      <c r="C61" s="861"/>
      <c r="D61" s="861"/>
      <c r="E61" s="861"/>
      <c r="F61" s="861"/>
      <c r="G61" s="861"/>
      <c r="H61" s="861"/>
      <c r="I61" s="861"/>
      <c r="J61" s="861"/>
      <c r="K61" s="861"/>
      <c r="L61" s="861"/>
      <c r="M61" s="861"/>
      <c r="N61" s="861"/>
      <c r="O61" s="861"/>
      <c r="P61" s="861"/>
      <c r="Q61" s="861"/>
      <c r="R61" s="861"/>
      <c r="S61" s="861"/>
      <c r="T61" s="861"/>
      <c r="U61" s="861"/>
      <c r="V61" s="802"/>
      <c r="W61" s="802"/>
      <c r="X61" s="802"/>
      <c r="Y61" s="802"/>
      <c r="Z61" s="803"/>
      <c r="AA61" s="1018"/>
      <c r="AB61" s="146"/>
      <c r="AC61" s="146"/>
    </row>
    <row r="62" spans="1:29" s="885" customFormat="1" ht="36" customHeight="1" x14ac:dyDescent="0.2">
      <c r="A62" s="292"/>
      <c r="B62" s="225"/>
      <c r="C62" s="1551" t="s">
        <v>977</v>
      </c>
      <c r="D62" s="1842"/>
      <c r="E62" s="1842"/>
      <c r="F62" s="1842"/>
      <c r="G62" s="1842"/>
      <c r="H62" s="1842"/>
      <c r="I62" s="1842"/>
      <c r="J62" s="1842"/>
      <c r="K62" s="1842"/>
      <c r="L62" s="1842"/>
      <c r="M62" s="1842"/>
      <c r="N62" s="1842"/>
      <c r="O62" s="1842"/>
      <c r="P62" s="1842"/>
      <c r="Q62" s="1842"/>
      <c r="R62" s="1842"/>
      <c r="S62" s="1842"/>
      <c r="T62" s="1842"/>
      <c r="U62" s="1842"/>
      <c r="V62" s="1842"/>
      <c r="W62" s="1842"/>
      <c r="X62" s="1843"/>
      <c r="Y62" s="698"/>
      <c r="Z62" s="226"/>
      <c r="AA62" s="1016"/>
      <c r="AB62" s="227"/>
      <c r="AC62" s="227"/>
    </row>
    <row r="63" spans="1:29" s="354" customFormat="1" ht="5.25" customHeight="1" x14ac:dyDescent="0.2">
      <c r="A63" s="292"/>
      <c r="B63" s="230"/>
      <c r="C63" s="750"/>
      <c r="D63" s="750"/>
      <c r="E63" s="750"/>
      <c r="F63" s="750"/>
      <c r="G63" s="750"/>
      <c r="H63" s="750"/>
      <c r="I63" s="750"/>
      <c r="J63" s="750"/>
      <c r="K63" s="750"/>
      <c r="L63" s="750"/>
      <c r="M63" s="750"/>
      <c r="N63" s="750"/>
      <c r="O63" s="750"/>
      <c r="P63" s="750"/>
      <c r="Q63" s="750"/>
      <c r="R63" s="750"/>
      <c r="S63" s="750"/>
      <c r="T63" s="750"/>
      <c r="U63" s="750"/>
      <c r="V63" s="750"/>
      <c r="W63" s="750"/>
      <c r="X63" s="750"/>
      <c r="Y63" s="750"/>
      <c r="Z63" s="151"/>
      <c r="AA63" s="1018"/>
      <c r="AB63" s="146"/>
      <c r="AC63" s="146"/>
    </row>
    <row r="64" spans="1:29" s="886" customFormat="1" ht="22.5" customHeight="1" x14ac:dyDescent="0.2">
      <c r="A64" s="292"/>
      <c r="B64" s="862"/>
      <c r="C64" s="746" t="s">
        <v>1079</v>
      </c>
      <c r="D64" s="746"/>
      <c r="E64" s="746"/>
      <c r="F64" s="746"/>
      <c r="G64" s="746"/>
      <c r="H64" s="746"/>
      <c r="I64" s="746"/>
      <c r="J64" s="746"/>
      <c r="K64" s="746"/>
      <c r="L64" s="746"/>
      <c r="M64" s="746"/>
      <c r="N64" s="746"/>
      <c r="O64" s="746"/>
      <c r="P64" s="746"/>
      <c r="Q64" s="746"/>
      <c r="R64" s="749"/>
      <c r="S64" s="749"/>
      <c r="T64" s="749"/>
      <c r="U64" s="749"/>
      <c r="V64" s="749"/>
      <c r="W64" s="749"/>
      <c r="X64" s="749"/>
      <c r="Y64" s="851"/>
      <c r="Z64" s="869"/>
      <c r="AA64" s="1018"/>
      <c r="AB64" s="870"/>
      <c r="AC64" s="870"/>
    </row>
    <row r="65" spans="1:29" s="354" customFormat="1" ht="5.25" customHeight="1" x14ac:dyDescent="0.2">
      <c r="A65" s="292"/>
      <c r="B65" s="230"/>
      <c r="C65" s="750"/>
      <c r="D65" s="748"/>
      <c r="E65" s="748"/>
      <c r="F65" s="750"/>
      <c r="G65" s="750"/>
      <c r="H65" s="750"/>
      <c r="I65" s="750"/>
      <c r="J65" s="750"/>
      <c r="K65" s="750"/>
      <c r="L65" s="750"/>
      <c r="M65" s="750"/>
      <c r="N65" s="750"/>
      <c r="O65" s="750"/>
      <c r="P65" s="750"/>
      <c r="Q65" s="750"/>
      <c r="R65" s="750"/>
      <c r="S65" s="750"/>
      <c r="T65" s="750"/>
      <c r="U65" s="750"/>
      <c r="V65" s="750"/>
      <c r="W65" s="750"/>
      <c r="X65" s="750"/>
      <c r="Y65" s="750"/>
      <c r="Z65" s="151"/>
      <c r="AA65" s="1018"/>
      <c r="AB65" s="146"/>
      <c r="AC65" s="146"/>
    </row>
    <row r="66" spans="1:29" s="354" customFormat="1" ht="21" customHeight="1" x14ac:dyDescent="0.2">
      <c r="A66" s="298" t="s">
        <v>1147</v>
      </c>
      <c r="B66" s="230"/>
      <c r="C66" s="750" t="s">
        <v>82</v>
      </c>
      <c r="D66" s="748"/>
      <c r="E66" s="748"/>
      <c r="F66" s="750"/>
      <c r="G66" s="750"/>
      <c r="H66" s="750"/>
      <c r="I66" s="1268"/>
      <c r="J66" s="1268"/>
      <c r="K66" s="1268"/>
      <c r="L66" s="1268"/>
      <c r="M66" s="1268"/>
      <c r="N66" s="1268"/>
      <c r="O66" s="1268"/>
      <c r="P66" s="1268"/>
      <c r="Q66" s="1268"/>
      <c r="R66" s="1268"/>
      <c r="S66" s="1268"/>
      <c r="T66" s="1268"/>
      <c r="U66" s="1268"/>
      <c r="V66" s="1268"/>
      <c r="W66" s="1268"/>
      <c r="X66" s="1268"/>
      <c r="Y66" s="750"/>
      <c r="Z66" s="151"/>
      <c r="AA66" s="1003">
        <f>IF(I66="?",0,IF(I66&lt;&gt;"",1,0))</f>
        <v>0</v>
      </c>
      <c r="AB66" s="146"/>
      <c r="AC66" s="146"/>
    </row>
    <row r="67" spans="1:29" s="354" customFormat="1" ht="5.25" customHeight="1" x14ac:dyDescent="0.2">
      <c r="A67" s="292"/>
      <c r="B67" s="230"/>
      <c r="C67" s="749"/>
      <c r="D67" s="748"/>
      <c r="E67" s="748"/>
      <c r="F67" s="750"/>
      <c r="G67" s="750"/>
      <c r="H67" s="750"/>
      <c r="I67" s="750"/>
      <c r="J67" s="750"/>
      <c r="K67" s="750"/>
      <c r="L67" s="750"/>
      <c r="M67" s="750"/>
      <c r="N67" s="750"/>
      <c r="O67" s="750"/>
      <c r="P67" s="750"/>
      <c r="Q67" s="750"/>
      <c r="R67" s="750"/>
      <c r="S67" s="750"/>
      <c r="T67" s="750"/>
      <c r="U67" s="750"/>
      <c r="V67" s="750"/>
      <c r="W67" s="750"/>
      <c r="X67" s="750"/>
      <c r="Y67" s="750"/>
      <c r="Z67" s="151"/>
      <c r="AA67" s="1018"/>
      <c r="AB67" s="146"/>
      <c r="AC67" s="146"/>
    </row>
    <row r="68" spans="1:29" s="354" customFormat="1" ht="21" customHeight="1" x14ac:dyDescent="0.2">
      <c r="A68" s="298" t="s">
        <v>1148</v>
      </c>
      <c r="B68" s="235"/>
      <c r="C68" s="750" t="s">
        <v>61</v>
      </c>
      <c r="D68" s="748"/>
      <c r="E68" s="748"/>
      <c r="F68" s="750"/>
      <c r="G68" s="750"/>
      <c r="H68" s="750"/>
      <c r="I68" s="1268"/>
      <c r="J68" s="1268"/>
      <c r="K68" s="1268"/>
      <c r="L68" s="1268"/>
      <c r="M68" s="1268"/>
      <c r="N68" s="1268"/>
      <c r="O68" s="1268"/>
      <c r="P68" s="1268"/>
      <c r="Q68" s="1268"/>
      <c r="R68" s="1268"/>
      <c r="S68" s="1268"/>
      <c r="T68" s="1268"/>
      <c r="U68" s="1268"/>
      <c r="V68" s="1268"/>
      <c r="W68" s="1268"/>
      <c r="X68" s="1268"/>
      <c r="Y68" s="750"/>
      <c r="Z68" s="151"/>
      <c r="AA68" s="1003">
        <f>IF(I68="?",0,IF(I68&lt;&gt;"",1,0))</f>
        <v>0</v>
      </c>
      <c r="AB68" s="146"/>
      <c r="AC68" s="146"/>
    </row>
    <row r="69" spans="1:29" s="354" customFormat="1" ht="5.25" customHeight="1" x14ac:dyDescent="0.2">
      <c r="A69" s="292"/>
      <c r="B69" s="230"/>
      <c r="C69" s="749"/>
      <c r="D69" s="748"/>
      <c r="E69" s="748"/>
      <c r="F69" s="750"/>
      <c r="G69" s="750"/>
      <c r="H69" s="750"/>
      <c r="I69" s="750"/>
      <c r="J69" s="750"/>
      <c r="K69" s="750"/>
      <c r="L69" s="750"/>
      <c r="M69" s="750"/>
      <c r="N69" s="750"/>
      <c r="O69" s="750"/>
      <c r="P69" s="750"/>
      <c r="Q69" s="750"/>
      <c r="R69" s="750"/>
      <c r="S69" s="750"/>
      <c r="T69" s="750"/>
      <c r="U69" s="750"/>
      <c r="V69" s="750"/>
      <c r="W69" s="750"/>
      <c r="X69" s="750"/>
      <c r="Y69" s="750"/>
      <c r="Z69" s="151"/>
      <c r="AA69" s="1018"/>
      <c r="AB69" s="146"/>
      <c r="AC69" s="146"/>
    </row>
    <row r="70" spans="1:29" s="354" customFormat="1" ht="21" customHeight="1" x14ac:dyDescent="0.2">
      <c r="A70" s="298" t="s">
        <v>1149</v>
      </c>
      <c r="B70" s="235"/>
      <c r="C70" s="750" t="s">
        <v>238</v>
      </c>
      <c r="D70" s="748"/>
      <c r="E70" s="748"/>
      <c r="F70" s="750"/>
      <c r="G70" s="750"/>
      <c r="H70" s="750"/>
      <c r="I70" s="1268"/>
      <c r="J70" s="1268"/>
      <c r="K70" s="1268"/>
      <c r="L70" s="1268"/>
      <c r="M70" s="1268"/>
      <c r="N70" s="1268"/>
      <c r="O70" s="1268"/>
      <c r="P70" s="1268"/>
      <c r="Q70" s="1268"/>
      <c r="R70" s="1268"/>
      <c r="S70" s="1268"/>
      <c r="T70" s="1268"/>
      <c r="U70" s="1268"/>
      <c r="V70" s="1268"/>
      <c r="W70" s="1268"/>
      <c r="X70" s="1268"/>
      <c r="Y70" s="750"/>
      <c r="Z70" s="151"/>
      <c r="AA70" s="1003">
        <f>IF(I70="?",0,IF(I70&lt;&gt;"",1,0))</f>
        <v>0</v>
      </c>
      <c r="AB70" s="146"/>
      <c r="AC70" s="146"/>
    </row>
    <row r="71" spans="1:29" s="354" customFormat="1" ht="5.25" customHeight="1" x14ac:dyDescent="0.2">
      <c r="A71" s="292"/>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155"/>
      <c r="AA71" s="1018"/>
      <c r="AB71" s="146"/>
      <c r="AC71" s="146"/>
    </row>
    <row r="72" spans="1:29" s="354" customFormat="1" ht="5.25" customHeight="1" x14ac:dyDescent="0.2">
      <c r="A72" s="292"/>
      <c r="B72" s="230"/>
      <c r="C72" s="750"/>
      <c r="D72" s="750"/>
      <c r="E72" s="750"/>
      <c r="F72" s="750"/>
      <c r="G72" s="750"/>
      <c r="H72" s="750"/>
      <c r="I72" s="750"/>
      <c r="J72" s="750"/>
      <c r="K72" s="750"/>
      <c r="L72" s="750"/>
      <c r="M72" s="750"/>
      <c r="N72" s="750"/>
      <c r="O72" s="750"/>
      <c r="P72" s="750"/>
      <c r="Q72" s="750"/>
      <c r="R72" s="750"/>
      <c r="S72" s="750"/>
      <c r="T72" s="750"/>
      <c r="U72" s="750"/>
      <c r="V72" s="750"/>
      <c r="W72" s="750"/>
      <c r="X72" s="750"/>
      <c r="Y72" s="750"/>
      <c r="Z72" s="151"/>
      <c r="AA72" s="1018"/>
      <c r="AB72" s="146"/>
      <c r="AC72" s="146"/>
    </row>
    <row r="73" spans="1:29" s="884" customFormat="1" ht="36" customHeight="1" x14ac:dyDescent="0.2">
      <c r="A73" s="292"/>
      <c r="B73" s="225"/>
      <c r="C73" s="1551" t="s">
        <v>976</v>
      </c>
      <c r="D73" s="1842"/>
      <c r="E73" s="1842"/>
      <c r="F73" s="1842"/>
      <c r="G73" s="1842"/>
      <c r="H73" s="1842"/>
      <c r="I73" s="1842"/>
      <c r="J73" s="1842"/>
      <c r="K73" s="1842"/>
      <c r="L73" s="1842"/>
      <c r="M73" s="1842"/>
      <c r="N73" s="1842"/>
      <c r="O73" s="1842"/>
      <c r="P73" s="1842"/>
      <c r="Q73" s="1842"/>
      <c r="R73" s="1842"/>
      <c r="S73" s="1842"/>
      <c r="T73" s="1842"/>
      <c r="U73" s="1842"/>
      <c r="V73" s="1842"/>
      <c r="W73" s="1842"/>
      <c r="X73" s="1843"/>
      <c r="Y73" s="698"/>
      <c r="Z73" s="226"/>
      <c r="AA73" s="1018"/>
      <c r="AB73" s="236"/>
      <c r="AC73" s="236"/>
    </row>
    <row r="74" spans="1:29" s="354" customFormat="1" ht="5.25" customHeight="1" x14ac:dyDescent="0.2">
      <c r="A74" s="292"/>
      <c r="B74" s="228"/>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155"/>
      <c r="AA74" s="1018"/>
      <c r="AB74" s="146"/>
      <c r="AC74" s="146"/>
    </row>
    <row r="75" spans="1:29" s="354" customFormat="1" ht="5.25" customHeight="1" x14ac:dyDescent="0.2">
      <c r="A75" s="292"/>
      <c r="B75" s="230"/>
      <c r="C75" s="750"/>
      <c r="D75" s="750"/>
      <c r="E75" s="750"/>
      <c r="F75" s="750"/>
      <c r="G75" s="750"/>
      <c r="H75" s="750"/>
      <c r="I75" s="750"/>
      <c r="J75" s="750"/>
      <c r="K75" s="750"/>
      <c r="L75" s="750"/>
      <c r="M75" s="750"/>
      <c r="N75" s="750"/>
      <c r="O75" s="750"/>
      <c r="P75" s="750"/>
      <c r="Q75" s="750"/>
      <c r="R75" s="750"/>
      <c r="S75" s="750"/>
      <c r="T75" s="750"/>
      <c r="U75" s="750"/>
      <c r="V75" s="750"/>
      <c r="W75" s="750"/>
      <c r="X75" s="750"/>
      <c r="Y75" s="750"/>
      <c r="Z75" s="151"/>
      <c r="AA75" s="1018"/>
      <c r="AB75" s="146"/>
      <c r="AC75" s="146"/>
    </row>
    <row r="76" spans="1:29" s="354" customFormat="1" ht="30.75" customHeight="1" x14ac:dyDescent="0.2">
      <c r="A76" s="298" t="s">
        <v>1363</v>
      </c>
      <c r="B76" s="230"/>
      <c r="C76" s="1273" t="s">
        <v>1141</v>
      </c>
      <c r="D76" s="1273"/>
      <c r="E76" s="1273"/>
      <c r="F76" s="1273"/>
      <c r="G76" s="1273"/>
      <c r="H76" s="1273"/>
      <c r="I76" s="1273"/>
      <c r="J76" s="1273"/>
      <c r="K76" s="1273"/>
      <c r="L76" s="1273"/>
      <c r="M76" s="1273"/>
      <c r="N76" s="1274"/>
      <c r="O76" s="1274"/>
      <c r="P76" s="1274"/>
      <c r="Q76" s="1274"/>
      <c r="R76" s="1274"/>
      <c r="S76" s="1274"/>
      <c r="T76" s="1274"/>
      <c r="U76" s="332"/>
      <c r="V76" s="332"/>
      <c r="W76" s="1188" t="s">
        <v>1166</v>
      </c>
      <c r="X76" s="1189"/>
      <c r="Y76" s="750"/>
      <c r="Z76" s="151"/>
      <c r="AA76" s="1003">
        <f>IF(W76="?",0,IF(W76&lt;&gt;"",1,0))</f>
        <v>0</v>
      </c>
      <c r="AB76" s="146"/>
      <c r="AC76" s="146"/>
    </row>
    <row r="77" spans="1:29" s="354" customFormat="1" ht="10.5" customHeight="1" x14ac:dyDescent="0.2">
      <c r="A77" s="288" t="str">
        <f>IF(L4&lt;&gt;"",L4,"")</f>
        <v>00000000</v>
      </c>
      <c r="B77" s="197"/>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59"/>
      <c r="AA77" s="1018"/>
      <c r="AB77" s="146"/>
      <c r="AC77" s="146"/>
    </row>
    <row r="78" spans="1:29" x14ac:dyDescent="0.2">
      <c r="B78" s="12"/>
      <c r="C78" s="12"/>
      <c r="D78" s="12"/>
      <c r="E78" s="12"/>
      <c r="F78" s="12"/>
      <c r="G78" s="12"/>
      <c r="H78" s="12"/>
      <c r="I78" s="12"/>
      <c r="J78" s="12"/>
      <c r="K78" s="12"/>
      <c r="L78" s="12"/>
      <c r="M78" s="12"/>
      <c r="N78" s="12"/>
      <c r="O78" s="12"/>
      <c r="P78" s="12"/>
      <c r="Q78" s="12"/>
      <c r="R78" s="12"/>
      <c r="S78" s="12"/>
      <c r="T78" s="12"/>
      <c r="U78" s="12"/>
      <c r="V78" s="12"/>
      <c r="W78" s="12"/>
      <c r="X78" s="12"/>
      <c r="Y78" s="33"/>
      <c r="Z78" s="12"/>
      <c r="AA78" s="28"/>
      <c r="AB78" s="12"/>
      <c r="AC78" s="12"/>
    </row>
  </sheetData>
  <sheetProtection password="C039" sheet="1" objects="1" scenarios="1" selectLockedCells="1"/>
  <mergeCells count="35">
    <mergeCell ref="I70:X70"/>
    <mergeCell ref="C73:X73"/>
    <mergeCell ref="C76:T76"/>
    <mergeCell ref="W76:X76"/>
    <mergeCell ref="D52:S52"/>
    <mergeCell ref="W52:X52"/>
    <mergeCell ref="C54:X54"/>
    <mergeCell ref="C55:X55"/>
    <mergeCell ref="C58:X58"/>
    <mergeCell ref="C59:X59"/>
    <mergeCell ref="C62:X62"/>
    <mergeCell ref="I66:X66"/>
    <mergeCell ref="I68:X68"/>
    <mergeCell ref="B2:Z2"/>
    <mergeCell ref="C7:X7"/>
    <mergeCell ref="L4:Q4"/>
    <mergeCell ref="S4:Y4"/>
    <mergeCell ref="L10:X10"/>
    <mergeCell ref="C13:X13"/>
    <mergeCell ref="U18:X18"/>
    <mergeCell ref="C19:T19"/>
    <mergeCell ref="M21:P21"/>
    <mergeCell ref="U23:X23"/>
    <mergeCell ref="C24:T24"/>
    <mergeCell ref="M26:P26"/>
    <mergeCell ref="C30:Y30"/>
    <mergeCell ref="C32:X32"/>
    <mergeCell ref="C34:T34"/>
    <mergeCell ref="U34:W34"/>
    <mergeCell ref="H43:I43"/>
    <mergeCell ref="W47:X47"/>
    <mergeCell ref="D50:S50"/>
    <mergeCell ref="W50:X50"/>
    <mergeCell ref="U38:X38"/>
    <mergeCell ref="U39:X39"/>
  </mergeCells>
  <phoneticPr fontId="4" type="noConversion"/>
  <conditionalFormatting sqref="W76:X76">
    <cfRule type="cellIs" dxfId="123" priority="11" operator="equal">
      <formula>"?"</formula>
    </cfRule>
  </conditionalFormatting>
  <conditionalFormatting sqref="W47:X47">
    <cfRule type="cellIs" dxfId="122" priority="3" operator="equal">
      <formula>"?"</formula>
    </cfRule>
  </conditionalFormatting>
  <conditionalFormatting sqref="W50:X50">
    <cfRule type="cellIs" dxfId="121" priority="2" operator="equal">
      <formula>"?"</formula>
    </cfRule>
  </conditionalFormatting>
  <conditionalFormatting sqref="W52:X52">
    <cfRule type="cellIs" dxfId="120" priority="1" operator="equal">
      <formula>"?"</formula>
    </cfRule>
  </conditionalFormatting>
  <dataValidations count="7">
    <dataValidation type="whole" operator="greaterThan" allowBlank="1" showInputMessage="1" showErrorMessage="1" errorTitle="Bitte prüfen Sie Ihre Eingabe!" error="Text und Sonderzeichen sind in diesem Feld nicht zugelassen._x000a_Dieses Feld darf nur ganzzahlige Werte enthalten." sqref="H43:I43">
      <formula1>0</formula1>
    </dataValidation>
    <dataValidation type="decimal" allowBlank="1" showInputMessage="1" showErrorMessage="1" errorTitle="Bitte prüfen Sie Ihre Eingabe!" error="Text und Sonderzeichen sind in diesem Feld nicht zugelassen." sqref="U34:W34">
      <formula1>0</formula1>
      <formula2>999.999</formula2>
    </dataValidation>
    <dataValidation type="list" allowBlank="1" showInputMessage="1" showErrorMessage="1" sqref="W76:X76">
      <formula1>"?,x"</formula1>
    </dataValidation>
    <dataValidation type="list" allowBlank="1" showInputMessage="1" showErrorMessage="1" sqref="W47:X47 W50:X50 W52:X52">
      <formula1>"?,Ja,Nein"</formula1>
    </dataValidation>
    <dataValidation type="whole" operator="greaterThanOrEqual" allowBlank="1" showInputMessage="1" showErrorMessage="1" errorTitle="Bitte prüfen Sie Ihre Eingabe!" error="Text und Sonderzeichen sind in diesem Feld nicht zugelassen._x000a_Dieses Feld darf nur ganzzahlige Werte enthalten." sqref="U38:X39">
      <formula1>0</formula1>
    </dataValidation>
    <dataValidation type="decimal" operator="greaterThan" allowBlank="1" showInputMessage="1" showErrorMessage="1" errorTitle="Bitte prüfen Sie Ihre Eingabe!" error="Text und Sonderzeichen sind in diesem Feld nicht zugelassen." sqref="U18:X18 U23:X23">
      <formula1>0</formula1>
    </dataValidation>
    <dataValidation type="decimal" operator="greaterThanOrEqual" allowBlank="1" showInputMessage="1" showErrorMessage="1" errorTitle="Bitte prüfen Sie Ihre Eingabe!" error="Text und Sonderzeichen sind in diesem Feld nicht zugelassen." sqref="M21:P21 M26:P26">
      <formula1>0</formula1>
    </dataValidation>
  </dataValidations>
  <pageMargins left="0.59055118110236227" right="0.39370078740157483" top="0.59055118110236227" bottom="0.59055118110236227" header="0.39370078740157483" footer="0.51181102362204722"/>
  <pageSetup paperSize="9" orientation="portrait" r:id="rId1"/>
  <headerFooter alignWithMargins="0">
    <oddFooter>&amp;L         Berichtszeitraum: 2017 / Version 1.5&amp;RSeite &amp;P von &amp;N</oddFooter>
  </headerFooter>
  <rowBreaks count="2" manualBreakCount="2">
    <brk id="40" max="16383" man="1"/>
    <brk id="77" max="16383" man="1"/>
  </rowBreaks>
  <ignoredErrors>
    <ignoredError sqref="A23:A26" twoDigitTextYear="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1234B7280A26E4C8A51761645FA6DD5" ma:contentTypeVersion="1" ma:contentTypeDescription="Ein neues Dokument erstellen." ma:contentTypeScope="" ma:versionID="979d9e6765d74638834e19dd5176e80c">
  <xsd:schema xmlns:xsd="http://www.w3.org/2001/XMLSchema" xmlns:xs="http://www.w3.org/2001/XMLSchema" xmlns:p="http://schemas.microsoft.com/office/2006/metadata/properties" xmlns:ns2="http://schemas.microsoft.com/sharepoint/v3/fields" targetNamespace="http://schemas.microsoft.com/office/2006/metadata/properties" ma:root="true" ma:fieldsID="9e8242dd595fb1662fced79c76efef89" ns2:_="">
    <xsd:import namespace="http://schemas.microsoft.com/sharepoint/v3/fields"/>
    <xsd:element name="properties">
      <xsd:complexType>
        <xsd:sequence>
          <xsd:element name="documentManagement">
            <xsd:complexType>
              <xsd:all>
                <xsd:element ref="ns2:_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8"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0692DF-9BF6-4A9B-85D3-6951C04A59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47CDB6-6596-4A37-A3FF-25A804AFFFAD}">
  <ds:schemaRefs>
    <ds:schemaRef ds:uri="http://purl.org/dc/elements/1.1/"/>
    <ds:schemaRef ds:uri="http://purl.org/dc/terms/"/>
    <ds:schemaRef ds:uri="http://schemas.microsoft.com/sharepoint/v3/fields"/>
    <ds:schemaRef ds:uri="http://schemas.microsoft.com/office/2006/documentManagement/types"/>
    <ds:schemaRef ds:uri="http://www.w3.org/XML/1998/namespace"/>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9A9DAC5A-0EE1-4EC6-A3C1-2D2EEE879E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Karte_GV-Korridore</vt:lpstr>
      <vt:lpstr>Infoblatt</vt:lpstr>
      <vt:lpstr>Hinweise</vt:lpstr>
      <vt:lpstr>Stammdaten</vt:lpstr>
      <vt:lpstr>Fragebogen1</vt:lpstr>
      <vt:lpstr>Fragebogen2</vt:lpstr>
      <vt:lpstr>Fragebogen3</vt:lpstr>
      <vt:lpstr>Beiblatt 3 Güterterminals</vt:lpstr>
      <vt:lpstr>Fragebogen4</vt:lpstr>
      <vt:lpstr>Beiblatt 4 Standorte</vt:lpstr>
      <vt:lpstr>'Beiblatt 3 Güterterminals'!Druckbereich</vt:lpstr>
      <vt:lpstr>'Beiblatt 4 Standorte'!Druckbereich</vt:lpstr>
      <vt:lpstr>Fragebogen1!Druckbereich</vt:lpstr>
      <vt:lpstr>Fragebogen2!Druckbereich</vt:lpstr>
      <vt:lpstr>Fragebogen3!Druckbereich</vt:lpstr>
      <vt:lpstr>Fragebogen4!Druckbereich</vt:lpstr>
      <vt:lpstr>Hinweise!Druckbereich</vt:lpstr>
      <vt:lpstr>Infoblatt!Druckbereich</vt:lpstr>
      <vt:lpstr>Stammdaten!Druckbereich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702-5</dc:creator>
  <cp:lastModifiedBy>702-5</cp:lastModifiedBy>
  <cp:lastPrinted>2018-04-05T08:29:19Z</cp:lastPrinted>
  <dcterms:created xsi:type="dcterms:W3CDTF">2008-11-11T07:32:21Z</dcterms:created>
  <dcterms:modified xsi:type="dcterms:W3CDTF">2018-04-11T13:33:04Z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0x01010031234B7280A26E4C8A51761645FA6DD5</vt:lpwstr>
  </property>
</Properties>
</file>